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defaultThemeVersion="124226"/>
  <xr:revisionPtr revIDLastSave="0" documentId="13_ncr:1_{E2852C60-D215-4222-A573-0334C1C7EED7}" xr6:coauthVersionLast="47" xr6:coauthVersionMax="47" xr10:uidLastSave="{00000000-0000-0000-0000-000000000000}"/>
  <bookViews>
    <workbookView xWindow="495" yWindow="180" windowWidth="14040" windowHeight="15300" xr2:uid="{00000000-000D-0000-FFFF-FFFF00000000}"/>
  </bookViews>
  <sheets>
    <sheet name="01総括" sheetId="9" r:id="rId1"/>
    <sheet name="02フロー図" sheetId="10" r:id="rId2"/>
    <sheet name="10波及計算" sheetId="1" r:id="rId3"/>
    <sheet name="11取引基本表" sheetId="11" r:id="rId4"/>
    <sheet name="12投入係数表" sheetId="4" r:id="rId5"/>
    <sheet name="13逆行列係数表" sheetId="5" r:id="rId6"/>
    <sheet name="14消費性向" sheetId="6" r:id="rId7"/>
    <sheet name="20就業誘発係数" sheetId="7" r:id="rId8"/>
    <sheet name="30雇用誘発係数" sheetId="8" r:id="rId9"/>
  </sheets>
  <definedNames>
    <definedName name="_xlnm._FilterDatabase" localSheetId="6" hidden="1">'14消費性向'!$A$2:$E$6</definedName>
    <definedName name="_xlnm.Print_Area" localSheetId="0">'01総括'!$A$1:$AG$227</definedName>
    <definedName name="_xlnm.Print_Area" localSheetId="1">'02フロー図'!$A$1:$AI$80</definedName>
    <definedName name="_xlnm.Print_Area" localSheetId="2">'10波及計算'!$A$1:$AN$84</definedName>
    <definedName name="_xlnm.Print_Area" localSheetId="5">'13逆行列係数表'!$A$1:$BQ$73</definedName>
    <definedName name="_xlnm.Print_Area" localSheetId="6">'14消費性向'!$A$1:$G$15</definedName>
    <definedName name="_xlnm.Print_Area" localSheetId="7">'20就業誘発係数'!$A$1:$E$69</definedName>
    <definedName name="_xlnm.Print_Area" localSheetId="8">'30雇用誘発係数'!$A$1:$E$69</definedName>
    <definedName name="_xlnm.Print_Titles" localSheetId="2">'10波及計算'!$A:$B,'10波及計算'!$3:$7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9" i="7" l="1"/>
  <c r="C69" i="8"/>
  <c r="B12" i="6" l="1"/>
  <c r="D12" i="6" s="1"/>
  <c r="C12" i="6"/>
  <c r="D11" i="6"/>
  <c r="D10" i="6"/>
  <c r="G71" i="1" l="1"/>
  <c r="F71" i="1"/>
  <c r="G70" i="1"/>
  <c r="F70" i="1"/>
  <c r="G69" i="1"/>
  <c r="F69" i="1"/>
  <c r="G68" i="1"/>
  <c r="F68" i="1"/>
  <c r="G67" i="1"/>
  <c r="F67" i="1"/>
  <c r="G66" i="1"/>
  <c r="F66" i="1"/>
  <c r="G65" i="1"/>
  <c r="F65" i="1"/>
  <c r="G64" i="1"/>
  <c r="F64" i="1"/>
  <c r="G63" i="1"/>
  <c r="F63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G33" i="1"/>
  <c r="F33" i="1"/>
  <c r="G32" i="1"/>
  <c r="F32" i="1"/>
  <c r="G31" i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D9" i="6" l="1"/>
  <c r="D8" i="6"/>
  <c r="D7" i="6" l="1"/>
  <c r="D66" i="8" l="1"/>
  <c r="E66" i="8" s="1"/>
  <c r="D67" i="8"/>
  <c r="E67" i="8" s="1"/>
  <c r="D66" i="7"/>
  <c r="E66" i="7" s="1"/>
  <c r="D67" i="7"/>
  <c r="E67" i="7" s="1"/>
  <c r="M8" i="1" l="1" a="1"/>
  <c r="M9" i="1" s="1"/>
  <c r="K8" i="1" a="1"/>
  <c r="K10" i="1" s="1"/>
  <c r="W70" i="1"/>
  <c r="P70" i="1"/>
  <c r="Y70" i="1" s="1"/>
  <c r="P71" i="1"/>
  <c r="Y71" i="1" s="1"/>
  <c r="I70" i="1"/>
  <c r="I71" i="1"/>
  <c r="H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J70" i="1" l="1"/>
  <c r="AG70" i="1" s="1"/>
  <c r="M40" i="1"/>
  <c r="M16" i="1"/>
  <c r="M71" i="1"/>
  <c r="M63" i="1"/>
  <c r="M55" i="1"/>
  <c r="M47" i="1"/>
  <c r="M39" i="1"/>
  <c r="M31" i="1"/>
  <c r="M23" i="1"/>
  <c r="M15" i="1"/>
  <c r="M70" i="1"/>
  <c r="M62" i="1"/>
  <c r="M54" i="1"/>
  <c r="M46" i="1"/>
  <c r="M38" i="1"/>
  <c r="M30" i="1"/>
  <c r="M22" i="1"/>
  <c r="M14" i="1"/>
  <c r="M69" i="1"/>
  <c r="M61" i="1"/>
  <c r="M53" i="1"/>
  <c r="M45" i="1"/>
  <c r="M37" i="1"/>
  <c r="M29" i="1"/>
  <c r="M21" i="1"/>
  <c r="M13" i="1"/>
  <c r="M56" i="1"/>
  <c r="M24" i="1"/>
  <c r="M52" i="1"/>
  <c r="M28" i="1"/>
  <c r="M67" i="1"/>
  <c r="M59" i="1"/>
  <c r="M51" i="1"/>
  <c r="M43" i="1"/>
  <c r="M35" i="1"/>
  <c r="M19" i="1"/>
  <c r="M11" i="1"/>
  <c r="M48" i="1"/>
  <c r="M8" i="1"/>
  <c r="M60" i="1"/>
  <c r="M36" i="1"/>
  <c r="M20" i="1"/>
  <c r="M27" i="1"/>
  <c r="M66" i="1"/>
  <c r="M58" i="1"/>
  <c r="M50" i="1"/>
  <c r="M42" i="1"/>
  <c r="M34" i="1"/>
  <c r="M26" i="1"/>
  <c r="M18" i="1"/>
  <c r="M10" i="1"/>
  <c r="M64" i="1"/>
  <c r="M32" i="1"/>
  <c r="M68" i="1"/>
  <c r="M44" i="1"/>
  <c r="M12" i="1"/>
  <c r="M65" i="1"/>
  <c r="M57" i="1"/>
  <c r="M49" i="1"/>
  <c r="M41" i="1"/>
  <c r="M33" i="1"/>
  <c r="M25" i="1"/>
  <c r="M17" i="1"/>
  <c r="K70" i="1"/>
  <c r="K62" i="1"/>
  <c r="K54" i="1"/>
  <c r="K46" i="1"/>
  <c r="K38" i="1"/>
  <c r="K30" i="1"/>
  <c r="K22" i="1"/>
  <c r="K14" i="1"/>
  <c r="K69" i="1"/>
  <c r="K61" i="1"/>
  <c r="K53" i="1"/>
  <c r="K45" i="1"/>
  <c r="K37" i="1"/>
  <c r="K29" i="1"/>
  <c r="K21" i="1"/>
  <c r="K13" i="1"/>
  <c r="K68" i="1"/>
  <c r="K60" i="1"/>
  <c r="K52" i="1"/>
  <c r="K44" i="1"/>
  <c r="K36" i="1"/>
  <c r="K28" i="1"/>
  <c r="K20" i="1"/>
  <c r="K12" i="1"/>
  <c r="K65" i="1"/>
  <c r="K57" i="1"/>
  <c r="K49" i="1"/>
  <c r="K41" i="1"/>
  <c r="K33" i="1"/>
  <c r="K25" i="1"/>
  <c r="K17" i="1"/>
  <c r="K9" i="1"/>
  <c r="K64" i="1"/>
  <c r="K56" i="1"/>
  <c r="K48" i="1"/>
  <c r="K40" i="1"/>
  <c r="K32" i="1"/>
  <c r="K24" i="1"/>
  <c r="K16" i="1"/>
  <c r="K8" i="1"/>
  <c r="K71" i="1"/>
  <c r="K63" i="1"/>
  <c r="K55" i="1"/>
  <c r="K47" i="1"/>
  <c r="K39" i="1"/>
  <c r="K31" i="1"/>
  <c r="K23" i="1"/>
  <c r="K15" i="1"/>
  <c r="K67" i="1"/>
  <c r="K59" i="1"/>
  <c r="K51" i="1"/>
  <c r="K43" i="1"/>
  <c r="K35" i="1"/>
  <c r="K27" i="1"/>
  <c r="K19" i="1"/>
  <c r="K11" i="1"/>
  <c r="K66" i="1"/>
  <c r="K58" i="1"/>
  <c r="K50" i="1"/>
  <c r="K42" i="1"/>
  <c r="K34" i="1"/>
  <c r="K26" i="1"/>
  <c r="K18" i="1"/>
  <c r="AK70" i="1" l="1"/>
  <c r="N70" i="1"/>
  <c r="L70" i="1"/>
  <c r="AC72" i="10" l="1"/>
  <c r="D68" i="8" l="1"/>
  <c r="E68" i="8" s="1"/>
  <c r="D65" i="8"/>
  <c r="E65" i="8" s="1"/>
  <c r="D64" i="8"/>
  <c r="E64" i="8" s="1"/>
  <c r="D63" i="8"/>
  <c r="E63" i="8" s="1"/>
  <c r="D62" i="8"/>
  <c r="E62" i="8" s="1"/>
  <c r="D61" i="8"/>
  <c r="E61" i="8" s="1"/>
  <c r="D60" i="8"/>
  <c r="E60" i="8" s="1"/>
  <c r="D59" i="8"/>
  <c r="E59" i="8" s="1"/>
  <c r="D58" i="8"/>
  <c r="E58" i="8" s="1"/>
  <c r="D57" i="8"/>
  <c r="E57" i="8" s="1"/>
  <c r="D56" i="8"/>
  <c r="E56" i="8" s="1"/>
  <c r="D55" i="8"/>
  <c r="E55" i="8" s="1"/>
  <c r="D54" i="8"/>
  <c r="E54" i="8" s="1"/>
  <c r="D53" i="8"/>
  <c r="E53" i="8" s="1"/>
  <c r="D52" i="8"/>
  <c r="E52" i="8" s="1"/>
  <c r="D51" i="8"/>
  <c r="E51" i="8" s="1"/>
  <c r="D50" i="8"/>
  <c r="E50" i="8" s="1"/>
  <c r="D49" i="8"/>
  <c r="E49" i="8" s="1"/>
  <c r="D48" i="8"/>
  <c r="E48" i="8" s="1"/>
  <c r="D47" i="8"/>
  <c r="E47" i="8" s="1"/>
  <c r="D46" i="8"/>
  <c r="E46" i="8" s="1"/>
  <c r="D45" i="8"/>
  <c r="E45" i="8" s="1"/>
  <c r="D44" i="8"/>
  <c r="E44" i="8" s="1"/>
  <c r="D43" i="8"/>
  <c r="E43" i="8" s="1"/>
  <c r="D42" i="8"/>
  <c r="E42" i="8" s="1"/>
  <c r="D41" i="8"/>
  <c r="E41" i="8" s="1"/>
  <c r="D40" i="8"/>
  <c r="E40" i="8" s="1"/>
  <c r="D39" i="8"/>
  <c r="E39" i="8" s="1"/>
  <c r="D38" i="8"/>
  <c r="E38" i="8" s="1"/>
  <c r="D37" i="8"/>
  <c r="E37" i="8" s="1"/>
  <c r="D36" i="8"/>
  <c r="E36" i="8" s="1"/>
  <c r="D35" i="8"/>
  <c r="E35" i="8" s="1"/>
  <c r="D34" i="8"/>
  <c r="E34" i="8" s="1"/>
  <c r="D33" i="8"/>
  <c r="E33" i="8" s="1"/>
  <c r="D32" i="8"/>
  <c r="E32" i="8" s="1"/>
  <c r="D31" i="8"/>
  <c r="E31" i="8" s="1"/>
  <c r="D30" i="8"/>
  <c r="E30" i="8" s="1"/>
  <c r="D29" i="8"/>
  <c r="E29" i="8" s="1"/>
  <c r="D28" i="8"/>
  <c r="E28" i="8" s="1"/>
  <c r="D27" i="8"/>
  <c r="E27" i="8" s="1"/>
  <c r="D26" i="8"/>
  <c r="E26" i="8" s="1"/>
  <c r="D25" i="8"/>
  <c r="E25" i="8" s="1"/>
  <c r="D24" i="8"/>
  <c r="E24" i="8" s="1"/>
  <c r="D23" i="8"/>
  <c r="E23" i="8" s="1"/>
  <c r="D22" i="8"/>
  <c r="E22" i="8" s="1"/>
  <c r="D21" i="8"/>
  <c r="E21" i="8" s="1"/>
  <c r="D20" i="8"/>
  <c r="E20" i="8" s="1"/>
  <c r="D19" i="8"/>
  <c r="E19" i="8" s="1"/>
  <c r="D18" i="8"/>
  <c r="E18" i="8" s="1"/>
  <c r="D17" i="8"/>
  <c r="E17" i="8" s="1"/>
  <c r="D16" i="8"/>
  <c r="E16" i="8" s="1"/>
  <c r="D15" i="8"/>
  <c r="E15" i="8" s="1"/>
  <c r="D14" i="8"/>
  <c r="E14" i="8" s="1"/>
  <c r="D13" i="8"/>
  <c r="E13" i="8" s="1"/>
  <c r="D12" i="8"/>
  <c r="E12" i="8" s="1"/>
  <c r="D11" i="8"/>
  <c r="E11" i="8" s="1"/>
  <c r="D10" i="8"/>
  <c r="E10" i="8" s="1"/>
  <c r="D9" i="8"/>
  <c r="E9" i="8" s="1"/>
  <c r="D8" i="8"/>
  <c r="E8" i="8" s="1"/>
  <c r="D7" i="8"/>
  <c r="E7" i="8" s="1"/>
  <c r="D6" i="8"/>
  <c r="E6" i="8" s="1"/>
  <c r="D5" i="8"/>
  <c r="E5" i="8" s="1"/>
  <c r="D69" i="8" l="1"/>
  <c r="E69" i="8" l="1"/>
  <c r="D68" i="7"/>
  <c r="E68" i="7" s="1"/>
  <c r="D65" i="7"/>
  <c r="E65" i="7" s="1"/>
  <c r="D64" i="7"/>
  <c r="E64" i="7" s="1"/>
  <c r="D63" i="7"/>
  <c r="E63" i="7" s="1"/>
  <c r="D62" i="7"/>
  <c r="E62" i="7" s="1"/>
  <c r="D61" i="7"/>
  <c r="E61" i="7" s="1"/>
  <c r="D60" i="7"/>
  <c r="E60" i="7" s="1"/>
  <c r="D59" i="7"/>
  <c r="E59" i="7" s="1"/>
  <c r="D58" i="7"/>
  <c r="E58" i="7" s="1"/>
  <c r="D57" i="7"/>
  <c r="E57" i="7" s="1"/>
  <c r="D56" i="7"/>
  <c r="E56" i="7" s="1"/>
  <c r="D55" i="7"/>
  <c r="E55" i="7" s="1"/>
  <c r="D54" i="7"/>
  <c r="E54" i="7" s="1"/>
  <c r="D53" i="7"/>
  <c r="E53" i="7" s="1"/>
  <c r="D52" i="7"/>
  <c r="E52" i="7" s="1"/>
  <c r="D51" i="7"/>
  <c r="E51" i="7" s="1"/>
  <c r="D50" i="7"/>
  <c r="E50" i="7" s="1"/>
  <c r="D49" i="7"/>
  <c r="E49" i="7" s="1"/>
  <c r="D48" i="7"/>
  <c r="E48" i="7" s="1"/>
  <c r="D47" i="7"/>
  <c r="E47" i="7" s="1"/>
  <c r="D46" i="7"/>
  <c r="E46" i="7" s="1"/>
  <c r="D45" i="7"/>
  <c r="E45" i="7" s="1"/>
  <c r="D44" i="7"/>
  <c r="E44" i="7" s="1"/>
  <c r="D43" i="7"/>
  <c r="E43" i="7" s="1"/>
  <c r="D42" i="7"/>
  <c r="E42" i="7" s="1"/>
  <c r="D41" i="7"/>
  <c r="E41" i="7" s="1"/>
  <c r="D40" i="7"/>
  <c r="E40" i="7" s="1"/>
  <c r="D39" i="7"/>
  <c r="E39" i="7" s="1"/>
  <c r="D38" i="7"/>
  <c r="E38" i="7" s="1"/>
  <c r="D37" i="7"/>
  <c r="E37" i="7" s="1"/>
  <c r="D36" i="7"/>
  <c r="E36" i="7" s="1"/>
  <c r="D35" i="7"/>
  <c r="E35" i="7" s="1"/>
  <c r="D34" i="7"/>
  <c r="E34" i="7" s="1"/>
  <c r="D33" i="7"/>
  <c r="E33" i="7" s="1"/>
  <c r="D32" i="7"/>
  <c r="E32" i="7" s="1"/>
  <c r="D31" i="7"/>
  <c r="E31" i="7" s="1"/>
  <c r="D30" i="7"/>
  <c r="E30" i="7" s="1"/>
  <c r="D29" i="7"/>
  <c r="E29" i="7" s="1"/>
  <c r="D28" i="7"/>
  <c r="E28" i="7" s="1"/>
  <c r="D27" i="7"/>
  <c r="E27" i="7" s="1"/>
  <c r="D26" i="7"/>
  <c r="E26" i="7" s="1"/>
  <c r="D25" i="7"/>
  <c r="E25" i="7" s="1"/>
  <c r="D24" i="7"/>
  <c r="E24" i="7" s="1"/>
  <c r="D23" i="7"/>
  <c r="E23" i="7" s="1"/>
  <c r="D22" i="7"/>
  <c r="E22" i="7" s="1"/>
  <c r="D21" i="7"/>
  <c r="E21" i="7" s="1"/>
  <c r="D20" i="7"/>
  <c r="E20" i="7" s="1"/>
  <c r="D19" i="7"/>
  <c r="E19" i="7" s="1"/>
  <c r="D18" i="7"/>
  <c r="E18" i="7" s="1"/>
  <c r="D17" i="7"/>
  <c r="E17" i="7" s="1"/>
  <c r="D16" i="7"/>
  <c r="E16" i="7" s="1"/>
  <c r="D15" i="7"/>
  <c r="E15" i="7" s="1"/>
  <c r="D14" i="7"/>
  <c r="E14" i="7" s="1"/>
  <c r="D13" i="7"/>
  <c r="E13" i="7" s="1"/>
  <c r="D12" i="7"/>
  <c r="E12" i="7" s="1"/>
  <c r="D11" i="7"/>
  <c r="E11" i="7" s="1"/>
  <c r="D10" i="7"/>
  <c r="E10" i="7" s="1"/>
  <c r="D9" i="7"/>
  <c r="E9" i="7" s="1"/>
  <c r="D8" i="7"/>
  <c r="E8" i="7" s="1"/>
  <c r="D7" i="7"/>
  <c r="E7" i="7" s="1"/>
  <c r="D6" i="7"/>
  <c r="E6" i="7" s="1"/>
  <c r="D5" i="7"/>
  <c r="D69" i="7" l="1"/>
  <c r="H2" i="6"/>
  <c r="C103" i="1" l="1"/>
  <c r="E72" i="9" s="1"/>
  <c r="C102" i="1"/>
  <c r="E71" i="9" s="1"/>
  <c r="C101" i="1"/>
  <c r="E70" i="9" s="1"/>
  <c r="C100" i="1"/>
  <c r="E69" i="9" s="1"/>
  <c r="C99" i="1"/>
  <c r="E68" i="9" s="1"/>
  <c r="C98" i="1"/>
  <c r="E67" i="9" s="1"/>
  <c r="C97" i="1"/>
  <c r="E66" i="9" s="1"/>
  <c r="C96" i="1"/>
  <c r="E65" i="9" s="1"/>
  <c r="C95" i="1"/>
  <c r="E64" i="9" s="1"/>
  <c r="C94" i="1"/>
  <c r="E63" i="9" s="1"/>
  <c r="C93" i="1"/>
  <c r="E62" i="9" s="1"/>
  <c r="C92" i="1"/>
  <c r="E61" i="9" s="1"/>
  <c r="C91" i="1"/>
  <c r="E60" i="9" s="1"/>
  <c r="C104" i="1" l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C72" i="1" l="1"/>
  <c r="C105" i="1" s="1"/>
  <c r="H55" i="1" l="1"/>
  <c r="J55" i="1" s="1"/>
  <c r="AG55" i="1" s="1"/>
  <c r="H52" i="1"/>
  <c r="H71" i="1"/>
  <c r="H103" i="1" s="1"/>
  <c r="F72" i="1"/>
  <c r="H53" i="1" s="1"/>
  <c r="H50" i="1"/>
  <c r="H60" i="1"/>
  <c r="H64" i="1"/>
  <c r="H9" i="1"/>
  <c r="H11" i="1"/>
  <c r="H13" i="1"/>
  <c r="H93" i="1" s="1"/>
  <c r="H15" i="1"/>
  <c r="H19" i="1"/>
  <c r="H21" i="1"/>
  <c r="H23" i="1"/>
  <c r="H25" i="1"/>
  <c r="H27" i="1"/>
  <c r="H29" i="1"/>
  <c r="H31" i="1"/>
  <c r="H33" i="1"/>
  <c r="H35" i="1"/>
  <c r="H37" i="1"/>
  <c r="H39" i="1"/>
  <c r="H41" i="1"/>
  <c r="H43" i="1"/>
  <c r="H45" i="1"/>
  <c r="H47" i="1"/>
  <c r="H49" i="1"/>
  <c r="H51" i="1"/>
  <c r="H57" i="1"/>
  <c r="H59" i="1"/>
  <c r="H101" i="1" s="1"/>
  <c r="H61" i="1"/>
  <c r="H63" i="1"/>
  <c r="H65" i="1"/>
  <c r="H67" i="1"/>
  <c r="H69" i="1"/>
  <c r="H10" i="1"/>
  <c r="H12" i="1"/>
  <c r="H92" i="1" s="1"/>
  <c r="H14" i="1"/>
  <c r="H16" i="1"/>
  <c r="H18" i="1"/>
  <c r="H20" i="1"/>
  <c r="H22" i="1"/>
  <c r="H24" i="1"/>
  <c r="H28" i="1"/>
  <c r="H30" i="1"/>
  <c r="H34" i="1"/>
  <c r="H36" i="1"/>
  <c r="H38" i="1"/>
  <c r="H40" i="1"/>
  <c r="H42" i="1"/>
  <c r="H44" i="1"/>
  <c r="H46" i="1"/>
  <c r="H48" i="1"/>
  <c r="H54" i="1"/>
  <c r="H58" i="1"/>
  <c r="H62" i="1"/>
  <c r="H68" i="1"/>
  <c r="H26" i="1"/>
  <c r="H32" i="1"/>
  <c r="H8" i="1"/>
  <c r="J8" i="1" s="1"/>
  <c r="H66" i="1"/>
  <c r="H17" i="1"/>
  <c r="G72" i="1"/>
  <c r="H56" i="1" s="1"/>
  <c r="J56" i="1" s="1"/>
  <c r="AG56" i="1" s="1"/>
  <c r="H99" i="1" l="1"/>
  <c r="AK8" i="1"/>
  <c r="H97" i="1"/>
  <c r="H102" i="1"/>
  <c r="H94" i="1"/>
  <c r="H91" i="1"/>
  <c r="H96" i="1"/>
  <c r="H100" i="1"/>
  <c r="H98" i="1"/>
  <c r="H95" i="1"/>
  <c r="H72" i="1"/>
  <c r="H105" i="1" l="1"/>
  <c r="AK55" i="1"/>
  <c r="H104" i="1"/>
  <c r="W71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J20" i="1"/>
  <c r="AG20" i="1" s="1"/>
  <c r="AK20" i="1" l="1"/>
  <c r="J10" i="1" l="1"/>
  <c r="AK10" i="1" l="1"/>
  <c r="AG10" i="1"/>
  <c r="N10" i="1"/>
  <c r="L10" i="1"/>
  <c r="H3" i="6" l="1"/>
  <c r="H1" i="6" s="1"/>
  <c r="E2" i="6" l="1"/>
  <c r="D2" i="6"/>
  <c r="T3" i="1" l="1"/>
  <c r="E73" i="9" l="1"/>
  <c r="E5" i="7"/>
  <c r="AG8" i="1" s="1"/>
  <c r="E69" i="7" l="1"/>
  <c r="U72" i="1"/>
  <c r="M47" i="10" l="1"/>
  <c r="J71" i="1"/>
  <c r="AG71" i="1" s="1"/>
  <c r="J69" i="1"/>
  <c r="AG69" i="1" s="1"/>
  <c r="J68" i="1"/>
  <c r="AG68" i="1" s="1"/>
  <c r="J67" i="1"/>
  <c r="AG67" i="1" s="1"/>
  <c r="J66" i="1"/>
  <c r="AG66" i="1" s="1"/>
  <c r="J65" i="1"/>
  <c r="AG65" i="1" s="1"/>
  <c r="J64" i="1"/>
  <c r="AG64" i="1" s="1"/>
  <c r="J63" i="1"/>
  <c r="AG63" i="1" s="1"/>
  <c r="J62" i="1"/>
  <c r="AG62" i="1" s="1"/>
  <c r="J61" i="1"/>
  <c r="AG61" i="1" s="1"/>
  <c r="J60" i="1"/>
  <c r="AG60" i="1" s="1"/>
  <c r="J59" i="1"/>
  <c r="AG59" i="1" s="1"/>
  <c r="J58" i="1"/>
  <c r="AG58" i="1" s="1"/>
  <c r="J57" i="1"/>
  <c r="AG57" i="1" s="1"/>
  <c r="J54" i="1"/>
  <c r="AG54" i="1" s="1"/>
  <c r="J53" i="1"/>
  <c r="AG53" i="1" s="1"/>
  <c r="J52" i="1"/>
  <c r="AG52" i="1" s="1"/>
  <c r="J51" i="1"/>
  <c r="AG51" i="1" s="1"/>
  <c r="J50" i="1"/>
  <c r="J49" i="1"/>
  <c r="AG49" i="1" s="1"/>
  <c r="J48" i="1"/>
  <c r="AG48" i="1" s="1"/>
  <c r="J47" i="1"/>
  <c r="AG47" i="1" s="1"/>
  <c r="J46" i="1"/>
  <c r="AG46" i="1" s="1"/>
  <c r="J45" i="1"/>
  <c r="AG45" i="1" s="1"/>
  <c r="J44" i="1"/>
  <c r="AG44" i="1" s="1"/>
  <c r="J43" i="1"/>
  <c r="AG43" i="1" s="1"/>
  <c r="J42" i="1"/>
  <c r="AG42" i="1" s="1"/>
  <c r="J41" i="1"/>
  <c r="AG41" i="1" s="1"/>
  <c r="J40" i="1"/>
  <c r="AG40" i="1" s="1"/>
  <c r="J39" i="1"/>
  <c r="AG39" i="1" s="1"/>
  <c r="J38" i="1"/>
  <c r="AG38" i="1" s="1"/>
  <c r="J37" i="1"/>
  <c r="AG37" i="1" s="1"/>
  <c r="J36" i="1"/>
  <c r="AG36" i="1" s="1"/>
  <c r="J35" i="1"/>
  <c r="AG35" i="1" s="1"/>
  <c r="J34" i="1"/>
  <c r="AG34" i="1" s="1"/>
  <c r="J33" i="1"/>
  <c r="AG33" i="1" s="1"/>
  <c r="J32" i="1"/>
  <c r="AG32" i="1" s="1"/>
  <c r="J31" i="1"/>
  <c r="AG31" i="1" s="1"/>
  <c r="J30" i="1"/>
  <c r="AG30" i="1" s="1"/>
  <c r="J29" i="1"/>
  <c r="AG29" i="1" s="1"/>
  <c r="J28" i="1"/>
  <c r="AG28" i="1" s="1"/>
  <c r="J27" i="1"/>
  <c r="AG27" i="1" s="1"/>
  <c r="J26" i="1"/>
  <c r="AG26" i="1" s="1"/>
  <c r="J25" i="1"/>
  <c r="AG25" i="1" s="1"/>
  <c r="J24" i="1"/>
  <c r="AG24" i="1" s="1"/>
  <c r="J23" i="1"/>
  <c r="AG23" i="1" s="1"/>
  <c r="J22" i="1"/>
  <c r="AG22" i="1" s="1"/>
  <c r="J21" i="1"/>
  <c r="J19" i="1"/>
  <c r="AG19" i="1" s="1"/>
  <c r="J18" i="1"/>
  <c r="AG18" i="1" s="1"/>
  <c r="J17" i="1"/>
  <c r="AG17" i="1" s="1"/>
  <c r="J16" i="1"/>
  <c r="AG16" i="1" s="1"/>
  <c r="J15" i="1"/>
  <c r="AG15" i="1" s="1"/>
  <c r="J14" i="1"/>
  <c r="AG14" i="1" s="1"/>
  <c r="J13" i="1"/>
  <c r="J12" i="1"/>
  <c r="J11" i="1"/>
  <c r="AG11" i="1" s="1"/>
  <c r="J9" i="1"/>
  <c r="O8" i="1" l="1" a="1"/>
  <c r="O8" i="1" s="1"/>
  <c r="Q8" i="1" s="1"/>
  <c r="AG9" i="1"/>
  <c r="AK12" i="1"/>
  <c r="Y92" i="1" s="1"/>
  <c r="AG12" i="1"/>
  <c r="U92" i="1" s="1"/>
  <c r="E123" i="9" s="1"/>
  <c r="I97" i="1"/>
  <c r="I66" i="9" s="1"/>
  <c r="AG50" i="1"/>
  <c r="AK13" i="1"/>
  <c r="Y93" i="1" s="1"/>
  <c r="Q124" i="9" s="1"/>
  <c r="AG13" i="1"/>
  <c r="U93" i="1" s="1"/>
  <c r="E124" i="9" s="1"/>
  <c r="AK21" i="1"/>
  <c r="AG21" i="1"/>
  <c r="AK69" i="1"/>
  <c r="AK71" i="1"/>
  <c r="Y103" i="1" s="1"/>
  <c r="AK11" i="1"/>
  <c r="AK24" i="1"/>
  <c r="AK36" i="1"/>
  <c r="AK57" i="1"/>
  <c r="AK25" i="1"/>
  <c r="AK33" i="1"/>
  <c r="AK22" i="1"/>
  <c r="AK26" i="1"/>
  <c r="AK30" i="1"/>
  <c r="AK38" i="1"/>
  <c r="AK42" i="1"/>
  <c r="AK46" i="1"/>
  <c r="AK54" i="1"/>
  <c r="AK59" i="1"/>
  <c r="AK63" i="1"/>
  <c r="AK9" i="1"/>
  <c r="AK14" i="1"/>
  <c r="AK18" i="1"/>
  <c r="AK23" i="1"/>
  <c r="AK27" i="1"/>
  <c r="AK31" i="1"/>
  <c r="AK35" i="1"/>
  <c r="AK39" i="1"/>
  <c r="AK43" i="1"/>
  <c r="AK47" i="1"/>
  <c r="AK51" i="1"/>
  <c r="AK56" i="1"/>
  <c r="AK60" i="1"/>
  <c r="AK64" i="1"/>
  <c r="AK68" i="1"/>
  <c r="AK15" i="1"/>
  <c r="AK28" i="1"/>
  <c r="AK40" i="1"/>
  <c r="AK48" i="1"/>
  <c r="AK61" i="1"/>
  <c r="AK16" i="1"/>
  <c r="AK29" i="1"/>
  <c r="AK41" i="1"/>
  <c r="AK45" i="1"/>
  <c r="AK49" i="1"/>
  <c r="U99" i="1"/>
  <c r="AK53" i="1"/>
  <c r="AK58" i="1"/>
  <c r="AK62" i="1"/>
  <c r="AK66" i="1"/>
  <c r="AK19" i="1"/>
  <c r="AK32" i="1"/>
  <c r="AK44" i="1"/>
  <c r="AK52" i="1"/>
  <c r="AK65" i="1"/>
  <c r="AK37" i="1"/>
  <c r="AK17" i="1"/>
  <c r="AK34" i="1"/>
  <c r="AK50" i="1"/>
  <c r="AK67" i="1"/>
  <c r="I92" i="1"/>
  <c r="L21" i="1"/>
  <c r="I103" i="1"/>
  <c r="U103" i="1"/>
  <c r="E134" i="9" s="1"/>
  <c r="I93" i="1"/>
  <c r="I62" i="9" s="1"/>
  <c r="I91" i="1"/>
  <c r="I60" i="9" s="1"/>
  <c r="N8" i="1"/>
  <c r="I98" i="1"/>
  <c r="I101" i="1"/>
  <c r="I99" i="1"/>
  <c r="L9" i="10"/>
  <c r="M75" i="10" s="1"/>
  <c r="I94" i="1"/>
  <c r="I63" i="9" s="1"/>
  <c r="I96" i="1"/>
  <c r="I102" i="1"/>
  <c r="I71" i="9" s="1"/>
  <c r="I95" i="1"/>
  <c r="I64" i="9" s="1"/>
  <c r="I100" i="1"/>
  <c r="I69" i="9" s="1"/>
  <c r="N9" i="1"/>
  <c r="L9" i="1"/>
  <c r="N11" i="1"/>
  <c r="L11" i="1"/>
  <c r="N13" i="1"/>
  <c r="L13" i="1"/>
  <c r="M93" i="1" s="1"/>
  <c r="N15" i="1"/>
  <c r="L15" i="1"/>
  <c r="N17" i="1"/>
  <c r="L17" i="1"/>
  <c r="N19" i="1"/>
  <c r="L19" i="1"/>
  <c r="N21" i="1"/>
  <c r="N23" i="1"/>
  <c r="L23" i="1"/>
  <c r="N25" i="1"/>
  <c r="L25" i="1"/>
  <c r="N27" i="1"/>
  <c r="L27" i="1"/>
  <c r="N29" i="1"/>
  <c r="L29" i="1"/>
  <c r="N31" i="1"/>
  <c r="L31" i="1"/>
  <c r="N33" i="1"/>
  <c r="L33" i="1"/>
  <c r="N35" i="1"/>
  <c r="L35" i="1"/>
  <c r="N37" i="1"/>
  <c r="L37" i="1"/>
  <c r="N39" i="1"/>
  <c r="L39" i="1"/>
  <c r="N41" i="1"/>
  <c r="L41" i="1"/>
  <c r="N43" i="1"/>
  <c r="L43" i="1"/>
  <c r="N45" i="1"/>
  <c r="L45" i="1"/>
  <c r="N47" i="1"/>
  <c r="L47" i="1"/>
  <c r="N49" i="1"/>
  <c r="L49" i="1"/>
  <c r="N51" i="1"/>
  <c r="L51" i="1"/>
  <c r="N53" i="1"/>
  <c r="L53" i="1"/>
  <c r="N55" i="1"/>
  <c r="L55" i="1"/>
  <c r="N57" i="1"/>
  <c r="L57" i="1"/>
  <c r="N59" i="1"/>
  <c r="L59" i="1"/>
  <c r="N61" i="1"/>
  <c r="L61" i="1"/>
  <c r="N63" i="1"/>
  <c r="L63" i="1"/>
  <c r="N65" i="1"/>
  <c r="L65" i="1"/>
  <c r="N67" i="1"/>
  <c r="L67" i="1"/>
  <c r="N69" i="1"/>
  <c r="L69" i="1"/>
  <c r="L8" i="1"/>
  <c r="N12" i="1"/>
  <c r="L12" i="1"/>
  <c r="M92" i="1" s="1"/>
  <c r="N14" i="1"/>
  <c r="L14" i="1"/>
  <c r="N16" i="1"/>
  <c r="L16" i="1"/>
  <c r="N18" i="1"/>
  <c r="L18" i="1"/>
  <c r="N20" i="1"/>
  <c r="L20" i="1"/>
  <c r="N22" i="1"/>
  <c r="L22" i="1"/>
  <c r="N24" i="1"/>
  <c r="L24" i="1"/>
  <c r="N26" i="1"/>
  <c r="L26" i="1"/>
  <c r="N28" i="1"/>
  <c r="L28" i="1"/>
  <c r="N30" i="1"/>
  <c r="L30" i="1"/>
  <c r="N32" i="1"/>
  <c r="L32" i="1"/>
  <c r="N34" i="1"/>
  <c r="L34" i="1"/>
  <c r="N36" i="1"/>
  <c r="L36" i="1"/>
  <c r="N38" i="1"/>
  <c r="L38" i="1"/>
  <c r="N40" i="1"/>
  <c r="L40" i="1"/>
  <c r="N42" i="1"/>
  <c r="L42" i="1"/>
  <c r="N44" i="1"/>
  <c r="L44" i="1"/>
  <c r="N46" i="1"/>
  <c r="L46" i="1"/>
  <c r="N48" i="1"/>
  <c r="L48" i="1"/>
  <c r="N50" i="1"/>
  <c r="L50" i="1"/>
  <c r="N52" i="1"/>
  <c r="L52" i="1"/>
  <c r="N54" i="1"/>
  <c r="L54" i="1"/>
  <c r="N56" i="1"/>
  <c r="L56" i="1"/>
  <c r="N58" i="1"/>
  <c r="L58" i="1"/>
  <c r="N60" i="1"/>
  <c r="L60" i="1"/>
  <c r="N62" i="1"/>
  <c r="L62" i="1"/>
  <c r="N64" i="1"/>
  <c r="L64" i="1"/>
  <c r="N66" i="1"/>
  <c r="L66" i="1"/>
  <c r="N68" i="1"/>
  <c r="L68" i="1"/>
  <c r="N71" i="1"/>
  <c r="L71" i="1"/>
  <c r="M103" i="1" s="1"/>
  <c r="J72" i="1"/>
  <c r="Y99" i="1" l="1"/>
  <c r="Y101" i="1"/>
  <c r="O62" i="1"/>
  <c r="Q62" i="1" s="1"/>
  <c r="O81" i="1"/>
  <c r="O14" i="1"/>
  <c r="Q14" i="1" s="1"/>
  <c r="O47" i="1"/>
  <c r="Q47" i="1" s="1"/>
  <c r="O15" i="1"/>
  <c r="Q15" i="1" s="1"/>
  <c r="O45" i="1"/>
  <c r="Q45" i="1" s="1"/>
  <c r="O66" i="1"/>
  <c r="Q66" i="1" s="1"/>
  <c r="O28" i="1"/>
  <c r="Q28" i="1" s="1"/>
  <c r="O77" i="1"/>
  <c r="O37" i="1"/>
  <c r="Q37" i="1" s="1"/>
  <c r="O55" i="1"/>
  <c r="Q55" i="1" s="1"/>
  <c r="O80" i="1"/>
  <c r="O29" i="1"/>
  <c r="Q29" i="1" s="1"/>
  <c r="O23" i="1"/>
  <c r="Q23" i="1" s="1"/>
  <c r="O40" i="1"/>
  <c r="Q40" i="1" s="1"/>
  <c r="O57" i="1"/>
  <c r="Q57" i="1" s="1"/>
  <c r="O67" i="1"/>
  <c r="Q67" i="1" s="1"/>
  <c r="O35" i="1"/>
  <c r="Q35" i="1" s="1"/>
  <c r="O54" i="1"/>
  <c r="Q54" i="1" s="1"/>
  <c r="O60" i="1"/>
  <c r="Q60" i="1" s="1"/>
  <c r="O48" i="1"/>
  <c r="Q48" i="1" s="1"/>
  <c r="O16" i="1"/>
  <c r="Q16" i="1" s="1"/>
  <c r="O41" i="1"/>
  <c r="Q41" i="1" s="1"/>
  <c r="O9" i="1"/>
  <c r="Q9" i="1" s="1"/>
  <c r="O32" i="1"/>
  <c r="Q32" i="1" s="1"/>
  <c r="O33" i="1"/>
  <c r="Q33" i="1" s="1"/>
  <c r="O12" i="1"/>
  <c r="Q12" i="1" s="1"/>
  <c r="O49" i="1"/>
  <c r="Q49" i="1" s="1"/>
  <c r="O39" i="1"/>
  <c r="Q39" i="1" s="1"/>
  <c r="O27" i="1"/>
  <c r="Q27" i="1" s="1"/>
  <c r="O50" i="1"/>
  <c r="Q50" i="1" s="1"/>
  <c r="O26" i="1"/>
  <c r="Q26" i="1" s="1"/>
  <c r="O61" i="1"/>
  <c r="Q61" i="1" s="1"/>
  <c r="O42" i="1"/>
  <c r="Q42" i="1" s="1"/>
  <c r="O72" i="1"/>
  <c r="L24" i="10" s="1"/>
  <c r="O76" i="1"/>
  <c r="O59" i="1"/>
  <c r="Q59" i="1" s="1"/>
  <c r="O52" i="1"/>
  <c r="Q52" i="1" s="1"/>
  <c r="O31" i="1"/>
  <c r="Q31" i="1" s="1"/>
  <c r="O13" i="1"/>
  <c r="Q13" i="1" s="1"/>
  <c r="O19" i="1"/>
  <c r="Q19" i="1" s="1"/>
  <c r="O46" i="1"/>
  <c r="Q46" i="1" s="1"/>
  <c r="O78" i="1"/>
  <c r="O18" i="1"/>
  <c r="Q18" i="1" s="1"/>
  <c r="O34" i="1"/>
  <c r="Q34" i="1" s="1"/>
  <c r="O64" i="1"/>
  <c r="Q64" i="1" s="1"/>
  <c r="O38" i="1"/>
  <c r="Q38" i="1" s="1"/>
  <c r="O73" i="1"/>
  <c r="AB14" i="10" s="1"/>
  <c r="O25" i="1"/>
  <c r="Q25" i="1" s="1"/>
  <c r="O21" i="1"/>
  <c r="Q21" i="1" s="1"/>
  <c r="O68" i="1"/>
  <c r="Q68" i="1" s="1"/>
  <c r="O11" i="1"/>
  <c r="Q11" i="1" s="1"/>
  <c r="O79" i="1"/>
  <c r="O75" i="1"/>
  <c r="O10" i="1"/>
  <c r="Q10" i="1" s="1"/>
  <c r="O17" i="1"/>
  <c r="Q17" i="1" s="1"/>
  <c r="O70" i="1"/>
  <c r="Q70" i="1" s="1"/>
  <c r="O44" i="1"/>
  <c r="Q44" i="1" s="1"/>
  <c r="O65" i="1"/>
  <c r="Q65" i="1" s="1"/>
  <c r="O69" i="1"/>
  <c r="Q69" i="1" s="1"/>
  <c r="O24" i="1"/>
  <c r="Q24" i="1" s="1"/>
  <c r="O36" i="1"/>
  <c r="Q36" i="1" s="1"/>
  <c r="O20" i="1"/>
  <c r="Q20" i="1" s="1"/>
  <c r="O56" i="1"/>
  <c r="Q56" i="1" s="1"/>
  <c r="O22" i="1"/>
  <c r="Q22" i="1" s="1"/>
  <c r="O51" i="1"/>
  <c r="O71" i="1"/>
  <c r="Q71" i="1" s="1"/>
  <c r="O43" i="1"/>
  <c r="Q43" i="1" s="1"/>
  <c r="O30" i="1"/>
  <c r="Q30" i="1" s="1"/>
  <c r="O58" i="1"/>
  <c r="Q58" i="1" s="1"/>
  <c r="O74" i="1"/>
  <c r="O63" i="1"/>
  <c r="Q63" i="1" s="1"/>
  <c r="O53" i="1"/>
  <c r="Q53" i="1" s="1"/>
  <c r="U101" i="1"/>
  <c r="E132" i="9" s="1"/>
  <c r="Q98" i="1"/>
  <c r="U98" i="1"/>
  <c r="E129" i="9" s="1"/>
  <c r="Y98" i="1"/>
  <c r="Q129" i="9" s="1"/>
  <c r="U96" i="1"/>
  <c r="E127" i="9" s="1"/>
  <c r="U91" i="1"/>
  <c r="E122" i="9" s="1"/>
  <c r="Y96" i="1"/>
  <c r="Q127" i="9" s="1"/>
  <c r="Y91" i="1"/>
  <c r="Q122" i="9" s="1"/>
  <c r="Q132" i="9"/>
  <c r="I70" i="9"/>
  <c r="I65" i="9"/>
  <c r="Q134" i="9"/>
  <c r="I72" i="9"/>
  <c r="Q123" i="9"/>
  <c r="I61" i="9"/>
  <c r="E130" i="9"/>
  <c r="I68" i="9"/>
  <c r="I67" i="9"/>
  <c r="Y102" i="1"/>
  <c r="Q133" i="9" s="1"/>
  <c r="U102" i="1"/>
  <c r="E133" i="9" s="1"/>
  <c r="Y97" i="1"/>
  <c r="Q128" i="9" s="1"/>
  <c r="Y95" i="1"/>
  <c r="Q126" i="9" s="1"/>
  <c r="Y100" i="1"/>
  <c r="Q131" i="9" s="1"/>
  <c r="Y94" i="1"/>
  <c r="Q125" i="9" s="1"/>
  <c r="U97" i="1"/>
  <c r="E128" i="9" s="1"/>
  <c r="U95" i="1"/>
  <c r="E126" i="9" s="1"/>
  <c r="U100" i="1"/>
  <c r="E131" i="9" s="1"/>
  <c r="U94" i="1"/>
  <c r="E125" i="9" s="1"/>
  <c r="Q103" i="1"/>
  <c r="Q93" i="1"/>
  <c r="Q92" i="1"/>
  <c r="M91" i="1"/>
  <c r="Q51" i="1"/>
  <c r="M98" i="1"/>
  <c r="M101" i="1"/>
  <c r="Q101" i="1"/>
  <c r="Q130" i="9"/>
  <c r="I105" i="1"/>
  <c r="L14" i="10"/>
  <c r="Q75" i="10" s="1"/>
  <c r="I104" i="1"/>
  <c r="Q102" i="1"/>
  <c r="Q97" i="1"/>
  <c r="Q96" i="1"/>
  <c r="Q94" i="1"/>
  <c r="Q100" i="1"/>
  <c r="Q99" i="1"/>
  <c r="Q95" i="1"/>
  <c r="M102" i="1"/>
  <c r="M97" i="1"/>
  <c r="M96" i="1"/>
  <c r="M94" i="1"/>
  <c r="Q91" i="1"/>
  <c r="M100" i="1"/>
  <c r="M99" i="1"/>
  <c r="M95" i="1"/>
  <c r="N72" i="1"/>
  <c r="L72" i="1"/>
  <c r="AB16" i="10" l="1"/>
  <c r="Q77" i="10" s="1"/>
  <c r="R8" i="1" a="1"/>
  <c r="R9" i="1" s="1"/>
  <c r="Y104" i="1"/>
  <c r="AK72" i="1"/>
  <c r="Q104" i="1"/>
  <c r="M105" i="1"/>
  <c r="V13" i="10"/>
  <c r="Q76" i="10" s="1"/>
  <c r="E135" i="9"/>
  <c r="Q135" i="9"/>
  <c r="AB35" i="9" s="1"/>
  <c r="I73" i="9"/>
  <c r="Q72" i="1"/>
  <c r="U104" i="1"/>
  <c r="N73" i="1"/>
  <c r="Q105" i="1"/>
  <c r="M104" i="1"/>
  <c r="L44" i="10" l="1"/>
  <c r="D31" i="10"/>
  <c r="L31" i="10" s="1"/>
  <c r="R10" i="1"/>
  <c r="R34" i="1"/>
  <c r="AL34" i="1" s="1"/>
  <c r="R38" i="1"/>
  <c r="AL38" i="1" s="1"/>
  <c r="R19" i="1"/>
  <c r="AL19" i="1" s="1"/>
  <c r="R29" i="1"/>
  <c r="AL29" i="1" s="1"/>
  <c r="R36" i="1"/>
  <c r="AL36" i="1" s="1"/>
  <c r="R32" i="1"/>
  <c r="AL32" i="1" s="1"/>
  <c r="R48" i="1"/>
  <c r="AL48" i="1" s="1"/>
  <c r="R64" i="1"/>
  <c r="AL64" i="1" s="1"/>
  <c r="R15" i="1"/>
  <c r="AL15" i="1" s="1"/>
  <c r="R11" i="1"/>
  <c r="AL11" i="1" s="1"/>
  <c r="R8" i="1"/>
  <c r="AL8" i="1" s="1"/>
  <c r="R58" i="1"/>
  <c r="AL58" i="1" s="1"/>
  <c r="R28" i="1"/>
  <c r="AL28" i="1" s="1"/>
  <c r="R23" i="1"/>
  <c r="AL23" i="1" s="1"/>
  <c r="R39" i="1"/>
  <c r="AL39" i="1" s="1"/>
  <c r="R45" i="1"/>
  <c r="AL45" i="1" s="1"/>
  <c r="R43" i="1"/>
  <c r="AL43" i="1" s="1"/>
  <c r="R51" i="1"/>
  <c r="AL51" i="1" s="1"/>
  <c r="R59" i="1"/>
  <c r="AL59" i="1" s="1"/>
  <c r="R67" i="1"/>
  <c r="AL67" i="1" s="1"/>
  <c r="R12" i="1"/>
  <c r="AL12" i="1" s="1"/>
  <c r="Z92" i="1" s="1"/>
  <c r="R42" i="1"/>
  <c r="AL42" i="1" s="1"/>
  <c r="R47" i="1"/>
  <c r="AL47" i="1" s="1"/>
  <c r="R17" i="1"/>
  <c r="AL17" i="1" s="1"/>
  <c r="R20" i="1"/>
  <c r="AL20" i="1" s="1"/>
  <c r="R55" i="1"/>
  <c r="AL55" i="1" s="1"/>
  <c r="R44" i="1"/>
  <c r="AL44" i="1" s="1"/>
  <c r="R52" i="1"/>
  <c r="AL52" i="1" s="1"/>
  <c r="R60" i="1"/>
  <c r="AL60" i="1" s="1"/>
  <c r="R68" i="1"/>
  <c r="AL68" i="1" s="1"/>
  <c r="R13" i="1"/>
  <c r="AL13" i="1" s="1"/>
  <c r="Z93" i="1" s="1"/>
  <c r="R27" i="1"/>
  <c r="AL27" i="1" s="1"/>
  <c r="R50" i="1"/>
  <c r="AL50" i="1" s="1"/>
  <c r="R66" i="1"/>
  <c r="AL66" i="1" s="1"/>
  <c r="R35" i="1"/>
  <c r="AL35" i="1" s="1"/>
  <c r="R54" i="1"/>
  <c r="AL54" i="1" s="1"/>
  <c r="R31" i="1"/>
  <c r="AL31" i="1" s="1"/>
  <c r="R18" i="1"/>
  <c r="AL18" i="1" s="1"/>
  <c r="R25" i="1"/>
  <c r="AL25" i="1" s="1"/>
  <c r="R37" i="1"/>
  <c r="AL37" i="1" s="1"/>
  <c r="R61" i="1"/>
  <c r="AL61" i="1" s="1"/>
  <c r="R22" i="1"/>
  <c r="AL22" i="1" s="1"/>
  <c r="R30" i="1"/>
  <c r="AL30" i="1" s="1"/>
  <c r="R46" i="1"/>
  <c r="AL46" i="1" s="1"/>
  <c r="R62" i="1"/>
  <c r="AL62" i="1" s="1"/>
  <c r="R53" i="1"/>
  <c r="AL53" i="1" s="1"/>
  <c r="R26" i="1"/>
  <c r="AL26" i="1" s="1"/>
  <c r="R21" i="1"/>
  <c r="AL21" i="1" s="1"/>
  <c r="R71" i="1"/>
  <c r="R16" i="1"/>
  <c r="AL16" i="1" s="1"/>
  <c r="R24" i="1"/>
  <c r="AL24" i="1" s="1"/>
  <c r="R40" i="1"/>
  <c r="AL40" i="1" s="1"/>
  <c r="R56" i="1"/>
  <c r="AL56" i="1" s="1"/>
  <c r="R14" i="1"/>
  <c r="AL14" i="1" s="1"/>
  <c r="R70" i="1"/>
  <c r="R63" i="1"/>
  <c r="AL63" i="1" s="1"/>
  <c r="R69" i="1"/>
  <c r="R33" i="1"/>
  <c r="AL33" i="1" s="1"/>
  <c r="R41" i="1"/>
  <c r="AL41" i="1" s="1"/>
  <c r="R49" i="1"/>
  <c r="AL49" i="1" s="1"/>
  <c r="R57" i="1"/>
  <c r="AL57" i="1" s="1"/>
  <c r="R65" i="1"/>
  <c r="AL65" i="1" s="1"/>
  <c r="AL9" i="1"/>
  <c r="W35" i="9"/>
  <c r="AB15" i="10"/>
  <c r="H35" i="9"/>
  <c r="W77" i="9"/>
  <c r="S70" i="1" l="1"/>
  <c r="T70" i="1"/>
  <c r="V70" i="1" s="1"/>
  <c r="AH71" i="1"/>
  <c r="S71" i="1"/>
  <c r="N103" i="1" s="1"/>
  <c r="T71" i="1"/>
  <c r="V71" i="1" s="1"/>
  <c r="AL70" i="1"/>
  <c r="Z95" i="1" s="1"/>
  <c r="AH70" i="1"/>
  <c r="AH69" i="1"/>
  <c r="AL69" i="1"/>
  <c r="Z102" i="1" s="1"/>
  <c r="V103" i="1"/>
  <c r="AL71" i="1"/>
  <c r="Z103" i="1" s="1"/>
  <c r="AH8" i="1"/>
  <c r="S8" i="1"/>
  <c r="Z94" i="1"/>
  <c r="R72" i="1"/>
  <c r="Z98" i="1"/>
  <c r="T8" i="1"/>
  <c r="V8" i="1" s="1"/>
  <c r="Z101" i="1"/>
  <c r="Z99" i="1"/>
  <c r="Z96" i="1"/>
  <c r="Z97" i="1"/>
  <c r="Z100" i="1"/>
  <c r="AH10" i="1"/>
  <c r="AL10" i="1"/>
  <c r="Z91" i="1" s="1"/>
  <c r="T24" i="1"/>
  <c r="V24" i="1" s="1"/>
  <c r="AH24" i="1"/>
  <c r="T26" i="1"/>
  <c r="V26" i="1" s="1"/>
  <c r="AH26" i="1"/>
  <c r="S29" i="1"/>
  <c r="AH29" i="1"/>
  <c r="S31" i="1"/>
  <c r="AH31" i="1"/>
  <c r="S33" i="1"/>
  <c r="AH33" i="1"/>
  <c r="T47" i="1"/>
  <c r="V47" i="1" s="1"/>
  <c r="AH47" i="1"/>
  <c r="S37" i="1"/>
  <c r="AH37" i="1"/>
  <c r="S38" i="1"/>
  <c r="AH38" i="1"/>
  <c r="S40" i="1"/>
  <c r="AH40" i="1"/>
  <c r="S41" i="1"/>
  <c r="AH41" i="1"/>
  <c r="T42" i="1"/>
  <c r="V42" i="1" s="1"/>
  <c r="AH42" i="1"/>
  <c r="S19" i="1"/>
  <c r="AH19" i="1"/>
  <c r="T44" i="1"/>
  <c r="V44" i="1" s="1"/>
  <c r="AH44" i="1"/>
  <c r="S45" i="1"/>
  <c r="AH45" i="1"/>
  <c r="T46" i="1"/>
  <c r="V46" i="1" s="1"/>
  <c r="AH46" i="1"/>
  <c r="T35" i="1"/>
  <c r="V35" i="1" s="1"/>
  <c r="AH35" i="1"/>
  <c r="T48" i="1"/>
  <c r="V48" i="1" s="1"/>
  <c r="AH48" i="1"/>
  <c r="S49" i="1"/>
  <c r="AH49" i="1"/>
  <c r="S50" i="1"/>
  <c r="AH50" i="1"/>
  <c r="T51" i="1"/>
  <c r="V51" i="1" s="1"/>
  <c r="AH51" i="1"/>
  <c r="T52" i="1"/>
  <c r="V52" i="1" s="1"/>
  <c r="AH52" i="1"/>
  <c r="S53" i="1"/>
  <c r="AH53" i="1"/>
  <c r="S54" i="1"/>
  <c r="AH54" i="1"/>
  <c r="T67" i="1"/>
  <c r="V67" i="1" s="1"/>
  <c r="AH67" i="1"/>
  <c r="T58" i="1"/>
  <c r="V58" i="1" s="1"/>
  <c r="AH58" i="1"/>
  <c r="T62" i="1"/>
  <c r="V62" i="1" s="1"/>
  <c r="AH62" i="1"/>
  <c r="T65" i="1"/>
  <c r="V65" i="1" s="1"/>
  <c r="AH65" i="1"/>
  <c r="S68" i="1"/>
  <c r="AH68" i="1"/>
  <c r="S69" i="1"/>
  <c r="T25" i="1"/>
  <c r="V25" i="1" s="1"/>
  <c r="AH25" i="1"/>
  <c r="S15" i="1"/>
  <c r="AH15" i="1"/>
  <c r="T28" i="1"/>
  <c r="V28" i="1" s="1"/>
  <c r="AH28" i="1"/>
  <c r="T30" i="1"/>
  <c r="V30" i="1" s="1"/>
  <c r="AH30" i="1"/>
  <c r="T32" i="1"/>
  <c r="V32" i="1" s="1"/>
  <c r="AH32" i="1"/>
  <c r="T34" i="1"/>
  <c r="V34" i="1" s="1"/>
  <c r="AH34" i="1"/>
  <c r="S36" i="1"/>
  <c r="AH36" i="1"/>
  <c r="S63" i="1"/>
  <c r="AH63" i="1"/>
  <c r="S32" i="1"/>
  <c r="S56" i="1"/>
  <c r="AH56" i="1"/>
  <c r="S57" i="1"/>
  <c r="AH57" i="1"/>
  <c r="S23" i="1"/>
  <c r="AH23" i="1"/>
  <c r="T60" i="1"/>
  <c r="V60" i="1" s="1"/>
  <c r="AH60" i="1"/>
  <c r="T61" i="1"/>
  <c r="V61" i="1" s="1"/>
  <c r="AH61" i="1"/>
  <c r="T39" i="1"/>
  <c r="V39" i="1" s="1"/>
  <c r="AH39" i="1"/>
  <c r="S64" i="1"/>
  <c r="AH64" i="1"/>
  <c r="S66" i="1"/>
  <c r="AH66" i="1"/>
  <c r="S55" i="1"/>
  <c r="AH55" i="1"/>
  <c r="S47" i="1"/>
  <c r="J91" i="1"/>
  <c r="M60" i="9" s="1"/>
  <c r="AH9" i="1"/>
  <c r="S11" i="1"/>
  <c r="AH11" i="1"/>
  <c r="J92" i="1"/>
  <c r="AH12" i="1"/>
  <c r="V92" i="1" s="1"/>
  <c r="J93" i="1"/>
  <c r="M62" i="9" s="1"/>
  <c r="AH13" i="1"/>
  <c r="V93" i="1" s="1"/>
  <c r="S14" i="1"/>
  <c r="AH14" i="1"/>
  <c r="S27" i="1"/>
  <c r="AH27" i="1"/>
  <c r="S16" i="1"/>
  <c r="AH16" i="1"/>
  <c r="T17" i="1"/>
  <c r="V17" i="1" s="1"/>
  <c r="AH17" i="1"/>
  <c r="S18" i="1"/>
  <c r="AH18" i="1"/>
  <c r="S43" i="1"/>
  <c r="AH43" i="1"/>
  <c r="T20" i="1"/>
  <c r="V20" i="1" s="1"/>
  <c r="AH20" i="1"/>
  <c r="T21" i="1"/>
  <c r="V21" i="1" s="1"/>
  <c r="AH21" i="1"/>
  <c r="T22" i="1"/>
  <c r="V22" i="1" s="1"/>
  <c r="AH22" i="1"/>
  <c r="S59" i="1"/>
  <c r="AH59" i="1"/>
  <c r="T36" i="1"/>
  <c r="V36" i="1" s="1"/>
  <c r="S30" i="1"/>
  <c r="T37" i="1"/>
  <c r="V37" i="1" s="1"/>
  <c r="S25" i="1"/>
  <c r="S34" i="1"/>
  <c r="T33" i="1"/>
  <c r="V33" i="1" s="1"/>
  <c r="J101" i="1"/>
  <c r="M70" i="9" s="1"/>
  <c r="S21" i="1"/>
  <c r="T38" i="1"/>
  <c r="V38" i="1" s="1"/>
  <c r="S28" i="1"/>
  <c r="T14" i="1"/>
  <c r="V14" i="1" s="1"/>
  <c r="T49" i="1"/>
  <c r="V49" i="1" s="1"/>
  <c r="S17" i="1"/>
  <c r="S35" i="1"/>
  <c r="T11" i="1"/>
  <c r="V11" i="1" s="1"/>
  <c r="S39" i="1"/>
  <c r="J103" i="1"/>
  <c r="M72" i="9" s="1"/>
  <c r="T68" i="1"/>
  <c r="V68" i="1" s="1"/>
  <c r="T56" i="1"/>
  <c r="V56" i="1" s="1"/>
  <c r="T27" i="1"/>
  <c r="V27" i="1" s="1"/>
  <c r="T45" i="1"/>
  <c r="V45" i="1" s="1"/>
  <c r="T54" i="1"/>
  <c r="V54" i="1" s="1"/>
  <c r="T50" i="1"/>
  <c r="V50" i="1" s="1"/>
  <c r="J99" i="1"/>
  <c r="M68" i="9" s="1"/>
  <c r="J98" i="1"/>
  <c r="M67" i="9" s="1"/>
  <c r="T41" i="1"/>
  <c r="V41" i="1" s="1"/>
  <c r="S44" i="1"/>
  <c r="T19" i="1"/>
  <c r="V19" i="1" s="1"/>
  <c r="S65" i="1"/>
  <c r="T23" i="1"/>
  <c r="V23" i="1" s="1"/>
  <c r="J102" i="1"/>
  <c r="M71" i="9" s="1"/>
  <c r="J100" i="1"/>
  <c r="S62" i="1"/>
  <c r="S51" i="1"/>
  <c r="S52" i="1"/>
  <c r="S48" i="1"/>
  <c r="T9" i="1"/>
  <c r="V9" i="1" s="1"/>
  <c r="T63" i="1"/>
  <c r="V63" i="1" s="1"/>
  <c r="S20" i="1"/>
  <c r="T53" i="1"/>
  <c r="S42" i="1"/>
  <c r="S24" i="1"/>
  <c r="S9" i="1"/>
  <c r="S46" i="1"/>
  <c r="S12" i="1"/>
  <c r="N92" i="1" s="1"/>
  <c r="T29" i="1"/>
  <c r="V29" i="1" s="1"/>
  <c r="J95" i="1"/>
  <c r="T15" i="1"/>
  <c r="T16" i="1"/>
  <c r="V16" i="1" s="1"/>
  <c r="T31" i="1"/>
  <c r="V31" i="1" s="1"/>
  <c r="T12" i="1"/>
  <c r="T69" i="1"/>
  <c r="S13" i="1"/>
  <c r="N93" i="1" s="1"/>
  <c r="T66" i="1"/>
  <c r="V66" i="1" s="1"/>
  <c r="T18" i="1"/>
  <c r="V18" i="1" s="1"/>
  <c r="T43" i="1"/>
  <c r="V43" i="1" s="1"/>
  <c r="J97" i="1"/>
  <c r="S61" i="1"/>
  <c r="S58" i="1"/>
  <c r="S67" i="1"/>
  <c r="T40" i="1"/>
  <c r="V40" i="1" s="1"/>
  <c r="T10" i="1"/>
  <c r="V10" i="1" s="1"/>
  <c r="S10" i="1"/>
  <c r="S26" i="1"/>
  <c r="T59" i="1"/>
  <c r="J94" i="1"/>
  <c r="M63" i="9" s="1"/>
  <c r="S60" i="1"/>
  <c r="T64" i="1"/>
  <c r="V64" i="1" s="1"/>
  <c r="J96" i="1"/>
  <c r="M65" i="9" s="1"/>
  <c r="T57" i="1"/>
  <c r="V57" i="1" s="1"/>
  <c r="S22" i="1"/>
  <c r="T55" i="1"/>
  <c r="V55" i="1" s="1"/>
  <c r="T13" i="1"/>
  <c r="R103" i="1" l="1"/>
  <c r="L35" i="10"/>
  <c r="U75" i="10" s="1"/>
  <c r="N98" i="1"/>
  <c r="V101" i="1"/>
  <c r="H132" i="9" s="1"/>
  <c r="V98" i="1"/>
  <c r="H129" i="9" s="1"/>
  <c r="N101" i="1"/>
  <c r="N94" i="1"/>
  <c r="N99" i="1"/>
  <c r="V91" i="1"/>
  <c r="H122" i="9" s="1"/>
  <c r="V94" i="1"/>
  <c r="H125" i="9" s="1"/>
  <c r="T131" i="9"/>
  <c r="M69" i="9"/>
  <c r="T128" i="9"/>
  <c r="M66" i="9"/>
  <c r="T126" i="9"/>
  <c r="M64" i="9"/>
  <c r="T123" i="9"/>
  <c r="M61" i="9"/>
  <c r="Z104" i="1"/>
  <c r="V102" i="1"/>
  <c r="H133" i="9" s="1"/>
  <c r="V95" i="1"/>
  <c r="H126" i="9" s="1"/>
  <c r="V99" i="1"/>
  <c r="H130" i="9" s="1"/>
  <c r="V97" i="1"/>
  <c r="H128" i="9" s="1"/>
  <c r="V96" i="1"/>
  <c r="H127" i="9" s="1"/>
  <c r="H124" i="9"/>
  <c r="V100" i="1"/>
  <c r="H131" i="9" s="1"/>
  <c r="N100" i="1"/>
  <c r="N97" i="1"/>
  <c r="H123" i="9"/>
  <c r="R98" i="1"/>
  <c r="T124" i="9"/>
  <c r="AH72" i="1"/>
  <c r="T130" i="9"/>
  <c r="N91" i="1"/>
  <c r="T132" i="9"/>
  <c r="T134" i="9"/>
  <c r="H134" i="9"/>
  <c r="T133" i="9"/>
  <c r="R97" i="1"/>
  <c r="N96" i="1"/>
  <c r="T129" i="9"/>
  <c r="R99" i="1"/>
  <c r="V53" i="1"/>
  <c r="R96" i="1"/>
  <c r="V69" i="1"/>
  <c r="R94" i="1"/>
  <c r="V15" i="1"/>
  <c r="R101" i="1"/>
  <c r="V59" i="1"/>
  <c r="R93" i="1"/>
  <c r="V13" i="1"/>
  <c r="R92" i="1"/>
  <c r="V12" i="1"/>
  <c r="R100" i="1"/>
  <c r="J105" i="1"/>
  <c r="R91" i="1"/>
  <c r="T125" i="9"/>
  <c r="R102" i="1"/>
  <c r="N102" i="1"/>
  <c r="T127" i="9"/>
  <c r="T122" i="9"/>
  <c r="R95" i="1"/>
  <c r="S72" i="1"/>
  <c r="J104" i="1"/>
  <c r="T72" i="1"/>
  <c r="N95" i="1"/>
  <c r="N105" i="1" l="1"/>
  <c r="R105" i="1"/>
  <c r="AL72" i="1"/>
  <c r="AB34" i="10"/>
  <c r="U76" i="10" s="1"/>
  <c r="M73" i="9"/>
  <c r="H36" i="9" s="1"/>
  <c r="R104" i="1"/>
  <c r="T135" i="9"/>
  <c r="AB36" i="9" s="1"/>
  <c r="H135" i="9"/>
  <c r="W36" i="9" s="1"/>
  <c r="V72" i="1"/>
  <c r="X70" i="1" s="1"/>
  <c r="Z70" i="1" s="1"/>
  <c r="AB36" i="10"/>
  <c r="U77" i="10" s="1"/>
  <c r="V104" i="1"/>
  <c r="N104" i="1"/>
  <c r="X10" i="1" l="1"/>
  <c r="Z10" i="1" s="1"/>
  <c r="W78" i="9"/>
  <c r="L45" i="10"/>
  <c r="L43" i="10" s="1"/>
  <c r="X52" i="1"/>
  <c r="Z52" i="1" s="1"/>
  <c r="X42" i="1"/>
  <c r="Z42" i="1" s="1"/>
  <c r="X49" i="1"/>
  <c r="Z49" i="1" s="1"/>
  <c r="X20" i="1"/>
  <c r="Z20" i="1" s="1"/>
  <c r="X36" i="1"/>
  <c r="Z36" i="1" s="1"/>
  <c r="X50" i="1"/>
  <c r="Z50" i="1" s="1"/>
  <c r="X43" i="1"/>
  <c r="Z43" i="1" s="1"/>
  <c r="X63" i="1"/>
  <c r="Z63" i="1" s="1"/>
  <c r="X9" i="1"/>
  <c r="Z9" i="1" s="1"/>
  <c r="X32" i="1"/>
  <c r="Z32" i="1" s="1"/>
  <c r="X12" i="1"/>
  <c r="Z12" i="1" s="1"/>
  <c r="X35" i="1"/>
  <c r="Z35" i="1" s="1"/>
  <c r="X47" i="1"/>
  <c r="Z47" i="1" s="1"/>
  <c r="X58" i="1"/>
  <c r="Z58" i="1" s="1"/>
  <c r="X45" i="1"/>
  <c r="Z45" i="1" s="1"/>
  <c r="X56" i="1"/>
  <c r="Z56" i="1" s="1"/>
  <c r="X8" i="1"/>
  <c r="Z8" i="1" s="1"/>
  <c r="X18" i="1"/>
  <c r="Z18" i="1" s="1"/>
  <c r="X54" i="1"/>
  <c r="Z54" i="1" s="1"/>
  <c r="X57" i="1"/>
  <c r="Z57" i="1" s="1"/>
  <c r="X55" i="1"/>
  <c r="Z55" i="1" s="1"/>
  <c r="X29" i="1"/>
  <c r="Z29" i="1" s="1"/>
  <c r="X71" i="1"/>
  <c r="Z71" i="1" s="1"/>
  <c r="L49" i="10"/>
  <c r="X48" i="1"/>
  <c r="Z48" i="1" s="1"/>
  <c r="X24" i="1"/>
  <c r="Z24" i="1" s="1"/>
  <c r="X67" i="1"/>
  <c r="Z67" i="1" s="1"/>
  <c r="X19" i="1"/>
  <c r="Z19" i="1" s="1"/>
  <c r="X31" i="1"/>
  <c r="Z31" i="1" s="1"/>
  <c r="X46" i="1"/>
  <c r="Z46" i="1" s="1"/>
  <c r="X41" i="1"/>
  <c r="Z41" i="1" s="1"/>
  <c r="X38" i="1"/>
  <c r="Z38" i="1" s="1"/>
  <c r="X66" i="1"/>
  <c r="Z66" i="1" s="1"/>
  <c r="X64" i="1"/>
  <c r="Z64" i="1" s="1"/>
  <c r="X40" i="1"/>
  <c r="Z40" i="1" s="1"/>
  <c r="X16" i="1"/>
  <c r="Z16" i="1" s="1"/>
  <c r="X68" i="1"/>
  <c r="Z68" i="1" s="1"/>
  <c r="X51" i="1"/>
  <c r="Z51" i="1" s="1"/>
  <c r="X11" i="1"/>
  <c r="Z11" i="1" s="1"/>
  <c r="X30" i="1"/>
  <c r="Z30" i="1" s="1"/>
  <c r="X17" i="1"/>
  <c r="Z17" i="1" s="1"/>
  <c r="X53" i="1"/>
  <c r="Z53" i="1" s="1"/>
  <c r="X60" i="1"/>
  <c r="Z60" i="1" s="1"/>
  <c r="X44" i="1"/>
  <c r="Z44" i="1" s="1"/>
  <c r="X28" i="1"/>
  <c r="Z28" i="1" s="1"/>
  <c r="X34" i="1"/>
  <c r="Z34" i="1" s="1"/>
  <c r="X59" i="1"/>
  <c r="Z59" i="1" s="1"/>
  <c r="X27" i="1"/>
  <c r="Z27" i="1" s="1"/>
  <c r="X15" i="1"/>
  <c r="Z15" i="1" s="1"/>
  <c r="X62" i="1"/>
  <c r="Z62" i="1" s="1"/>
  <c r="X65" i="1"/>
  <c r="Z65" i="1" s="1"/>
  <c r="X25" i="1"/>
  <c r="Z25" i="1" s="1"/>
  <c r="X26" i="1"/>
  <c r="Z26" i="1" s="1"/>
  <c r="X39" i="1"/>
  <c r="Z39" i="1" s="1"/>
  <c r="X61" i="1"/>
  <c r="Z61" i="1" s="1"/>
  <c r="X69" i="1"/>
  <c r="Z69" i="1" s="1"/>
  <c r="X33" i="1"/>
  <c r="Z33" i="1" s="1"/>
  <c r="X14" i="1"/>
  <c r="Z14" i="1" s="1"/>
  <c r="X23" i="1"/>
  <c r="Z23" i="1" s="1"/>
  <c r="X21" i="1"/>
  <c r="Z21" i="1" s="1"/>
  <c r="X13" i="1"/>
  <c r="Z13" i="1" s="1"/>
  <c r="X37" i="1"/>
  <c r="Z37" i="1" s="1"/>
  <c r="X22" i="1"/>
  <c r="Z22" i="1" s="1"/>
  <c r="AA8" i="1" l="1" a="1"/>
  <c r="AA8" i="1" s="1"/>
  <c r="Z72" i="1"/>
  <c r="X72" i="1"/>
  <c r="AA29" i="1" l="1"/>
  <c r="AM29" i="1" s="1"/>
  <c r="AA62" i="1"/>
  <c r="AM62" i="1" s="1"/>
  <c r="AA59" i="1"/>
  <c r="AM59" i="1" s="1"/>
  <c r="AA17" i="1"/>
  <c r="AM17" i="1" s="1"/>
  <c r="AA69" i="1"/>
  <c r="AI69" i="1" s="1"/>
  <c r="AA64" i="1"/>
  <c r="AM64" i="1" s="1"/>
  <c r="AA55" i="1"/>
  <c r="AM55" i="1" s="1"/>
  <c r="AA60" i="1"/>
  <c r="AM60" i="1" s="1"/>
  <c r="AA58" i="1"/>
  <c r="AM58" i="1" s="1"/>
  <c r="AA38" i="1"/>
  <c r="AM38" i="1" s="1"/>
  <c r="AA35" i="1"/>
  <c r="AM35" i="1" s="1"/>
  <c r="AA9" i="1"/>
  <c r="AM9" i="1" s="1"/>
  <c r="AA45" i="1"/>
  <c r="AM45" i="1" s="1"/>
  <c r="AA56" i="1"/>
  <c r="AM56" i="1" s="1"/>
  <c r="AA39" i="1"/>
  <c r="AM39" i="1" s="1"/>
  <c r="AA36" i="1"/>
  <c r="AM36" i="1" s="1"/>
  <c r="AA50" i="1"/>
  <c r="AM50" i="1" s="1"/>
  <c r="AA14" i="1"/>
  <c r="AM14" i="1" s="1"/>
  <c r="AA65" i="1"/>
  <c r="AM65" i="1" s="1"/>
  <c r="AA63" i="1"/>
  <c r="AM63" i="1" s="1"/>
  <c r="AA21" i="1"/>
  <c r="AM21" i="1" s="1"/>
  <c r="AA48" i="1"/>
  <c r="AM48" i="1" s="1"/>
  <c r="AA23" i="1"/>
  <c r="AM23" i="1" s="1"/>
  <c r="AA12" i="1"/>
  <c r="AM12" i="1" s="1"/>
  <c r="AA92" i="1" s="1"/>
  <c r="AA42" i="1"/>
  <c r="AM42" i="1" s="1"/>
  <c r="AA61" i="1"/>
  <c r="AM61" i="1" s="1"/>
  <c r="AA57" i="1"/>
  <c r="AM57" i="1" s="1"/>
  <c r="AA47" i="1"/>
  <c r="AM47" i="1" s="1"/>
  <c r="AA68" i="1"/>
  <c r="AM68" i="1" s="1"/>
  <c r="AA40" i="1"/>
  <c r="AM40" i="1" s="1"/>
  <c r="AA70" i="1"/>
  <c r="AI70" i="1" s="1"/>
  <c r="AJ70" i="1" s="1"/>
  <c r="AA67" i="1"/>
  <c r="AM67" i="1" s="1"/>
  <c r="AA34" i="1"/>
  <c r="AM34" i="1" s="1"/>
  <c r="AA37" i="1"/>
  <c r="AM37" i="1" s="1"/>
  <c r="AA49" i="1"/>
  <c r="AM49" i="1" s="1"/>
  <c r="AA31" i="1"/>
  <c r="AM31" i="1" s="1"/>
  <c r="AA44" i="1"/>
  <c r="AM44" i="1" s="1"/>
  <c r="AA32" i="1"/>
  <c r="AM32" i="1" s="1"/>
  <c r="AA66" i="1"/>
  <c r="AM66" i="1" s="1"/>
  <c r="AA46" i="1"/>
  <c r="AM46" i="1" s="1"/>
  <c r="AA43" i="1"/>
  <c r="AM43" i="1" s="1"/>
  <c r="AA26" i="1"/>
  <c r="AM26" i="1" s="1"/>
  <c r="AA13" i="1"/>
  <c r="AM13" i="1" s="1"/>
  <c r="AA93" i="1" s="1"/>
  <c r="AA41" i="1"/>
  <c r="AM41" i="1" s="1"/>
  <c r="AA15" i="1"/>
  <c r="AM15" i="1" s="1"/>
  <c r="AA28" i="1"/>
  <c r="AM28" i="1" s="1"/>
  <c r="AA24" i="1"/>
  <c r="AM24" i="1" s="1"/>
  <c r="AA51" i="1"/>
  <c r="AM51" i="1" s="1"/>
  <c r="AA16" i="1"/>
  <c r="AM16" i="1" s="1"/>
  <c r="AA71" i="1"/>
  <c r="AA22" i="1"/>
  <c r="AM22" i="1" s="1"/>
  <c r="AA19" i="1"/>
  <c r="AM19" i="1" s="1"/>
  <c r="AA18" i="1"/>
  <c r="AM18" i="1" s="1"/>
  <c r="AA52" i="1"/>
  <c r="AM52" i="1" s="1"/>
  <c r="AA33" i="1"/>
  <c r="AM33" i="1" s="1"/>
  <c r="AA54" i="1"/>
  <c r="AM54" i="1" s="1"/>
  <c r="AA53" i="1"/>
  <c r="AM53" i="1" s="1"/>
  <c r="AA11" i="1"/>
  <c r="AM11" i="1" s="1"/>
  <c r="AA10" i="1"/>
  <c r="AM10" i="1" s="1"/>
  <c r="AA20" i="1"/>
  <c r="AM20" i="1" s="1"/>
  <c r="AA25" i="1"/>
  <c r="AM25" i="1" s="1"/>
  <c r="AA30" i="1"/>
  <c r="AM30" i="1" s="1"/>
  <c r="AA27" i="1"/>
  <c r="AM27" i="1" s="1"/>
  <c r="D59" i="10"/>
  <c r="L59" i="10" s="1"/>
  <c r="AM71" i="1" l="1"/>
  <c r="AA103" i="1" s="1"/>
  <c r="AI71" i="1"/>
  <c r="AJ71" i="1" s="1"/>
  <c r="AM69" i="1"/>
  <c r="AA102" i="1" s="1"/>
  <c r="AB70" i="1"/>
  <c r="AE70" i="1" s="1"/>
  <c r="AC70" i="1"/>
  <c r="AF70" i="1" s="1"/>
  <c r="AD70" i="1"/>
  <c r="AA101" i="1"/>
  <c r="AM70" i="1"/>
  <c r="AN70" i="1" s="1"/>
  <c r="AA98" i="1"/>
  <c r="AA100" i="1"/>
  <c r="AA99" i="1"/>
  <c r="AA97" i="1"/>
  <c r="AA94" i="1"/>
  <c r="AA96" i="1"/>
  <c r="AI8" i="1"/>
  <c r="AM8" i="1"/>
  <c r="AA91" i="1" s="1"/>
  <c r="AC42" i="1"/>
  <c r="AF42" i="1" s="1"/>
  <c r="AI42" i="1"/>
  <c r="AJ42" i="1" s="1"/>
  <c r="AC25" i="1"/>
  <c r="AF25" i="1" s="1"/>
  <c r="AI25" i="1"/>
  <c r="AJ25" i="1" s="1"/>
  <c r="AC56" i="1"/>
  <c r="AF56" i="1" s="1"/>
  <c r="AI56" i="1"/>
  <c r="AJ56" i="1" s="1"/>
  <c r="AD40" i="1"/>
  <c r="AI40" i="1"/>
  <c r="AB24" i="1"/>
  <c r="AE24" i="1" s="1"/>
  <c r="AN24" i="1" s="1"/>
  <c r="AI24" i="1"/>
  <c r="AD55" i="1"/>
  <c r="AI55" i="1"/>
  <c r="AD39" i="1"/>
  <c r="AI39" i="1"/>
  <c r="AC23" i="1"/>
  <c r="AF23" i="1" s="1"/>
  <c r="AI23" i="1"/>
  <c r="AJ23" i="1" s="1"/>
  <c r="AD10" i="1"/>
  <c r="AI10" i="1"/>
  <c r="AC9" i="1"/>
  <c r="AF9" i="1" s="1"/>
  <c r="AI9" i="1"/>
  <c r="AJ9" i="1" s="1"/>
  <c r="K103" i="1"/>
  <c r="AB38" i="1"/>
  <c r="AE38" i="1" s="1"/>
  <c r="AN38" i="1" s="1"/>
  <c r="AI38" i="1"/>
  <c r="AD22" i="1"/>
  <c r="AI22" i="1"/>
  <c r="AB53" i="1"/>
  <c r="AE53" i="1" s="1"/>
  <c r="AN53" i="1" s="1"/>
  <c r="AI53" i="1"/>
  <c r="AB37" i="1"/>
  <c r="AE37" i="1" s="1"/>
  <c r="AN37" i="1" s="1"/>
  <c r="AI37" i="1"/>
  <c r="AB68" i="1"/>
  <c r="AE68" i="1" s="1"/>
  <c r="AN68" i="1" s="1"/>
  <c r="AI68" i="1"/>
  <c r="AD52" i="1"/>
  <c r="AI52" i="1"/>
  <c r="AB20" i="1"/>
  <c r="AE20" i="1" s="1"/>
  <c r="AN20" i="1" s="1"/>
  <c r="AI20" i="1"/>
  <c r="AC51" i="1"/>
  <c r="AF51" i="1" s="1"/>
  <c r="AI51" i="1"/>
  <c r="AJ51" i="1" s="1"/>
  <c r="AC35" i="1"/>
  <c r="AF35" i="1" s="1"/>
  <c r="AI35" i="1"/>
  <c r="AJ35" i="1" s="1"/>
  <c r="AD66" i="1"/>
  <c r="AI66" i="1"/>
  <c r="AC50" i="1"/>
  <c r="AF50" i="1" s="1"/>
  <c r="AI50" i="1"/>
  <c r="AJ50" i="1" s="1"/>
  <c r="AB34" i="1"/>
  <c r="AE34" i="1" s="1"/>
  <c r="AN34" i="1" s="1"/>
  <c r="AI34" i="1"/>
  <c r="AB18" i="1"/>
  <c r="AE18" i="1" s="1"/>
  <c r="AN18" i="1" s="1"/>
  <c r="AI18" i="1"/>
  <c r="AD65" i="1"/>
  <c r="AI65" i="1"/>
  <c r="AC49" i="1"/>
  <c r="AF49" i="1" s="1"/>
  <c r="AI49" i="1"/>
  <c r="AD33" i="1"/>
  <c r="AI33" i="1"/>
  <c r="AB17" i="1"/>
  <c r="AE17" i="1" s="1"/>
  <c r="AN17" i="1" s="1"/>
  <c r="AI17" i="1"/>
  <c r="AB64" i="1"/>
  <c r="AE64" i="1" s="1"/>
  <c r="AN64" i="1" s="1"/>
  <c r="AI64" i="1"/>
  <c r="AB48" i="1"/>
  <c r="AE48" i="1" s="1"/>
  <c r="AN48" i="1" s="1"/>
  <c r="AI48" i="1"/>
  <c r="AC32" i="1"/>
  <c r="AF32" i="1" s="1"/>
  <c r="AI32" i="1"/>
  <c r="AJ32" i="1" s="1"/>
  <c r="AD16" i="1"/>
  <c r="AI16" i="1"/>
  <c r="AB63" i="1"/>
  <c r="AE63" i="1" s="1"/>
  <c r="AN63" i="1" s="1"/>
  <c r="AI63" i="1"/>
  <c r="AB47" i="1"/>
  <c r="AE47" i="1" s="1"/>
  <c r="AN47" i="1" s="1"/>
  <c r="AI47" i="1"/>
  <c r="AC31" i="1"/>
  <c r="AF31" i="1" s="1"/>
  <c r="AI31" i="1"/>
  <c r="AJ31" i="1" s="1"/>
  <c r="AC15" i="1"/>
  <c r="AF15" i="1" s="1"/>
  <c r="AI15" i="1"/>
  <c r="AJ15" i="1" s="1"/>
  <c r="AC58" i="1"/>
  <c r="AF58" i="1" s="1"/>
  <c r="AI58" i="1"/>
  <c r="AJ58" i="1" s="1"/>
  <c r="AD26" i="1"/>
  <c r="AI26" i="1"/>
  <c r="AB57" i="1"/>
  <c r="AE57" i="1" s="1"/>
  <c r="AN57" i="1" s="1"/>
  <c r="AI57" i="1"/>
  <c r="AD41" i="1"/>
  <c r="AI41" i="1"/>
  <c r="AD54" i="1"/>
  <c r="AI54" i="1"/>
  <c r="AC69" i="1"/>
  <c r="AF69" i="1" s="1"/>
  <c r="AJ69" i="1"/>
  <c r="AB21" i="1"/>
  <c r="AE21" i="1" s="1"/>
  <c r="AN21" i="1" s="1"/>
  <c r="AI21" i="1"/>
  <c r="AD36" i="1"/>
  <c r="AI36" i="1"/>
  <c r="AD67" i="1"/>
  <c r="AI67" i="1"/>
  <c r="AB19" i="1"/>
  <c r="AE19" i="1" s="1"/>
  <c r="AN19" i="1" s="1"/>
  <c r="AI19" i="1"/>
  <c r="AB62" i="1"/>
  <c r="AE62" i="1" s="1"/>
  <c r="AN62" i="1" s="1"/>
  <c r="AI62" i="1"/>
  <c r="AD46" i="1"/>
  <c r="AI46" i="1"/>
  <c r="AC30" i="1"/>
  <c r="AF30" i="1" s="1"/>
  <c r="AI30" i="1"/>
  <c r="AJ30" i="1" s="1"/>
  <c r="AC14" i="1"/>
  <c r="AF14" i="1" s="1"/>
  <c r="AI14" i="1"/>
  <c r="AD61" i="1"/>
  <c r="AI61" i="1"/>
  <c r="AC45" i="1"/>
  <c r="AF45" i="1" s="1"/>
  <c r="AI45" i="1"/>
  <c r="AB29" i="1"/>
  <c r="AE29" i="1" s="1"/>
  <c r="AN29" i="1" s="1"/>
  <c r="AI29" i="1"/>
  <c r="AC13" i="1"/>
  <c r="AF13" i="1" s="1"/>
  <c r="AI13" i="1"/>
  <c r="AC60" i="1"/>
  <c r="AF60" i="1" s="1"/>
  <c r="AI60" i="1"/>
  <c r="AD44" i="1"/>
  <c r="AI44" i="1"/>
  <c r="AC28" i="1"/>
  <c r="AF28" i="1" s="1"/>
  <c r="AI28" i="1"/>
  <c r="AJ28" i="1" s="1"/>
  <c r="K92" i="1"/>
  <c r="AI12" i="1"/>
  <c r="W92" i="1" s="1"/>
  <c r="AD59" i="1"/>
  <c r="AI59" i="1"/>
  <c r="AB43" i="1"/>
  <c r="AE43" i="1" s="1"/>
  <c r="AN43" i="1" s="1"/>
  <c r="AI43" i="1"/>
  <c r="AD27" i="1"/>
  <c r="AI27" i="1"/>
  <c r="AC11" i="1"/>
  <c r="AF11" i="1" s="1"/>
  <c r="AI11" i="1"/>
  <c r="AJ11" i="1" s="1"/>
  <c r="AC8" i="1"/>
  <c r="K91" i="1"/>
  <c r="Q60" i="9" s="1"/>
  <c r="AD47" i="1"/>
  <c r="AB15" i="1"/>
  <c r="AE15" i="1" s="1"/>
  <c r="AN15" i="1" s="1"/>
  <c r="AC71" i="1"/>
  <c r="AC19" i="1"/>
  <c r="AD21" i="1"/>
  <c r="AC52" i="1"/>
  <c r="AD23" i="1"/>
  <c r="AD35" i="1"/>
  <c r="AC29" i="1"/>
  <c r="AD8" i="1"/>
  <c r="AC62" i="1"/>
  <c r="AB46" i="1"/>
  <c r="AE46" i="1" s="1"/>
  <c r="AN46" i="1" s="1"/>
  <c r="AB13" i="1"/>
  <c r="O93" i="1" s="1"/>
  <c r="P93" i="1" s="1"/>
  <c r="AB8" i="1"/>
  <c r="AB41" i="1"/>
  <c r="AE41" i="1" s="1"/>
  <c r="AN41" i="1" s="1"/>
  <c r="AD53" i="1"/>
  <c r="AD20" i="1"/>
  <c r="AC41" i="1"/>
  <c r="AB28" i="1"/>
  <c r="AE28" i="1" s="1"/>
  <c r="AN28" i="1" s="1"/>
  <c r="AD45" i="1"/>
  <c r="AC18" i="1"/>
  <c r="AD42" i="1"/>
  <c r="AB71" i="1"/>
  <c r="AE71" i="1" s="1"/>
  <c r="AD71" i="1"/>
  <c r="AC17" i="1"/>
  <c r="AB54" i="1"/>
  <c r="AE54" i="1" s="1"/>
  <c r="AN54" i="1" s="1"/>
  <c r="AD17" i="1"/>
  <c r="AB27" i="1"/>
  <c r="AE27" i="1" s="1"/>
  <c r="AN27" i="1" s="1"/>
  <c r="AD15" i="1"/>
  <c r="AC59" i="1"/>
  <c r="AB52" i="1"/>
  <c r="AE52" i="1" s="1"/>
  <c r="AN52" i="1" s="1"/>
  <c r="AC20" i="1"/>
  <c r="AC55" i="1"/>
  <c r="AC47" i="1"/>
  <c r="AC54" i="1"/>
  <c r="AD64" i="1"/>
  <c r="K95" i="1"/>
  <c r="AC64" i="1"/>
  <c r="AB55" i="1"/>
  <c r="AE55" i="1" s="1"/>
  <c r="AN55" i="1" s="1"/>
  <c r="AB44" i="1"/>
  <c r="AE44" i="1" s="1"/>
  <c r="AN44" i="1" s="1"/>
  <c r="AB59" i="1"/>
  <c r="AE59" i="1" s="1"/>
  <c r="AN59" i="1" s="1"/>
  <c r="AD29" i="1"/>
  <c r="AD34" i="1"/>
  <c r="AD51" i="1"/>
  <c r="AB9" i="1"/>
  <c r="AE9" i="1" s="1"/>
  <c r="AN9" i="1" s="1"/>
  <c r="AD56" i="1"/>
  <c r="AD60" i="1"/>
  <c r="AC68" i="1"/>
  <c r="AD63" i="1"/>
  <c r="AD9" i="1"/>
  <c r="AC21" i="1"/>
  <c r="AB51" i="1"/>
  <c r="AE51" i="1" s="1"/>
  <c r="AN51" i="1" s="1"/>
  <c r="AD12" i="1"/>
  <c r="AB60" i="1"/>
  <c r="AE60" i="1" s="1"/>
  <c r="AN60" i="1" s="1"/>
  <c r="AB58" i="1"/>
  <c r="AE58" i="1" s="1"/>
  <c r="AN58" i="1" s="1"/>
  <c r="AC12" i="1"/>
  <c r="AB50" i="1"/>
  <c r="AE50" i="1" s="1"/>
  <c r="AN50" i="1" s="1"/>
  <c r="AB12" i="1"/>
  <c r="O92" i="1" s="1"/>
  <c r="P92" i="1" s="1"/>
  <c r="AD68" i="1"/>
  <c r="AD69" i="1"/>
  <c r="AC65" i="1"/>
  <c r="AB65" i="1"/>
  <c r="AE65" i="1" s="1"/>
  <c r="AN65" i="1" s="1"/>
  <c r="AC53" i="1"/>
  <c r="AB56" i="1"/>
  <c r="AE56" i="1" s="1"/>
  <c r="AN56" i="1" s="1"/>
  <c r="AC63" i="1"/>
  <c r="AD43" i="1"/>
  <c r="K102" i="1"/>
  <c r="Q71" i="9" s="1"/>
  <c r="U71" i="9" s="1"/>
  <c r="AB39" i="1"/>
  <c r="AE39" i="1" s="1"/>
  <c r="AN39" i="1" s="1"/>
  <c r="AB49" i="1"/>
  <c r="AE49" i="1" s="1"/>
  <c r="AN49" i="1" s="1"/>
  <c r="AB23" i="1"/>
  <c r="AE23" i="1" s="1"/>
  <c r="AN23" i="1" s="1"/>
  <c r="AD38" i="1"/>
  <c r="K97" i="1"/>
  <c r="AC48" i="1"/>
  <c r="K98" i="1"/>
  <c r="AC66" i="1"/>
  <c r="AB32" i="1"/>
  <c r="AE32" i="1" s="1"/>
  <c r="AN32" i="1" s="1"/>
  <c r="AD62" i="1"/>
  <c r="AB66" i="1"/>
  <c r="AE66" i="1" s="1"/>
  <c r="AN66" i="1" s="1"/>
  <c r="AC27" i="1"/>
  <c r="AD11" i="1"/>
  <c r="AC39" i="1"/>
  <c r="AC33" i="1"/>
  <c r="AC34" i="1"/>
  <c r="AB22" i="1"/>
  <c r="AE22" i="1" s="1"/>
  <c r="AN22" i="1" s="1"/>
  <c r="AC22" i="1"/>
  <c r="AB10" i="1"/>
  <c r="AE10" i="1" s="1"/>
  <c r="AN10" i="1" s="1"/>
  <c r="AD32" i="1"/>
  <c r="K94" i="1"/>
  <c r="Q63" i="9" s="1"/>
  <c r="U63" i="9" s="1"/>
  <c r="AD28" i="1"/>
  <c r="AD25" i="1"/>
  <c r="AB31" i="1"/>
  <c r="AE31" i="1" s="1"/>
  <c r="AN31" i="1" s="1"/>
  <c r="AB69" i="1"/>
  <c r="AE69" i="1" s="1"/>
  <c r="AD14" i="1"/>
  <c r="AB25" i="1"/>
  <c r="AE25" i="1" s="1"/>
  <c r="AN25" i="1" s="1"/>
  <c r="AB35" i="1"/>
  <c r="AE35" i="1" s="1"/>
  <c r="AN35" i="1" s="1"/>
  <c r="AD24" i="1"/>
  <c r="AD13" i="1"/>
  <c r="AC38" i="1"/>
  <c r="AB26" i="1"/>
  <c r="AE26" i="1" s="1"/>
  <c r="AN26" i="1" s="1"/>
  <c r="AB30" i="1"/>
  <c r="AE30" i="1" s="1"/>
  <c r="AN30" i="1" s="1"/>
  <c r="AD19" i="1"/>
  <c r="AD48" i="1"/>
  <c r="AB14" i="1"/>
  <c r="AE14" i="1" s="1"/>
  <c r="AN14" i="1" s="1"/>
  <c r="AB33" i="1"/>
  <c r="AE33" i="1" s="1"/>
  <c r="AN33" i="1" s="1"/>
  <c r="K101" i="1"/>
  <c r="AC61" i="1"/>
  <c r="AB36" i="1"/>
  <c r="AE36" i="1" s="1"/>
  <c r="AN36" i="1" s="1"/>
  <c r="AC36" i="1"/>
  <c r="AC24" i="1"/>
  <c r="AC43" i="1"/>
  <c r="AC16" i="1"/>
  <c r="AD31" i="1"/>
  <c r="K100" i="1"/>
  <c r="AC26" i="1"/>
  <c r="AD50" i="1"/>
  <c r="AB61" i="1"/>
  <c r="AE61" i="1" s="1"/>
  <c r="AN61" i="1" s="1"/>
  <c r="AB11" i="1"/>
  <c r="AE11" i="1" s="1"/>
  <c r="AN11" i="1" s="1"/>
  <c r="AD49" i="1"/>
  <c r="AB42" i="1"/>
  <c r="AE42" i="1" s="1"/>
  <c r="AN42" i="1" s="1"/>
  <c r="AC57" i="1"/>
  <c r="AD30" i="1"/>
  <c r="AD57" i="1"/>
  <c r="AC67" i="1"/>
  <c r="AB67" i="1"/>
  <c r="AE67" i="1" s="1"/>
  <c r="AN67" i="1" s="1"/>
  <c r="AA72" i="1"/>
  <c r="AB16" i="1"/>
  <c r="AE16" i="1" s="1"/>
  <c r="AN16" i="1" s="1"/>
  <c r="AB45" i="1"/>
  <c r="AE45" i="1" s="1"/>
  <c r="AN45" i="1" s="1"/>
  <c r="AD58" i="1"/>
  <c r="AC44" i="1"/>
  <c r="AC37" i="1"/>
  <c r="K93" i="1"/>
  <c r="Q62" i="9" s="1"/>
  <c r="U62" i="9" s="1"/>
  <c r="K96" i="1"/>
  <c r="AC46" i="1"/>
  <c r="AB40" i="1"/>
  <c r="AE40" i="1" s="1"/>
  <c r="AN40" i="1" s="1"/>
  <c r="AC40" i="1"/>
  <c r="AD37" i="1"/>
  <c r="AD18" i="1"/>
  <c r="K99" i="1"/>
  <c r="AC10" i="1"/>
  <c r="AN71" i="1" l="1"/>
  <c r="W103" i="1"/>
  <c r="K134" i="9" s="1"/>
  <c r="N134" i="9" s="1"/>
  <c r="C172" i="9" s="1"/>
  <c r="W101" i="1"/>
  <c r="K132" i="9" s="1"/>
  <c r="N132" i="9" s="1"/>
  <c r="C170" i="9" s="1"/>
  <c r="K105" i="1"/>
  <c r="Y61" i="9"/>
  <c r="Y62" i="9"/>
  <c r="AN69" i="1"/>
  <c r="AA95" i="1"/>
  <c r="AA104" i="1" s="1"/>
  <c r="AB105" i="1" s="1"/>
  <c r="W98" i="1"/>
  <c r="K129" i="9" s="1"/>
  <c r="N129" i="9" s="1"/>
  <c r="C167" i="9" s="1"/>
  <c r="Q72" i="9"/>
  <c r="U72" i="9" s="1"/>
  <c r="C110" i="9" s="1"/>
  <c r="Q68" i="9"/>
  <c r="U68" i="9" s="1"/>
  <c r="C106" i="9" s="1"/>
  <c r="L92" i="1"/>
  <c r="Q61" i="9"/>
  <c r="U61" i="9" s="1"/>
  <c r="C99" i="9" s="1"/>
  <c r="W132" i="9"/>
  <c r="Z132" i="9" s="1"/>
  <c r="D170" i="9" s="1"/>
  <c r="Q70" i="9"/>
  <c r="U70" i="9" s="1"/>
  <c r="C108" i="9" s="1"/>
  <c r="L95" i="1"/>
  <c r="Q64" i="9"/>
  <c r="U64" i="9" s="1"/>
  <c r="C102" i="9" s="1"/>
  <c r="Q65" i="9"/>
  <c r="U65" i="9" s="1"/>
  <c r="C103" i="9" s="1"/>
  <c r="Q69" i="9"/>
  <c r="U69" i="9" s="1"/>
  <c r="C107" i="9" s="1"/>
  <c r="L97" i="1"/>
  <c r="Q66" i="9"/>
  <c r="U66" i="9" s="1"/>
  <c r="C104" i="9" s="1"/>
  <c r="W129" i="9"/>
  <c r="Z129" i="9" s="1"/>
  <c r="D167" i="9" s="1"/>
  <c r="Q67" i="9"/>
  <c r="U67" i="9" s="1"/>
  <c r="C105" i="9" s="1"/>
  <c r="W125" i="9"/>
  <c r="Z125" i="9" s="1"/>
  <c r="D163" i="9" s="1"/>
  <c r="W133" i="9"/>
  <c r="Z133" i="9" s="1"/>
  <c r="D171" i="9" s="1"/>
  <c r="W99" i="1"/>
  <c r="W100" i="1"/>
  <c r="AJ13" i="1"/>
  <c r="W93" i="1"/>
  <c r="AJ14" i="1"/>
  <c r="W94" i="1"/>
  <c r="AJ60" i="1"/>
  <c r="W102" i="1"/>
  <c r="AJ45" i="1"/>
  <c r="W96" i="1"/>
  <c r="W95" i="1"/>
  <c r="AJ49" i="1"/>
  <c r="W97" i="1"/>
  <c r="W91" i="1"/>
  <c r="L103" i="1"/>
  <c r="W123" i="9"/>
  <c r="Z123" i="9" s="1"/>
  <c r="D161" i="9" s="1"/>
  <c r="K123" i="9"/>
  <c r="N123" i="9" s="1"/>
  <c r="C161" i="9" s="1"/>
  <c r="S93" i="1"/>
  <c r="T93" i="1" s="1"/>
  <c r="AC62" i="9" s="1"/>
  <c r="S94" i="1"/>
  <c r="T94" i="1" s="1"/>
  <c r="AC63" i="9" s="1"/>
  <c r="W134" i="9"/>
  <c r="Z134" i="9" s="1"/>
  <c r="D172" i="9" s="1"/>
  <c r="AF46" i="1"/>
  <c r="AJ46" i="1"/>
  <c r="AF44" i="1"/>
  <c r="AJ44" i="1"/>
  <c r="AF53" i="1"/>
  <c r="AJ53" i="1"/>
  <c r="AF64" i="1"/>
  <c r="AJ64" i="1"/>
  <c r="AF54" i="1"/>
  <c r="AJ54" i="1"/>
  <c r="AF19" i="1"/>
  <c r="AJ19" i="1"/>
  <c r="AF22" i="1"/>
  <c r="AJ22" i="1"/>
  <c r="AF39" i="1"/>
  <c r="AJ39" i="1"/>
  <c r="AF68" i="1"/>
  <c r="AJ68" i="1"/>
  <c r="AF10" i="1"/>
  <c r="AJ10" i="1"/>
  <c r="AF40" i="1"/>
  <c r="AJ40" i="1"/>
  <c r="AF67" i="1"/>
  <c r="AJ67" i="1"/>
  <c r="AF16" i="1"/>
  <c r="AJ16" i="1"/>
  <c r="AF36" i="1"/>
  <c r="AJ36" i="1"/>
  <c r="AF48" i="1"/>
  <c r="AJ48" i="1"/>
  <c r="AF63" i="1"/>
  <c r="AJ63" i="1"/>
  <c r="AF65" i="1"/>
  <c r="AJ65" i="1"/>
  <c r="AF21" i="1"/>
  <c r="AJ21" i="1"/>
  <c r="AF55" i="1"/>
  <c r="AJ55" i="1"/>
  <c r="AF17" i="1"/>
  <c r="AJ17" i="1"/>
  <c r="AF18" i="1"/>
  <c r="AJ18" i="1"/>
  <c r="AF52" i="1"/>
  <c r="AJ52" i="1"/>
  <c r="AF24" i="1"/>
  <c r="AJ24" i="1"/>
  <c r="AF61" i="1"/>
  <c r="AJ61" i="1"/>
  <c r="AF38" i="1"/>
  <c r="AJ38" i="1"/>
  <c r="AF33" i="1"/>
  <c r="AJ33" i="1"/>
  <c r="AF27" i="1"/>
  <c r="AJ27" i="1"/>
  <c r="AF66" i="1"/>
  <c r="AJ66" i="1"/>
  <c r="AF57" i="1"/>
  <c r="AJ57" i="1"/>
  <c r="AF47" i="1"/>
  <c r="AJ47" i="1"/>
  <c r="AF59" i="1"/>
  <c r="AJ59" i="1"/>
  <c r="AF41" i="1"/>
  <c r="AJ41" i="1"/>
  <c r="AF62" i="1"/>
  <c r="AJ62" i="1"/>
  <c r="AF71" i="1"/>
  <c r="AF37" i="1"/>
  <c r="AJ37" i="1"/>
  <c r="AF26" i="1"/>
  <c r="AJ26" i="1"/>
  <c r="AF43" i="1"/>
  <c r="AJ43" i="1"/>
  <c r="AF34" i="1"/>
  <c r="AJ34" i="1"/>
  <c r="S92" i="1"/>
  <c r="T92" i="1" s="1"/>
  <c r="AC61" i="9" s="1"/>
  <c r="AJ12" i="1"/>
  <c r="AF20" i="1"/>
  <c r="AJ20" i="1"/>
  <c r="AF29" i="1"/>
  <c r="AJ29" i="1"/>
  <c r="AF8" i="1"/>
  <c r="AG72" i="1"/>
  <c r="S103" i="1"/>
  <c r="T103" i="1" s="1"/>
  <c r="AC72" i="9" s="1"/>
  <c r="AE8" i="1"/>
  <c r="O91" i="1"/>
  <c r="S98" i="1"/>
  <c r="T98" i="1" s="1"/>
  <c r="AC67" i="9" s="1"/>
  <c r="AE13" i="1"/>
  <c r="AN13" i="1" s="1"/>
  <c r="X92" i="1"/>
  <c r="O101" i="1"/>
  <c r="P101" i="1" s="1"/>
  <c r="U60" i="9"/>
  <c r="C98" i="9" s="1"/>
  <c r="L100" i="1"/>
  <c r="AB103" i="1"/>
  <c r="O103" i="1"/>
  <c r="P103" i="1" s="1"/>
  <c r="AF12" i="1"/>
  <c r="AB102" i="1"/>
  <c r="L102" i="1"/>
  <c r="C109" i="9"/>
  <c r="L63" i="10"/>
  <c r="Y75" i="10" s="1"/>
  <c r="AC75" i="10" s="1"/>
  <c r="W131" i="9"/>
  <c r="Z131" i="9" s="1"/>
  <c r="D169" i="9" s="1"/>
  <c r="S91" i="1"/>
  <c r="T91" i="1" s="1"/>
  <c r="AC60" i="9" s="1"/>
  <c r="W122" i="9"/>
  <c r="Z122" i="9" s="1"/>
  <c r="D160" i="9" s="1"/>
  <c r="O98" i="1"/>
  <c r="P98" i="1" s="1"/>
  <c r="L91" i="1"/>
  <c r="AE12" i="1"/>
  <c r="AN12" i="1" s="1"/>
  <c r="AB94" i="1"/>
  <c r="L98" i="1"/>
  <c r="AB98" i="1"/>
  <c r="S100" i="1"/>
  <c r="T100" i="1" s="1"/>
  <c r="AC69" i="9" s="1"/>
  <c r="W124" i="9"/>
  <c r="Z124" i="9" s="1"/>
  <c r="D162" i="9" s="1"/>
  <c r="AD72" i="1"/>
  <c r="L105" i="1" s="1"/>
  <c r="S102" i="1"/>
  <c r="T102" i="1" s="1"/>
  <c r="AC71" i="9" s="1"/>
  <c r="AC72" i="1"/>
  <c r="C101" i="9"/>
  <c r="L94" i="1"/>
  <c r="W128" i="9"/>
  <c r="Z128" i="9" s="1"/>
  <c r="D166" i="9" s="1"/>
  <c r="C100" i="9"/>
  <c r="AB101" i="1"/>
  <c r="O94" i="1"/>
  <c r="P94" i="1" s="1"/>
  <c r="O99" i="1"/>
  <c r="P99" i="1" s="1"/>
  <c r="L96" i="1"/>
  <c r="S101" i="1"/>
  <c r="T101" i="1" s="1"/>
  <c r="AC70" i="9" s="1"/>
  <c r="S97" i="1"/>
  <c r="T97" i="1" s="1"/>
  <c r="AC66" i="9" s="1"/>
  <c r="AB72" i="1"/>
  <c r="O96" i="1"/>
  <c r="P96" i="1" s="1"/>
  <c r="O100" i="1"/>
  <c r="P100" i="1" s="1"/>
  <c r="S99" i="1"/>
  <c r="T99" i="1" s="1"/>
  <c r="AC68" i="9" s="1"/>
  <c r="W127" i="9"/>
  <c r="Z127" i="9" s="1"/>
  <c r="D165" i="9" s="1"/>
  <c r="S96" i="1"/>
  <c r="T96" i="1" s="1"/>
  <c r="AC65" i="9" s="1"/>
  <c r="L101" i="1"/>
  <c r="O102" i="1"/>
  <c r="P102" i="1" s="1"/>
  <c r="W130" i="9"/>
  <c r="Z130" i="9" s="1"/>
  <c r="D168" i="9" s="1"/>
  <c r="L93" i="1"/>
  <c r="S95" i="1"/>
  <c r="T95" i="1" s="1"/>
  <c r="AC64" i="9" s="1"/>
  <c r="O97" i="1"/>
  <c r="P97" i="1" s="1"/>
  <c r="O95" i="1"/>
  <c r="P95" i="1" s="1"/>
  <c r="K104" i="1"/>
  <c r="L99" i="1"/>
  <c r="AB99" i="1"/>
  <c r="X103" i="1" l="1"/>
  <c r="O105" i="1"/>
  <c r="AB64" i="10"/>
  <c r="Y77" i="10" s="1"/>
  <c r="AC77" i="10" s="1"/>
  <c r="P91" i="1"/>
  <c r="Y60" i="9" s="1"/>
  <c r="O104" i="1"/>
  <c r="Y64" i="9"/>
  <c r="Y66" i="9"/>
  <c r="Y63" i="9"/>
  <c r="Y69" i="9"/>
  <c r="Y70" i="9"/>
  <c r="Y65" i="9"/>
  <c r="Y67" i="9"/>
  <c r="Y72" i="9"/>
  <c r="Y68" i="9"/>
  <c r="Y71" i="9"/>
  <c r="W126" i="9"/>
  <c r="Z126" i="9" s="1"/>
  <c r="D164" i="9" s="1"/>
  <c r="K130" i="9"/>
  <c r="N130" i="9" s="1"/>
  <c r="C168" i="9" s="1"/>
  <c r="K133" i="9"/>
  <c r="N133" i="9" s="1"/>
  <c r="C171" i="9" s="1"/>
  <c r="K124" i="9"/>
  <c r="N124" i="9" s="1"/>
  <c r="C162" i="9" s="1"/>
  <c r="K126" i="9"/>
  <c r="N126" i="9" s="1"/>
  <c r="C164" i="9" s="1"/>
  <c r="K128" i="9"/>
  <c r="N128" i="9" s="1"/>
  <c r="C166" i="9" s="1"/>
  <c r="K122" i="9"/>
  <c r="N122" i="9" s="1"/>
  <c r="C160" i="9" s="1"/>
  <c r="K127" i="9"/>
  <c r="N127" i="9" s="1"/>
  <c r="C165" i="9" s="1"/>
  <c r="K125" i="9"/>
  <c r="N125" i="9" s="1"/>
  <c r="C163" i="9" s="1"/>
  <c r="K131" i="9"/>
  <c r="N131" i="9" s="1"/>
  <c r="C169" i="9" s="1"/>
  <c r="X93" i="1"/>
  <c r="X91" i="1"/>
  <c r="AB92" i="1"/>
  <c r="AM72" i="1"/>
  <c r="AN8" i="1"/>
  <c r="AN72" i="1" s="1"/>
  <c r="AJ8" i="1"/>
  <c r="AJ72" i="1" s="1"/>
  <c r="AI72" i="1"/>
  <c r="AF72" i="1"/>
  <c r="T105" i="1" s="1"/>
  <c r="AB91" i="1"/>
  <c r="AE72" i="1"/>
  <c r="P105" i="1" s="1"/>
  <c r="X100" i="1"/>
  <c r="S105" i="1"/>
  <c r="X97" i="1"/>
  <c r="X102" i="1"/>
  <c r="X95" i="1"/>
  <c r="AB93" i="1"/>
  <c r="AB95" i="1"/>
  <c r="AB100" i="1"/>
  <c r="X96" i="1"/>
  <c r="AB96" i="1"/>
  <c r="X99" i="1"/>
  <c r="X98" i="1"/>
  <c r="AB62" i="10"/>
  <c r="Y76" i="10" s="1"/>
  <c r="AC76" i="10" s="1"/>
  <c r="Q73" i="9"/>
  <c r="H37" i="9" s="1"/>
  <c r="H38" i="9" s="1"/>
  <c r="O27" i="9" s="1"/>
  <c r="AB97" i="1"/>
  <c r="U73" i="9"/>
  <c r="C77" i="9" s="1"/>
  <c r="X101" i="1"/>
  <c r="X94" i="1"/>
  <c r="AC73" i="9"/>
  <c r="C79" i="9" s="1"/>
  <c r="W104" i="1"/>
  <c r="L104" i="1"/>
  <c r="S104" i="1"/>
  <c r="T104" i="1" s="1"/>
  <c r="P104" i="1" l="1"/>
  <c r="X105" i="1"/>
  <c r="Y73" i="9"/>
  <c r="C78" i="9" s="1"/>
  <c r="W135" i="9"/>
  <c r="AB37" i="9" s="1"/>
  <c r="AB38" i="9" s="1"/>
  <c r="Z135" i="9"/>
  <c r="C142" i="9" s="1"/>
  <c r="N135" i="9"/>
  <c r="C141" i="9" s="1"/>
  <c r="K135" i="9"/>
  <c r="W37" i="9" s="1"/>
  <c r="W38" i="9" s="1"/>
  <c r="O29" i="9" s="1"/>
  <c r="AB104" i="1"/>
  <c r="R38" i="9"/>
  <c r="W79" i="9"/>
  <c r="X104" i="1"/>
  <c r="M38" i="9" l="1"/>
  <c r="O28" i="9" s="1"/>
  <c r="C143" i="9"/>
  <c r="D143" i="9" s="1"/>
  <c r="D141" i="9"/>
  <c r="D142" i="9"/>
</calcChain>
</file>

<file path=xl/sharedStrings.xml><?xml version="1.0" encoding="utf-8"?>
<sst xmlns="http://schemas.openxmlformats.org/spreadsheetml/2006/main" count="1564" uniqueCount="720">
  <si>
    <t>部門分類</t>
    <rPh sb="0" eb="2">
      <t>ブモン</t>
    </rPh>
    <rPh sb="2" eb="4">
      <t>ブンルイ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</si>
  <si>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</si>
  <si>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</si>
  <si>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</si>
  <si>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</si>
  <si>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</si>
  <si>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</si>
  <si>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</si>
  <si>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</si>
  <si>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</si>
  <si>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</si>
  <si>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</si>
  <si>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</si>
  <si>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精穀・製粉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</si>
  <si>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</si>
  <si>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</si>
  <si>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</si>
  <si>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</si>
  <si>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</si>
  <si>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</si>
  <si>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</si>
  <si>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</si>
  <si>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</si>
  <si>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</si>
  <si>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紙加工品</t>
  </si>
  <si>
    <t>23</t>
  </si>
  <si>
    <t>24</t>
  </si>
  <si>
    <t>化学肥料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</si>
  <si>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</si>
  <si>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</si>
  <si>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</si>
  <si>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</si>
  <si>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</si>
  <si>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</si>
  <si>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</si>
  <si>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</si>
  <si>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</si>
  <si>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</si>
  <si>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</si>
  <si>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</si>
  <si>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</si>
  <si>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</si>
  <si>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</si>
  <si>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</si>
  <si>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銑鉄・粗鋼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</si>
  <si>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</si>
  <si>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</si>
  <si>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</si>
  <si>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</si>
  <si>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</si>
  <si>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</si>
  <si>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</si>
  <si>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</si>
  <si>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</si>
  <si>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</si>
  <si>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</si>
  <si>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</si>
  <si>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</si>
  <si>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</si>
  <si>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</si>
  <si>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</si>
  <si>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</si>
  <si>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</si>
  <si>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</si>
  <si>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</si>
  <si>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</si>
  <si>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</si>
  <si>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建設補修</t>
  </si>
  <si>
    <t>廃棄物処理</t>
  </si>
  <si>
    <t>金融・保険</t>
  </si>
  <si>
    <t>最終需要額</t>
    <rPh sb="0" eb="2">
      <t>サイシュウ</t>
    </rPh>
    <rPh sb="2" eb="5">
      <t>ジュヨウガク</t>
    </rPh>
    <phoneticPr fontId="4"/>
  </si>
  <si>
    <t>自給率</t>
    <rPh sb="0" eb="3">
      <t>ジキュウリツ</t>
    </rPh>
    <phoneticPr fontId="4"/>
  </si>
  <si>
    <t>直接効果</t>
    <rPh sb="0" eb="2">
      <t>チョクセツ</t>
    </rPh>
    <rPh sb="2" eb="4">
      <t>コウカ</t>
    </rPh>
    <phoneticPr fontId="4"/>
  </si>
  <si>
    <t>粗付加価値</t>
    <rPh sb="0" eb="3">
      <t>ソフカ</t>
    </rPh>
    <rPh sb="3" eb="5">
      <t>カチ</t>
    </rPh>
    <phoneticPr fontId="4"/>
  </si>
  <si>
    <t>1次</t>
    <rPh sb="1" eb="2">
      <t>ジ</t>
    </rPh>
    <phoneticPr fontId="4"/>
  </si>
  <si>
    <t>雇用者</t>
    <rPh sb="0" eb="3">
      <t>コヨウシャ</t>
    </rPh>
    <phoneticPr fontId="4"/>
  </si>
  <si>
    <t>消費性向</t>
    <rPh sb="0" eb="2">
      <t>ショウヒ</t>
    </rPh>
    <rPh sb="2" eb="4">
      <t>セイコウ</t>
    </rPh>
    <phoneticPr fontId="4"/>
  </si>
  <si>
    <t>消費誘発</t>
    <rPh sb="0" eb="2">
      <t>ショウヒ</t>
    </rPh>
    <rPh sb="2" eb="4">
      <t>ユウハツ</t>
    </rPh>
    <phoneticPr fontId="4"/>
  </si>
  <si>
    <t>消費</t>
    <rPh sb="0" eb="2">
      <t>ショウヒ</t>
    </rPh>
    <phoneticPr fontId="4"/>
  </si>
  <si>
    <t>誘発</t>
    <rPh sb="0" eb="2">
      <t>ユウハツ</t>
    </rPh>
    <phoneticPr fontId="4"/>
  </si>
  <si>
    <t>生産誘発</t>
    <rPh sb="0" eb="2">
      <t>セイサン</t>
    </rPh>
    <rPh sb="2" eb="4">
      <t>ユウハツ</t>
    </rPh>
    <phoneticPr fontId="4"/>
  </si>
  <si>
    <t>2次</t>
    <rPh sb="1" eb="2">
      <t>ジ</t>
    </rPh>
    <phoneticPr fontId="4"/>
  </si>
  <si>
    <t>粗付加</t>
    <rPh sb="0" eb="1">
      <t>アラ</t>
    </rPh>
    <rPh sb="1" eb="3">
      <t>フカ</t>
    </rPh>
    <phoneticPr fontId="4"/>
  </si>
  <si>
    <t>総合生産</t>
    <rPh sb="0" eb="2">
      <t>ソウゴウ</t>
    </rPh>
    <rPh sb="2" eb="4">
      <t>セイサン</t>
    </rPh>
    <phoneticPr fontId="4"/>
  </si>
  <si>
    <t>総合粗付加</t>
    <rPh sb="0" eb="2">
      <t>ソウゴウ</t>
    </rPh>
    <rPh sb="2" eb="5">
      <t>ソフカ</t>
    </rPh>
    <phoneticPr fontId="4"/>
  </si>
  <si>
    <t>価値誘発</t>
    <rPh sb="0" eb="2">
      <t>カチ</t>
    </rPh>
    <rPh sb="2" eb="4">
      <t>ユウハツ</t>
    </rPh>
    <phoneticPr fontId="4"/>
  </si>
  <si>
    <t>（単位：百万円）</t>
    <rPh sb="1" eb="3">
      <t>タンイ</t>
    </rPh>
    <rPh sb="4" eb="6">
      <t>ヒャクマン</t>
    </rPh>
    <rPh sb="6" eb="7">
      <t>エン</t>
    </rPh>
    <phoneticPr fontId="4"/>
  </si>
  <si>
    <t>(単位：百万円)</t>
    <rPh sb="1" eb="3">
      <t>タンイ</t>
    </rPh>
    <rPh sb="4" eb="6">
      <t>ヒャクマン</t>
    </rPh>
    <rPh sb="6" eb="7">
      <t>エン</t>
    </rPh>
    <phoneticPr fontId="4"/>
  </si>
  <si>
    <t>A</t>
    <phoneticPr fontId="4"/>
  </si>
  <si>
    <t>B</t>
    <phoneticPr fontId="4"/>
  </si>
  <si>
    <t>投入係数表</t>
    <rPh sb="0" eb="2">
      <t>トウニュウ</t>
    </rPh>
    <rPh sb="2" eb="5">
      <t>ケイスウヒョウ</t>
    </rPh>
    <phoneticPr fontId="7"/>
  </si>
  <si>
    <t>その他の</t>
  </si>
  <si>
    <t>水　産</t>
  </si>
  <si>
    <t>サービス</t>
  </si>
  <si>
    <t>輸送機械</t>
  </si>
  <si>
    <t>ガ ス ・</t>
  </si>
  <si>
    <t>内生部門</t>
    <rPh sb="0" eb="2">
      <t>ナイセイ</t>
    </rPh>
    <rPh sb="2" eb="4">
      <t>ブモン</t>
    </rPh>
    <phoneticPr fontId="7"/>
  </si>
  <si>
    <t>飲　料</t>
  </si>
  <si>
    <t>製版・製本</t>
  </si>
  <si>
    <t>土石製品</t>
  </si>
  <si>
    <t>金属製品</t>
  </si>
  <si>
    <t>加工処理</t>
  </si>
  <si>
    <t>建　築</t>
  </si>
  <si>
    <t>商　業</t>
  </si>
  <si>
    <t>公　務</t>
  </si>
  <si>
    <t>介　護</t>
  </si>
  <si>
    <t>計</t>
    <rPh sb="0" eb="1">
      <t>ケイ</t>
    </rPh>
    <phoneticPr fontId="7"/>
  </si>
  <si>
    <t>行　和</t>
    <rPh sb="0" eb="1">
      <t>ギョウ</t>
    </rPh>
    <rPh sb="2" eb="3">
      <t>ワ</t>
    </rPh>
    <phoneticPr fontId="7"/>
  </si>
  <si>
    <t>域内</t>
    <rPh sb="0" eb="2">
      <t>イキナイ</t>
    </rPh>
    <phoneticPr fontId="4"/>
  </si>
  <si>
    <t>最終需要</t>
    <rPh sb="0" eb="2">
      <t>サイシュウ</t>
    </rPh>
    <rPh sb="2" eb="4">
      <t>ジュヨウ</t>
    </rPh>
    <phoneticPr fontId="4"/>
  </si>
  <si>
    <t>平均消費性向</t>
    <rPh sb="0" eb="2">
      <t>ヘイキン</t>
    </rPh>
    <rPh sb="2" eb="4">
      <t>ショウヒ</t>
    </rPh>
    <rPh sb="4" eb="6">
      <t>セイコウ</t>
    </rPh>
    <phoneticPr fontId="2"/>
  </si>
  <si>
    <t>消費支出</t>
    <rPh sb="0" eb="2">
      <t>ショウヒ</t>
    </rPh>
    <rPh sb="2" eb="4">
      <t>シシュツ</t>
    </rPh>
    <phoneticPr fontId="2"/>
  </si>
  <si>
    <t>可処分所得</t>
    <rPh sb="0" eb="3">
      <t>カショブン</t>
    </rPh>
    <rPh sb="3" eb="5">
      <t>ショトク</t>
    </rPh>
    <phoneticPr fontId="2"/>
  </si>
  <si>
    <t>■平均消費性向</t>
    <rPh sb="1" eb="3">
      <t>ヘイキン</t>
    </rPh>
    <rPh sb="3" eb="5">
      <t>ショウヒ</t>
    </rPh>
    <rPh sb="5" eb="7">
      <t>セイコウ</t>
    </rPh>
    <phoneticPr fontId="2"/>
  </si>
  <si>
    <t>(単位：円)</t>
    <rPh sb="1" eb="3">
      <t>タンイ</t>
    </rPh>
    <rPh sb="4" eb="5">
      <t>エン</t>
    </rPh>
    <phoneticPr fontId="4"/>
  </si>
  <si>
    <t xml:space="preserve">         年平均、２人以上世帯・勤労者世帯（農林漁家含む）の消費支出及び可処分所得</t>
    <rPh sb="9" eb="12">
      <t>ネンヘイキン</t>
    </rPh>
    <rPh sb="14" eb="17">
      <t>ニンイジョウ</t>
    </rPh>
    <rPh sb="17" eb="19">
      <t>セタイ</t>
    </rPh>
    <rPh sb="20" eb="23">
      <t>キンロウシャ</t>
    </rPh>
    <rPh sb="23" eb="25">
      <t>セタイ</t>
    </rPh>
    <rPh sb="26" eb="28">
      <t>ノウリン</t>
    </rPh>
    <rPh sb="28" eb="30">
      <t>リョウカ</t>
    </rPh>
    <rPh sb="30" eb="31">
      <t>フク</t>
    </rPh>
    <rPh sb="34" eb="36">
      <t>ショウヒ</t>
    </rPh>
    <rPh sb="36" eb="38">
      <t>シシュツ</t>
    </rPh>
    <rPh sb="38" eb="39">
      <t>オヨ</t>
    </rPh>
    <rPh sb="40" eb="43">
      <t>カショブン</t>
    </rPh>
    <rPh sb="43" eb="45">
      <t>ショトク</t>
    </rPh>
    <phoneticPr fontId="2"/>
  </si>
  <si>
    <t>C=A/B</t>
    <phoneticPr fontId="4"/>
  </si>
  <si>
    <t>R=B</t>
    <phoneticPr fontId="4"/>
  </si>
  <si>
    <t>S=Q×R</t>
    <phoneticPr fontId="4"/>
  </si>
  <si>
    <t>T=S×逆行列係数</t>
    <rPh sb="4" eb="7">
      <t>ギャクギョウレツ</t>
    </rPh>
    <rPh sb="7" eb="9">
      <t>ケイスウ</t>
    </rPh>
    <phoneticPr fontId="4"/>
  </si>
  <si>
    <t>平均</t>
    <rPh sb="0" eb="2">
      <t>ヘイキン</t>
    </rPh>
    <phoneticPr fontId="4"/>
  </si>
  <si>
    <t>Q=O×P</t>
    <phoneticPr fontId="4"/>
  </si>
  <si>
    <t>直接効果算定</t>
    <rPh sb="0" eb="2">
      <t>チョクセツ</t>
    </rPh>
    <rPh sb="2" eb="4">
      <t>コウカ</t>
    </rPh>
    <rPh sb="4" eb="6">
      <t>サンテイ</t>
    </rPh>
    <phoneticPr fontId="4"/>
  </si>
  <si>
    <t>トータル</t>
    <phoneticPr fontId="4"/>
  </si>
  <si>
    <t>総合</t>
    <rPh sb="0" eb="2">
      <t>ソウゴウ</t>
    </rPh>
    <phoneticPr fontId="4"/>
  </si>
  <si>
    <t>雇用者所得</t>
    <rPh sb="0" eb="3">
      <t>コヨウシャ</t>
    </rPh>
    <rPh sb="3" eb="5">
      <t>ショトク</t>
    </rPh>
    <phoneticPr fontId="4"/>
  </si>
  <si>
    <t>価値率</t>
    <phoneticPr fontId="4"/>
  </si>
  <si>
    <t>所得率</t>
    <phoneticPr fontId="4"/>
  </si>
  <si>
    <t>パターン</t>
    <phoneticPr fontId="4"/>
  </si>
  <si>
    <t>C=A×B</t>
    <phoneticPr fontId="4"/>
  </si>
  <si>
    <t>N</t>
    <phoneticPr fontId="4"/>
  </si>
  <si>
    <t>P</t>
    <phoneticPr fontId="4"/>
  </si>
  <si>
    <t>農業</t>
    <rPh sb="0" eb="2">
      <t>ノウギョウ</t>
    </rPh>
    <phoneticPr fontId="2"/>
  </si>
  <si>
    <t>林業</t>
    <rPh sb="0" eb="2">
      <t>リンギョウ</t>
    </rPh>
    <phoneticPr fontId="2"/>
  </si>
  <si>
    <t>漁業</t>
    <rPh sb="0" eb="2">
      <t>ギョギョウ</t>
    </rPh>
    <phoneticPr fontId="2"/>
  </si>
  <si>
    <t>鉱業</t>
    <rPh sb="0" eb="2">
      <t>コウギョウ</t>
    </rPh>
    <phoneticPr fontId="2"/>
  </si>
  <si>
    <t>製造業</t>
    <rPh sb="0" eb="3">
      <t>セイゾウギョウ</t>
    </rPh>
    <phoneticPr fontId="2"/>
  </si>
  <si>
    <t>商業</t>
    <rPh sb="0" eb="2">
      <t>ショウギョウ</t>
    </rPh>
    <phoneticPr fontId="2"/>
  </si>
  <si>
    <t>金融・保険・不動産</t>
    <rPh sb="0" eb="2">
      <t>キンユウ</t>
    </rPh>
    <rPh sb="3" eb="5">
      <t>ホケン</t>
    </rPh>
    <rPh sb="6" eb="9">
      <t>フドウサン</t>
    </rPh>
    <phoneticPr fontId="2"/>
  </si>
  <si>
    <t>運輸・情報通信</t>
    <rPh sb="0" eb="2">
      <t>ウンユ</t>
    </rPh>
    <rPh sb="3" eb="5">
      <t>ジョウホウ</t>
    </rPh>
    <rPh sb="5" eb="7">
      <t>ツウシン</t>
    </rPh>
    <phoneticPr fontId="2"/>
  </si>
  <si>
    <t>公務</t>
    <rPh sb="0" eb="2">
      <t>コウム</t>
    </rPh>
    <phoneticPr fontId="2"/>
  </si>
  <si>
    <t>サービス業</t>
    <rPh sb="4" eb="5">
      <t>ギョウ</t>
    </rPh>
    <phoneticPr fontId="2"/>
  </si>
  <si>
    <t>分類不明</t>
    <rPh sb="0" eb="2">
      <t>ブンルイ</t>
    </rPh>
    <rPh sb="2" eb="4">
      <t>フメイ</t>
    </rPh>
    <phoneticPr fontId="2"/>
  </si>
  <si>
    <t>合計</t>
    <rPh sb="0" eb="2">
      <t>ゴウケイ</t>
    </rPh>
    <phoneticPr fontId="2"/>
  </si>
  <si>
    <t>(13部門)</t>
    <rPh sb="3" eb="5">
      <t>ブモン</t>
    </rPh>
    <phoneticPr fontId="4"/>
  </si>
  <si>
    <t>生産誘発額</t>
    <rPh sb="0" eb="2">
      <t>セイサン</t>
    </rPh>
    <rPh sb="2" eb="5">
      <t>ユウハツガク</t>
    </rPh>
    <phoneticPr fontId="4"/>
  </si>
  <si>
    <t>一次波及効果</t>
    <rPh sb="0" eb="2">
      <t>イチジ</t>
    </rPh>
    <rPh sb="2" eb="4">
      <t>ハキュウ</t>
    </rPh>
    <rPh sb="4" eb="6">
      <t>コウカ</t>
    </rPh>
    <phoneticPr fontId="4"/>
  </si>
  <si>
    <t>二次波及効果</t>
    <rPh sb="0" eb="2">
      <t>ニジ</t>
    </rPh>
    <rPh sb="2" eb="6">
      <t>ハキュウコウカ</t>
    </rPh>
    <phoneticPr fontId="4"/>
  </si>
  <si>
    <t>合計</t>
    <rPh sb="0" eb="2">
      <t>ゴウケイ</t>
    </rPh>
    <phoneticPr fontId="4"/>
  </si>
  <si>
    <t>粗付加価値誘発額</t>
    <rPh sb="0" eb="3">
      <t>ソフカ</t>
    </rPh>
    <rPh sb="3" eb="5">
      <t>カチ</t>
    </rPh>
    <rPh sb="5" eb="8">
      <t>ユウハツガク</t>
    </rPh>
    <phoneticPr fontId="4"/>
  </si>
  <si>
    <t>雇用者所得誘発効果</t>
    <rPh sb="0" eb="3">
      <t>コヨウシャ</t>
    </rPh>
    <rPh sb="3" eb="5">
      <t>ショトク</t>
    </rPh>
    <rPh sb="5" eb="7">
      <t>ユウハツ</t>
    </rPh>
    <rPh sb="7" eb="9">
      <t>コウカ</t>
    </rPh>
    <phoneticPr fontId="4"/>
  </si>
  <si>
    <t>(単位：百万円、人)</t>
    <rPh sb="1" eb="3">
      <t>タンイ</t>
    </rPh>
    <rPh sb="4" eb="6">
      <t>ヒャクマン</t>
    </rPh>
    <rPh sb="6" eb="7">
      <t>エン</t>
    </rPh>
    <rPh sb="8" eb="9">
      <t>ニン</t>
    </rPh>
    <phoneticPr fontId="4"/>
  </si>
  <si>
    <t>就業誘発係数</t>
    <rPh sb="0" eb="2">
      <t>シュウギョウ</t>
    </rPh>
    <rPh sb="2" eb="4">
      <t>ユウハツ</t>
    </rPh>
    <rPh sb="4" eb="6">
      <t>ケイスウ</t>
    </rPh>
    <phoneticPr fontId="4"/>
  </si>
  <si>
    <t>農</t>
    <rPh sb="0" eb="1">
      <t>ノウ</t>
    </rPh>
    <phoneticPr fontId="4"/>
  </si>
  <si>
    <t>林</t>
    <rPh sb="0" eb="1">
      <t>リン</t>
    </rPh>
    <phoneticPr fontId="4"/>
  </si>
  <si>
    <t>水</t>
    <rPh sb="0" eb="1">
      <t>スイ</t>
    </rPh>
    <phoneticPr fontId="4"/>
  </si>
  <si>
    <t>鉱</t>
    <rPh sb="0" eb="1">
      <t>コウ</t>
    </rPh>
    <phoneticPr fontId="4"/>
  </si>
  <si>
    <t>製</t>
    <rPh sb="0" eb="1">
      <t>セイ</t>
    </rPh>
    <phoneticPr fontId="4"/>
  </si>
  <si>
    <t>建</t>
    <rPh sb="0" eb="1">
      <t>ケン</t>
    </rPh>
    <phoneticPr fontId="4"/>
  </si>
  <si>
    <t>電</t>
    <rPh sb="0" eb="1">
      <t>デン</t>
    </rPh>
    <phoneticPr fontId="4"/>
  </si>
  <si>
    <t>卸</t>
    <rPh sb="0" eb="1">
      <t>オロシ</t>
    </rPh>
    <phoneticPr fontId="4"/>
  </si>
  <si>
    <t>金</t>
    <rPh sb="0" eb="1">
      <t>キン</t>
    </rPh>
    <phoneticPr fontId="4"/>
  </si>
  <si>
    <t>運</t>
    <rPh sb="0" eb="1">
      <t>ウン</t>
    </rPh>
    <phoneticPr fontId="4"/>
  </si>
  <si>
    <t>公</t>
    <rPh sb="0" eb="1">
      <t>コウ</t>
    </rPh>
    <phoneticPr fontId="4"/>
  </si>
  <si>
    <t>サ</t>
    <phoneticPr fontId="4"/>
  </si>
  <si>
    <t>分</t>
    <rPh sb="0" eb="1">
      <t>ブン</t>
    </rPh>
    <phoneticPr fontId="4"/>
  </si>
  <si>
    <t>水</t>
    <rPh sb="0" eb="1">
      <t>ミズ</t>
    </rPh>
    <phoneticPr fontId="4"/>
  </si>
  <si>
    <t>■就業誘発係数</t>
    <rPh sb="1" eb="3">
      <t>シュウギョウ</t>
    </rPh>
    <rPh sb="3" eb="5">
      <t>ユウハツ</t>
    </rPh>
    <rPh sb="5" eb="7">
      <t>ケイスウ</t>
    </rPh>
    <phoneticPr fontId="4"/>
  </si>
  <si>
    <t>産業連関表</t>
    <rPh sb="0" eb="2">
      <t>サンギョウ</t>
    </rPh>
    <rPh sb="2" eb="5">
      <t>レンカンヒョウ</t>
    </rPh>
    <phoneticPr fontId="4"/>
  </si>
  <si>
    <t>就業誘発人数</t>
    <rPh sb="0" eb="2">
      <t>シュウギョウ</t>
    </rPh>
    <rPh sb="2" eb="4">
      <t>ユウハツ</t>
    </rPh>
    <rPh sb="4" eb="6">
      <t>ニンズウ</t>
    </rPh>
    <phoneticPr fontId="4"/>
  </si>
  <si>
    <t>雇用誘発係数</t>
    <rPh sb="0" eb="2">
      <t>コヨウ</t>
    </rPh>
    <rPh sb="2" eb="4">
      <t>ユウハツ</t>
    </rPh>
    <rPh sb="4" eb="6">
      <t>ケイスウ</t>
    </rPh>
    <phoneticPr fontId="4"/>
  </si>
  <si>
    <t>・詳細別添資料のとおり。</t>
    <rPh sb="1" eb="3">
      <t>ショウサイ</t>
    </rPh>
    <rPh sb="3" eb="5">
      <t>ベッテン</t>
    </rPh>
    <rPh sb="5" eb="7">
      <t>シリョウ</t>
    </rPh>
    <phoneticPr fontId="4"/>
  </si>
  <si>
    <t>○　与件データとして与える最終需要額は、次により算定。</t>
    <rPh sb="2" eb="4">
      <t>ヨケン</t>
    </rPh>
    <rPh sb="10" eb="11">
      <t>アタ</t>
    </rPh>
    <rPh sb="13" eb="15">
      <t>サイシュウ</t>
    </rPh>
    <rPh sb="15" eb="18">
      <t>ジュヨウガク</t>
    </rPh>
    <rPh sb="20" eb="21">
      <t>ツギ</t>
    </rPh>
    <rPh sb="24" eb="26">
      <t>サンテイ</t>
    </rPh>
    <phoneticPr fontId="4"/>
  </si>
  <si>
    <t>○　各部門の就業(雇用)誘発効果は、産業別に次により算出。</t>
    <rPh sb="6" eb="8">
      <t>シュウギョウ</t>
    </rPh>
    <phoneticPr fontId="4"/>
  </si>
  <si>
    <t>・就業(雇用)誘発数＝生産誘発額（単位百万円）×就業(雇用)誘発係数</t>
    <phoneticPr fontId="4"/>
  </si>
  <si>
    <t xml:space="preserve"> </t>
    <phoneticPr fontId="4"/>
  </si>
  <si>
    <t>与件ﾃﾞｰﾀ</t>
    <rPh sb="0" eb="2">
      <t>ヨケン</t>
    </rPh>
    <phoneticPr fontId="4"/>
  </si>
  <si>
    <t>農　業</t>
    <rPh sb="0" eb="1">
      <t>ノウ</t>
    </rPh>
    <rPh sb="2" eb="3">
      <t>ギョウ</t>
    </rPh>
    <phoneticPr fontId="2"/>
  </si>
  <si>
    <t>林　業</t>
    <rPh sb="0" eb="1">
      <t>ハヤシ</t>
    </rPh>
    <rPh sb="2" eb="3">
      <t>ギョウ</t>
    </rPh>
    <phoneticPr fontId="2"/>
  </si>
  <si>
    <t>漁　業</t>
    <rPh sb="0" eb="1">
      <t>リョウ</t>
    </rPh>
    <rPh sb="2" eb="3">
      <t>ギョウ</t>
    </rPh>
    <phoneticPr fontId="2"/>
  </si>
  <si>
    <t>鉱　業</t>
    <rPh sb="0" eb="1">
      <t>コウ</t>
    </rPh>
    <rPh sb="2" eb="3">
      <t>ギョウ</t>
    </rPh>
    <phoneticPr fontId="2"/>
  </si>
  <si>
    <t>商　業</t>
    <rPh sb="0" eb="1">
      <t>ショウ</t>
    </rPh>
    <rPh sb="2" eb="3">
      <t>ギョウ</t>
    </rPh>
    <phoneticPr fontId="2"/>
  </si>
  <si>
    <t>公　務</t>
    <rPh sb="0" eb="1">
      <t>コウ</t>
    </rPh>
    <rPh sb="2" eb="3">
      <t>ツトム</t>
    </rPh>
    <phoneticPr fontId="2"/>
  </si>
  <si>
    <t>合　計</t>
    <rPh sb="0" eb="1">
      <t>ゴウ</t>
    </rPh>
    <rPh sb="2" eb="3">
      <t>ケイ</t>
    </rPh>
    <phoneticPr fontId="2"/>
  </si>
  <si>
    <t>合　計</t>
    <rPh sb="0" eb="1">
      <t>ゴウ</t>
    </rPh>
    <rPh sb="2" eb="3">
      <t>ケイ</t>
    </rPh>
    <phoneticPr fontId="4"/>
  </si>
  <si>
    <t>粗付加価値
誘発額</t>
    <rPh sb="0" eb="3">
      <t>ソフカ</t>
    </rPh>
    <rPh sb="3" eb="5">
      <t>カチ</t>
    </rPh>
    <rPh sb="6" eb="9">
      <t>ユウハツガク</t>
    </rPh>
    <phoneticPr fontId="4"/>
  </si>
  <si>
    <t>雇用者所得
誘発額</t>
    <rPh sb="0" eb="3">
      <t>コヨウシャ</t>
    </rPh>
    <rPh sb="3" eb="5">
      <t>ショトク</t>
    </rPh>
    <rPh sb="6" eb="9">
      <t>ユウハツガク</t>
    </rPh>
    <phoneticPr fontId="4"/>
  </si>
  <si>
    <t>(単位：億円)</t>
    <rPh sb="1" eb="3">
      <t>タンイ</t>
    </rPh>
    <rPh sb="4" eb="6">
      <t>オクエン</t>
    </rPh>
    <phoneticPr fontId="4"/>
  </si>
  <si>
    <t>分類</t>
    <rPh sb="0" eb="2">
      <t>ブンルイ</t>
    </rPh>
    <phoneticPr fontId="4"/>
  </si>
  <si>
    <t>漁</t>
    <rPh sb="0" eb="1">
      <t>リョウ</t>
    </rPh>
    <phoneticPr fontId="4"/>
  </si>
  <si>
    <t>商</t>
    <rPh sb="0" eb="1">
      <t>ショウ</t>
    </rPh>
    <phoneticPr fontId="4"/>
  </si>
  <si>
    <t>計</t>
    <rPh sb="0" eb="1">
      <t>ケイ</t>
    </rPh>
    <phoneticPr fontId="4"/>
  </si>
  <si>
    <t>左のうち雇用誘発人数※</t>
    <rPh sb="0" eb="1">
      <t>サ</t>
    </rPh>
    <rPh sb="4" eb="6">
      <t>コヨウ</t>
    </rPh>
    <rPh sb="6" eb="8">
      <t>ユウハツ</t>
    </rPh>
    <rPh sb="8" eb="10">
      <t>ニンズウ</t>
    </rPh>
    <phoneticPr fontId="4"/>
  </si>
  <si>
    <t>(単位：人/年)</t>
    <rPh sb="1" eb="3">
      <t>タンイ</t>
    </rPh>
    <rPh sb="4" eb="5">
      <t>ニン</t>
    </rPh>
    <rPh sb="6" eb="7">
      <t>ネン</t>
    </rPh>
    <phoneticPr fontId="4"/>
  </si>
  <si>
    <t>生産誘発額</t>
    <rPh sb="0" eb="2">
      <t>セイサン</t>
    </rPh>
    <rPh sb="2" eb="4">
      <t>ユウハツ</t>
    </rPh>
    <rPh sb="4" eb="5">
      <t>ガク</t>
    </rPh>
    <phoneticPr fontId="4"/>
  </si>
  <si>
    <t>雇用者所得誘発額</t>
    <rPh sb="0" eb="3">
      <t>コヨウシャ</t>
    </rPh>
    <rPh sb="3" eb="5">
      <t>ショトク</t>
    </rPh>
    <rPh sb="5" eb="8">
      <t>ユウハツガク</t>
    </rPh>
    <phoneticPr fontId="4"/>
  </si>
  <si>
    <t>雇用者誘発人数</t>
    <rPh sb="0" eb="3">
      <t>コヨウシャ</t>
    </rPh>
    <rPh sb="3" eb="5">
      <t>ユウハツ</t>
    </rPh>
    <rPh sb="5" eb="7">
      <t>ニンズウ</t>
    </rPh>
    <phoneticPr fontId="4"/>
  </si>
  <si>
    <t>(単位：億円、人/年)</t>
    <rPh sb="1" eb="3">
      <t>タンイ</t>
    </rPh>
    <rPh sb="4" eb="6">
      <t>オクエン</t>
    </rPh>
    <rPh sb="7" eb="8">
      <t>ニン</t>
    </rPh>
    <rPh sb="9" eb="10">
      <t>ネン</t>
    </rPh>
    <phoneticPr fontId="4"/>
  </si>
  <si>
    <t>人/年の新規就業を誘発</t>
    <rPh sb="0" eb="1">
      <t>ニン</t>
    </rPh>
    <rPh sb="2" eb="3">
      <t>ネン</t>
    </rPh>
    <rPh sb="4" eb="6">
      <t>シンキ</t>
    </rPh>
    <rPh sb="6" eb="8">
      <t>シュウギョウ</t>
    </rPh>
    <rPh sb="9" eb="11">
      <t>ユウハツ</t>
    </rPh>
    <phoneticPr fontId="4"/>
  </si>
  <si>
    <t>■　これにより、</t>
    <phoneticPr fontId="4"/>
  </si>
  <si>
    <t>■　生産誘発額</t>
    <rPh sb="2" eb="4">
      <t>セイサン</t>
    </rPh>
    <rPh sb="4" eb="7">
      <t>ユウハツガク</t>
    </rPh>
    <phoneticPr fontId="4"/>
  </si>
  <si>
    <t>（参考）</t>
    <rPh sb="1" eb="3">
      <t>サンコウ</t>
    </rPh>
    <phoneticPr fontId="4"/>
  </si>
  <si>
    <t>産業連関分析は、一つの経済モデルであって、その分析はある一定の仮定の下に行われています。</t>
    <rPh sb="0" eb="2">
      <t>サンギョウ</t>
    </rPh>
    <rPh sb="2" eb="4">
      <t>レンカン</t>
    </rPh>
    <rPh sb="4" eb="6">
      <t>ブンセキ</t>
    </rPh>
    <rPh sb="8" eb="9">
      <t>ヒト</t>
    </rPh>
    <rPh sb="11" eb="13">
      <t>ケイザイ</t>
    </rPh>
    <rPh sb="23" eb="25">
      <t>ブンセキ</t>
    </rPh>
    <rPh sb="28" eb="30">
      <t>イッテイ</t>
    </rPh>
    <rPh sb="31" eb="33">
      <t>カテイ</t>
    </rPh>
    <rPh sb="34" eb="35">
      <t>シタ</t>
    </rPh>
    <rPh sb="36" eb="37">
      <t>オコナ</t>
    </rPh>
    <phoneticPr fontId="4"/>
  </si>
  <si>
    <t>このため、以下のような点に留意してください。</t>
    <rPh sb="5" eb="7">
      <t>イカ</t>
    </rPh>
    <rPh sb="11" eb="12">
      <t>テン</t>
    </rPh>
    <rPh sb="13" eb="15">
      <t>リュウイ</t>
    </rPh>
    <phoneticPr fontId="4"/>
  </si>
  <si>
    <t>・生産水準とその投入量は規模に関して一定（規模の経済性は無い）。</t>
    <rPh sb="1" eb="3">
      <t>セイサン</t>
    </rPh>
    <rPh sb="3" eb="5">
      <t>スイジュン</t>
    </rPh>
    <rPh sb="8" eb="11">
      <t>トウニュウリョウ</t>
    </rPh>
    <rPh sb="12" eb="14">
      <t>キボ</t>
    </rPh>
    <rPh sb="15" eb="16">
      <t>カン</t>
    </rPh>
    <rPh sb="18" eb="20">
      <t>イッテイ</t>
    </rPh>
    <rPh sb="21" eb="23">
      <t>キボ</t>
    </rPh>
    <rPh sb="24" eb="27">
      <t>ケイザイセイ</t>
    </rPh>
    <rPh sb="28" eb="29">
      <t>ナ</t>
    </rPh>
    <phoneticPr fontId="4"/>
  </si>
  <si>
    <t>・外部経済・外部不経済のような、各産業間への相互干渉は無い。</t>
    <rPh sb="1" eb="3">
      <t>ガイブ</t>
    </rPh>
    <rPh sb="3" eb="5">
      <t>ケイザイ</t>
    </rPh>
    <rPh sb="6" eb="8">
      <t>ガイブ</t>
    </rPh>
    <rPh sb="8" eb="11">
      <t>フケイザイ</t>
    </rPh>
    <rPh sb="16" eb="19">
      <t>カクサンギョウ</t>
    </rPh>
    <rPh sb="19" eb="20">
      <t>カン</t>
    </rPh>
    <rPh sb="22" eb="24">
      <t>ソウゴ</t>
    </rPh>
    <rPh sb="24" eb="26">
      <t>カンショウ</t>
    </rPh>
    <rPh sb="27" eb="28">
      <t>ナ</t>
    </rPh>
    <phoneticPr fontId="4"/>
  </si>
  <si>
    <t>・投入係数は、短期的には変わらないものと仮定している。</t>
    <rPh sb="1" eb="3">
      <t>トウニュウ</t>
    </rPh>
    <rPh sb="3" eb="5">
      <t>ケイスウ</t>
    </rPh>
    <rPh sb="7" eb="10">
      <t>タンキテキ</t>
    </rPh>
    <rPh sb="12" eb="13">
      <t>カ</t>
    </rPh>
    <rPh sb="20" eb="22">
      <t>カテイ</t>
    </rPh>
    <phoneticPr fontId="4"/>
  </si>
  <si>
    <t>・在庫調整などにより、波及が中断することはないものと仮定している。</t>
    <rPh sb="1" eb="3">
      <t>ザイコ</t>
    </rPh>
    <rPh sb="3" eb="5">
      <t>チョウセイ</t>
    </rPh>
    <rPh sb="11" eb="13">
      <t>ハキュウ</t>
    </rPh>
    <rPh sb="14" eb="16">
      <t>チュウダン</t>
    </rPh>
    <rPh sb="26" eb="28">
      <t>カテイ</t>
    </rPh>
    <phoneticPr fontId="4"/>
  </si>
  <si>
    <t>・就業(雇用)誘発人数は、時間外勤務の増減による雇用調整を考慮していない。</t>
    <rPh sb="1" eb="3">
      <t>シュウギョウ</t>
    </rPh>
    <rPh sb="4" eb="6">
      <t>コヨウ</t>
    </rPh>
    <rPh sb="7" eb="9">
      <t>ユウハツ</t>
    </rPh>
    <rPh sb="9" eb="11">
      <t>ニンズウ</t>
    </rPh>
    <rPh sb="13" eb="16">
      <t>ジカンガイ</t>
    </rPh>
    <rPh sb="16" eb="18">
      <t>キンム</t>
    </rPh>
    <rPh sb="19" eb="21">
      <t>ゾウゲン</t>
    </rPh>
    <rPh sb="24" eb="26">
      <t>コヨウ</t>
    </rPh>
    <rPh sb="26" eb="28">
      <t>チョウセイ</t>
    </rPh>
    <rPh sb="29" eb="31">
      <t>コウリョ</t>
    </rPh>
    <phoneticPr fontId="4"/>
  </si>
  <si>
    <t xml:space="preserve">・生産増加（直接及び１次効果）→雇用者所得増加 </t>
    <phoneticPr fontId="4"/>
  </si>
  <si>
    <t>　　→家計消費支出増加（新規最終需要の発生)　→生産増加（２次効果）</t>
    <phoneticPr fontId="4"/>
  </si>
  <si>
    <t>　の民間消費支出パターンで分割し算出。</t>
    <phoneticPr fontId="4"/>
  </si>
  <si>
    <t>(注)四捨五入の関係で、内訳の合計と合計項目の値が一致しないことがある。</t>
    <rPh sb="1" eb="2">
      <t>チュウ</t>
    </rPh>
    <rPh sb="3" eb="7">
      <t>シシャゴニュウ</t>
    </rPh>
    <rPh sb="8" eb="10">
      <t>カンケイ</t>
    </rPh>
    <rPh sb="12" eb="14">
      <t>ウチワケ</t>
    </rPh>
    <rPh sb="15" eb="17">
      <t>ゴウケイ</t>
    </rPh>
    <rPh sb="18" eb="20">
      <t>ゴウケイ</t>
    </rPh>
    <rPh sb="20" eb="22">
      <t>コウモク</t>
    </rPh>
    <rPh sb="23" eb="24">
      <t>アタイ</t>
    </rPh>
    <rPh sb="25" eb="27">
      <t>イッチ</t>
    </rPh>
    <phoneticPr fontId="4"/>
  </si>
  <si>
    <t>-</t>
    <phoneticPr fontId="4"/>
  </si>
  <si>
    <t>　・　実体経済においては、生産に増減があった場合、一人あたりの就業時間を増減させる</t>
    <rPh sb="3" eb="5">
      <t>ジッタイ</t>
    </rPh>
    <rPh sb="5" eb="7">
      <t>ケイザイ</t>
    </rPh>
    <rPh sb="13" eb="15">
      <t>セイサン</t>
    </rPh>
    <rPh sb="16" eb="18">
      <t>ゾウゲン</t>
    </rPh>
    <rPh sb="22" eb="24">
      <t>バアイ</t>
    </rPh>
    <rPh sb="25" eb="27">
      <t>ヒトリ</t>
    </rPh>
    <rPh sb="31" eb="33">
      <t>シュウギョウ</t>
    </rPh>
    <rPh sb="33" eb="35">
      <t>ジカン</t>
    </rPh>
    <rPh sb="36" eb="38">
      <t>ゾウゲン</t>
    </rPh>
    <phoneticPr fontId="2"/>
  </si>
  <si>
    <t>　　ことで対応することも考えられるため、すぐに雇用の増減に結びつくわけではないこと</t>
    <rPh sb="5" eb="7">
      <t>タイオウ</t>
    </rPh>
    <rPh sb="12" eb="13">
      <t>カンガ</t>
    </rPh>
    <rPh sb="23" eb="25">
      <t>コヨウ</t>
    </rPh>
    <rPh sb="26" eb="28">
      <t>ゾウゲン</t>
    </rPh>
    <rPh sb="29" eb="30">
      <t>ムス</t>
    </rPh>
    <phoneticPr fontId="2"/>
  </si>
  <si>
    <t>　　に留意。</t>
    <phoneticPr fontId="4"/>
  </si>
  <si>
    <t>(注)端数処理の関係で、各項目の合計値と合計項目の値が一致しない場合がある。</t>
    <rPh sb="1" eb="2">
      <t>チュウ</t>
    </rPh>
    <rPh sb="3" eb="5">
      <t>ハスウ</t>
    </rPh>
    <rPh sb="5" eb="7">
      <t>ショリ</t>
    </rPh>
    <rPh sb="8" eb="10">
      <t>カンケイ</t>
    </rPh>
    <rPh sb="12" eb="15">
      <t>カクコウモク</t>
    </rPh>
    <rPh sb="16" eb="19">
      <t>ゴウケイチ</t>
    </rPh>
    <rPh sb="20" eb="22">
      <t>ゴウケイ</t>
    </rPh>
    <rPh sb="22" eb="24">
      <t>コウモク</t>
    </rPh>
    <rPh sb="25" eb="26">
      <t>アタイ</t>
    </rPh>
    <rPh sb="27" eb="29">
      <t>イッチ</t>
    </rPh>
    <rPh sb="32" eb="34">
      <t>バアイ</t>
    </rPh>
    <phoneticPr fontId="4"/>
  </si>
  <si>
    <t>　　同様に、他の表の値と一致しない場合がある。</t>
    <rPh sb="2" eb="4">
      <t>ドウヨウ</t>
    </rPh>
    <rPh sb="6" eb="7">
      <t>タ</t>
    </rPh>
    <rPh sb="8" eb="9">
      <t>ヒョウ</t>
    </rPh>
    <rPh sb="10" eb="11">
      <t>アタイ</t>
    </rPh>
    <rPh sb="12" eb="14">
      <t>イッチ</t>
    </rPh>
    <rPh sb="17" eb="19">
      <t>バアイ</t>
    </rPh>
    <phoneticPr fontId="4"/>
  </si>
  <si>
    <t>直接効果の</t>
    <rPh sb="0" eb="2">
      <t>チョクセツ</t>
    </rPh>
    <rPh sb="2" eb="4">
      <t>コウカ</t>
    </rPh>
    <phoneticPr fontId="4"/>
  </si>
  <si>
    <t>生産波及額</t>
    <rPh sb="0" eb="2">
      <t>セイサン</t>
    </rPh>
    <rPh sb="2" eb="4">
      <t>ハキュウ</t>
    </rPh>
    <rPh sb="4" eb="5">
      <t>ガク</t>
    </rPh>
    <phoneticPr fontId="4"/>
  </si>
  <si>
    <t>民間</t>
    <rPh sb="0" eb="2">
      <t>ミンカン</t>
    </rPh>
    <phoneticPr fontId="4"/>
  </si>
  <si>
    <t>消費支出</t>
    <rPh sb="0" eb="2">
      <t>ショウヒ</t>
    </rPh>
    <rPh sb="2" eb="4">
      <t>シシュツ</t>
    </rPh>
    <phoneticPr fontId="4"/>
  </si>
  <si>
    <t>(与件データ)</t>
    <rPh sb="1" eb="3">
      <t>ヨケン</t>
    </rPh>
    <phoneticPr fontId="4"/>
  </si>
  <si>
    <t>直接効果</t>
    <rPh sb="0" eb="2">
      <t>チョクセツ</t>
    </rPh>
    <rPh sb="2" eb="4">
      <t>コウカ</t>
    </rPh>
    <phoneticPr fontId="4"/>
  </si>
  <si>
    <t>投入係数</t>
    <rPh sb="0" eb="2">
      <t>トウニュウ</t>
    </rPh>
    <rPh sb="2" eb="4">
      <t>ケイスウ</t>
    </rPh>
    <phoneticPr fontId="4"/>
  </si>
  <si>
    <t>B　自給率</t>
    <rPh sb="2" eb="5">
      <t>ジキュウリツ</t>
    </rPh>
    <phoneticPr fontId="4"/>
  </si>
  <si>
    <t>N　平均消費性向</t>
    <rPh sb="2" eb="4">
      <t>ヘイキン</t>
    </rPh>
    <rPh sb="4" eb="6">
      <t>ショウヒ</t>
    </rPh>
    <rPh sb="6" eb="8">
      <t>セイコウ</t>
    </rPh>
    <phoneticPr fontId="4"/>
  </si>
  <si>
    <t>P　消費パターン</t>
    <rPh sb="2" eb="4">
      <t>ショウヒ</t>
    </rPh>
    <phoneticPr fontId="4"/>
  </si>
  <si>
    <t>Q　消費誘発</t>
    <rPh sb="2" eb="4">
      <t>ショウヒ</t>
    </rPh>
    <rPh sb="4" eb="6">
      <t>ユウハツ</t>
    </rPh>
    <phoneticPr fontId="4"/>
  </si>
  <si>
    <t>S　域内消費誘発</t>
    <rPh sb="2" eb="4">
      <t>イキナイ</t>
    </rPh>
    <rPh sb="4" eb="6">
      <t>ショウヒ</t>
    </rPh>
    <rPh sb="6" eb="8">
      <t>ユウハツ</t>
    </rPh>
    <phoneticPr fontId="4"/>
  </si>
  <si>
    <t>逆行列係数</t>
    <rPh sb="0" eb="3">
      <t>ギャクギョウレツ</t>
    </rPh>
    <rPh sb="3" eb="5">
      <t>ケイスウ</t>
    </rPh>
    <phoneticPr fontId="4"/>
  </si>
  <si>
    <t>１次生産波及効果</t>
    <rPh sb="1" eb="2">
      <t>ジ</t>
    </rPh>
    <rPh sb="2" eb="4">
      <t>セイサン</t>
    </rPh>
    <rPh sb="4" eb="8">
      <t>ハキュウコウカ</t>
    </rPh>
    <phoneticPr fontId="4"/>
  </si>
  <si>
    <t>２次生産波及効果</t>
    <rPh sb="1" eb="2">
      <t>ジ</t>
    </rPh>
    <rPh sb="2" eb="4">
      <t>セイサン</t>
    </rPh>
    <rPh sb="4" eb="8">
      <t>ハキュウコウカ</t>
    </rPh>
    <phoneticPr fontId="4"/>
  </si>
  <si>
    <t>C　域内直接効果</t>
    <rPh sb="2" eb="4">
      <t>イキナイ</t>
    </rPh>
    <rPh sb="4" eb="6">
      <t>チョクセツ</t>
    </rPh>
    <rPh sb="6" eb="8">
      <t>コウカ</t>
    </rPh>
    <phoneticPr fontId="4"/>
  </si>
  <si>
    <t>　  (需要増加額)(直接効果)</t>
  </si>
  <si>
    <t>１次波及効果分(＝M)</t>
    <rPh sb="1" eb="2">
      <t>ジ</t>
    </rPh>
    <rPh sb="2" eb="6">
      <t>ハキュウコウカ</t>
    </rPh>
    <rPh sb="6" eb="7">
      <t>ブン</t>
    </rPh>
    <phoneticPr fontId="4"/>
  </si>
  <si>
    <t>R　自給率(＝B)</t>
    <rPh sb="2" eb="5">
      <t>ジキュウリツ</t>
    </rPh>
    <phoneticPr fontId="4"/>
  </si>
  <si>
    <t>M　１次雇用者所得</t>
    <rPh sb="3" eb="4">
      <t>ジ</t>
    </rPh>
    <rPh sb="4" eb="7">
      <t>コヨウシャ</t>
    </rPh>
    <rPh sb="7" eb="9">
      <t>ショトク</t>
    </rPh>
    <phoneticPr fontId="4"/>
  </si>
  <si>
    <t xml:space="preserve"> 輸移入額</t>
  </si>
  <si>
    <t>T　２次生産誘発</t>
    <rPh sb="3" eb="4">
      <t>ジ</t>
    </rPh>
    <rPh sb="4" eb="6">
      <t>セイサン</t>
    </rPh>
    <rPh sb="6" eb="8">
      <t>ユウハツ</t>
    </rPh>
    <phoneticPr fontId="4"/>
  </si>
  <si>
    <t>U　２次粗付加価値</t>
    <rPh sb="3" eb="4">
      <t>ジ</t>
    </rPh>
    <rPh sb="4" eb="7">
      <t>ソフカ</t>
    </rPh>
    <rPh sb="7" eb="9">
      <t>カチ</t>
    </rPh>
    <phoneticPr fontId="4"/>
  </si>
  <si>
    <t>V　２次雇用者所得</t>
    <rPh sb="3" eb="4">
      <t>ジ</t>
    </rPh>
    <rPh sb="4" eb="7">
      <t>コヨウシャ</t>
    </rPh>
    <rPh sb="7" eb="9">
      <t>ショトク</t>
    </rPh>
    <phoneticPr fontId="4"/>
  </si>
  <si>
    <t>D</t>
    <phoneticPr fontId="4"/>
  </si>
  <si>
    <t>E=C×D</t>
    <phoneticPr fontId="4"/>
  </si>
  <si>
    <t>F</t>
    <phoneticPr fontId="4"/>
  </si>
  <si>
    <t>H=C×投入係数</t>
    <rPh sb="4" eb="6">
      <t>トウニュウ</t>
    </rPh>
    <rPh sb="6" eb="8">
      <t>ケイスウ</t>
    </rPh>
    <phoneticPr fontId="4"/>
  </si>
  <si>
    <t>I=B</t>
    <phoneticPr fontId="4"/>
  </si>
  <si>
    <t>G=C×F</t>
    <phoneticPr fontId="4"/>
  </si>
  <si>
    <t>J=H×I</t>
    <phoneticPr fontId="4"/>
  </si>
  <si>
    <t>K=J×逆行列係数</t>
    <rPh sb="4" eb="7">
      <t>ギャクギョウレツ</t>
    </rPh>
    <phoneticPr fontId="4"/>
  </si>
  <si>
    <t>L=D×K</t>
    <phoneticPr fontId="4"/>
  </si>
  <si>
    <t>M=F×K</t>
    <phoneticPr fontId="4"/>
  </si>
  <si>
    <t>O=(G+M)×N</t>
    <phoneticPr fontId="4"/>
  </si>
  <si>
    <t>U=D×T</t>
    <phoneticPr fontId="4"/>
  </si>
  <si>
    <t>V=F×T</t>
    <phoneticPr fontId="4"/>
  </si>
  <si>
    <t>W=C+K+T</t>
    <phoneticPr fontId="4"/>
  </si>
  <si>
    <t>Ｘ=E+L+U</t>
    <phoneticPr fontId="4"/>
  </si>
  <si>
    <t>Y=G+M+V</t>
    <phoneticPr fontId="4"/>
  </si>
  <si>
    <t>２次波及効果算定</t>
    <rPh sb="1" eb="2">
      <t>ジ</t>
    </rPh>
    <rPh sb="2" eb="6">
      <t>ハキュウコウカ</t>
    </rPh>
    <rPh sb="6" eb="8">
      <t>サンテイ</t>
    </rPh>
    <phoneticPr fontId="4"/>
  </si>
  <si>
    <t>Check=0</t>
    <phoneticPr fontId="4"/>
  </si>
  <si>
    <t>サ</t>
    <phoneticPr fontId="4"/>
  </si>
  <si>
    <t>Check</t>
    <phoneticPr fontId="4"/>
  </si>
  <si>
    <t>(注)1 四捨五入の関係で、内訳の合計と合計項目の値が一致しないことがある。</t>
    <rPh sb="1" eb="2">
      <t>チュウ</t>
    </rPh>
    <rPh sb="5" eb="9">
      <t>シシャゴニュウ</t>
    </rPh>
    <rPh sb="10" eb="12">
      <t>カンケイ</t>
    </rPh>
    <rPh sb="14" eb="16">
      <t>ウチワケ</t>
    </rPh>
    <rPh sb="17" eb="19">
      <t>ゴウケイ</t>
    </rPh>
    <rPh sb="20" eb="22">
      <t>ゴウケイ</t>
    </rPh>
    <rPh sb="22" eb="24">
      <t>コウモク</t>
    </rPh>
    <rPh sb="25" eb="26">
      <t>アタイ</t>
    </rPh>
    <rPh sb="27" eb="29">
      <t>イッチ</t>
    </rPh>
    <phoneticPr fontId="4"/>
  </si>
  <si>
    <t>左のうち雇用誘発人数(就業者-個人事業主、無給家族従業者）</t>
    <rPh sb="0" eb="1">
      <t>サ</t>
    </rPh>
    <rPh sb="4" eb="6">
      <t>コヨウ</t>
    </rPh>
    <rPh sb="6" eb="8">
      <t>ユウハツ</t>
    </rPh>
    <rPh sb="8" eb="10">
      <t>ニンズウ</t>
    </rPh>
    <rPh sb="11" eb="14">
      <t>シュウギョウシャ</t>
    </rPh>
    <rPh sb="15" eb="17">
      <t>コジン</t>
    </rPh>
    <rPh sb="17" eb="20">
      <t>ジギョウヌシ</t>
    </rPh>
    <rPh sb="21" eb="23">
      <t>ムキュウ</t>
    </rPh>
    <rPh sb="23" eb="25">
      <t>カゾク</t>
    </rPh>
    <rPh sb="25" eb="28">
      <t>ジュウギョウシャ</t>
    </rPh>
    <phoneticPr fontId="4"/>
  </si>
  <si>
    <t>※雇用者数は、就業者数から個人事業主及び無給家族従業者を除くもの。</t>
    <rPh sb="1" eb="4">
      <t>コヨウシャ</t>
    </rPh>
    <rPh sb="4" eb="5">
      <t>スウ</t>
    </rPh>
    <rPh sb="7" eb="10">
      <t>シュウギョウシャ</t>
    </rPh>
    <rPh sb="10" eb="11">
      <t>スウ</t>
    </rPh>
    <rPh sb="13" eb="15">
      <t>コジン</t>
    </rPh>
    <rPh sb="15" eb="18">
      <t>ジギョウヌシ</t>
    </rPh>
    <rPh sb="18" eb="19">
      <t>オヨ</t>
    </rPh>
    <rPh sb="20" eb="22">
      <t>ムキュウ</t>
    </rPh>
    <rPh sb="22" eb="24">
      <t>カゾク</t>
    </rPh>
    <rPh sb="24" eb="27">
      <t>ジュウギョウシャ</t>
    </rPh>
    <rPh sb="28" eb="29">
      <t>ノゾ</t>
    </rPh>
    <phoneticPr fontId="4"/>
  </si>
  <si>
    <t>(注)ただし、家計外消費を含む</t>
    <phoneticPr fontId="4"/>
  </si>
  <si>
    <t>生産誘発額</t>
    <rPh sb="0" eb="2">
      <t>セイサン</t>
    </rPh>
    <rPh sb="2" eb="5">
      <t>ユウハツガク</t>
    </rPh>
    <phoneticPr fontId="4"/>
  </si>
  <si>
    <t>粗付加価値
誘発額</t>
    <rPh sb="0" eb="3">
      <t>ソフカ</t>
    </rPh>
    <rPh sb="3" eb="5">
      <t>カチ</t>
    </rPh>
    <rPh sb="6" eb="9">
      <t>ユウハツガク</t>
    </rPh>
    <phoneticPr fontId="4"/>
  </si>
  <si>
    <t>雇用者所得
誘発額</t>
    <rPh sb="0" eb="3">
      <t>コヨウシャ</t>
    </rPh>
    <rPh sb="3" eb="5">
      <t>ショトク</t>
    </rPh>
    <rPh sb="6" eb="9">
      <t>ユウハツガク</t>
    </rPh>
    <phoneticPr fontId="4"/>
  </si>
  <si>
    <t>直接効果</t>
    <rPh sb="0" eb="2">
      <t>チョクセツ</t>
    </rPh>
    <rPh sb="2" eb="4">
      <t>コウカ</t>
    </rPh>
    <phoneticPr fontId="4"/>
  </si>
  <si>
    <t>サ</t>
  </si>
  <si>
    <t>就業誘発人数</t>
    <rPh sb="0" eb="2">
      <t>シュウギョウ</t>
    </rPh>
    <rPh sb="2" eb="4">
      <t>ユウハツ</t>
    </rPh>
    <rPh sb="4" eb="6">
      <t>ニンズウ</t>
    </rPh>
    <phoneticPr fontId="4"/>
  </si>
  <si>
    <t>雇用誘発人数</t>
    <rPh sb="0" eb="2">
      <t>コヨウ</t>
    </rPh>
    <rPh sb="2" eb="4">
      <t>ユウハツ</t>
    </rPh>
    <rPh sb="4" eb="6">
      <t>ニンズウ</t>
    </rPh>
    <phoneticPr fontId="4"/>
  </si>
  <si>
    <t>左のうち
雇用誘発人数</t>
    <rPh sb="0" eb="1">
      <t>サ</t>
    </rPh>
    <rPh sb="5" eb="7">
      <t>コヨウ</t>
    </rPh>
    <rPh sb="7" eb="9">
      <t>ユウハツ</t>
    </rPh>
    <rPh sb="9" eb="11">
      <t>ニンズウ</t>
    </rPh>
    <phoneticPr fontId="4"/>
  </si>
  <si>
    <t>差</t>
    <rPh sb="0" eb="1">
      <t>サ</t>
    </rPh>
    <phoneticPr fontId="4"/>
  </si>
  <si>
    <t>雇用者</t>
    <rPh sb="0" eb="3">
      <t>コヨウシャ</t>
    </rPh>
    <phoneticPr fontId="4"/>
  </si>
  <si>
    <t>その他</t>
    <rPh sb="2" eb="3">
      <t>タ</t>
    </rPh>
    <phoneticPr fontId="4"/>
  </si>
  <si>
    <t>１次生産誘発効果</t>
    <rPh sb="1" eb="2">
      <t>ジ</t>
    </rPh>
    <rPh sb="2" eb="4">
      <t>セイサン</t>
    </rPh>
    <rPh sb="4" eb="6">
      <t>ユウハツ</t>
    </rPh>
    <rPh sb="6" eb="8">
      <t>コウカ</t>
    </rPh>
    <phoneticPr fontId="4"/>
  </si>
  <si>
    <t>２次生産誘発効果</t>
    <rPh sb="1" eb="2">
      <t>ジ</t>
    </rPh>
    <rPh sb="2" eb="4">
      <t>セイサン</t>
    </rPh>
    <rPh sb="4" eb="6">
      <t>ユウハツ</t>
    </rPh>
    <rPh sb="6" eb="8">
      <t>コウカ</t>
    </rPh>
    <phoneticPr fontId="4"/>
  </si>
  <si>
    <t>うち家計外消費</t>
    <rPh sb="2" eb="5">
      <t>カケイガイ</t>
    </rPh>
    <rPh sb="5" eb="7">
      <t>ショウヒ</t>
    </rPh>
    <phoneticPr fontId="4"/>
  </si>
  <si>
    <t>うち付加価値</t>
    <rPh sb="2" eb="4">
      <t>フカ</t>
    </rPh>
    <rPh sb="4" eb="6">
      <t>カチ</t>
    </rPh>
    <phoneticPr fontId="4"/>
  </si>
  <si>
    <t>O　民間消費支出</t>
    <rPh sb="2" eb="4">
      <t>ミンカン</t>
    </rPh>
    <rPh sb="4" eb="6">
      <t>ショウヒ</t>
    </rPh>
    <rPh sb="6" eb="8">
      <t>シシュツ</t>
    </rPh>
    <phoneticPr fontId="4"/>
  </si>
  <si>
    <t>H　粗付加
     価値率</t>
    <rPh sb="2" eb="3">
      <t>アラ</t>
    </rPh>
    <rPh sb="3" eb="5">
      <t>フカ</t>
    </rPh>
    <rPh sb="11" eb="13">
      <t>カチ</t>
    </rPh>
    <rPh sb="13" eb="14">
      <t>リツ</t>
    </rPh>
    <phoneticPr fontId="4"/>
  </si>
  <si>
    <t>K　雇用者
     所得率</t>
    <rPh sb="2" eb="5">
      <t>コヨウシャ</t>
    </rPh>
    <rPh sb="11" eb="14">
      <t>ショトクリツ</t>
    </rPh>
    <phoneticPr fontId="4"/>
  </si>
  <si>
    <t>D　粗付加
     価値率</t>
    <rPh sb="2" eb="3">
      <t>アラ</t>
    </rPh>
    <rPh sb="3" eb="5">
      <t>フカ</t>
    </rPh>
    <rPh sb="11" eb="13">
      <t>カチ</t>
    </rPh>
    <rPh sb="13" eb="14">
      <t>リツ</t>
    </rPh>
    <phoneticPr fontId="4"/>
  </si>
  <si>
    <t>F　雇用者
     所得率</t>
    <rPh sb="2" eb="5">
      <t>コヨウシャ</t>
    </rPh>
    <rPh sb="11" eb="14">
      <t>ショトクリツ</t>
    </rPh>
    <phoneticPr fontId="4"/>
  </si>
  <si>
    <t>E　直接効果粗付加価値</t>
    <rPh sb="2" eb="4">
      <t>チョクセツ</t>
    </rPh>
    <rPh sb="4" eb="6">
      <t>コウカ</t>
    </rPh>
    <rPh sb="6" eb="9">
      <t>ソフカ</t>
    </rPh>
    <rPh sb="9" eb="11">
      <t>カチ</t>
    </rPh>
    <phoneticPr fontId="4"/>
  </si>
  <si>
    <t>雇用者所得※</t>
    <rPh sb="0" eb="3">
      <t>コヨウシャ</t>
    </rPh>
    <rPh sb="3" eb="5">
      <t>ショトク</t>
    </rPh>
    <phoneticPr fontId="4"/>
  </si>
  <si>
    <t>H　直接効果の生産波及額</t>
    <rPh sb="2" eb="4">
      <t>チョクセツ</t>
    </rPh>
    <rPh sb="4" eb="6">
      <t>コウカ</t>
    </rPh>
    <rPh sb="7" eb="9">
      <t>セイサン</t>
    </rPh>
    <rPh sb="9" eb="11">
      <t>ハキュウ</t>
    </rPh>
    <rPh sb="11" eb="12">
      <t>ガク</t>
    </rPh>
    <phoneticPr fontId="4"/>
  </si>
  <si>
    <t xml:space="preserve"> I　自給率(=B)</t>
    <rPh sb="3" eb="6">
      <t>ジキュウリツ</t>
    </rPh>
    <phoneticPr fontId="4"/>
  </si>
  <si>
    <t>J　域内最終需要</t>
    <rPh sb="2" eb="4">
      <t>イキナイ</t>
    </rPh>
    <rPh sb="4" eb="6">
      <t>サイシュウ</t>
    </rPh>
    <rPh sb="6" eb="8">
      <t>ジュヨウ</t>
    </rPh>
    <phoneticPr fontId="4"/>
  </si>
  <si>
    <t>K　１次生産誘発</t>
    <rPh sb="3" eb="4">
      <t>ジ</t>
    </rPh>
    <rPh sb="4" eb="6">
      <t>セイサン</t>
    </rPh>
    <rPh sb="6" eb="8">
      <t>ユウハツ</t>
    </rPh>
    <phoneticPr fontId="4"/>
  </si>
  <si>
    <t>L　１次粗付加価値</t>
    <rPh sb="3" eb="4">
      <t>ジ</t>
    </rPh>
    <rPh sb="4" eb="7">
      <t>ソフカ</t>
    </rPh>
    <rPh sb="7" eb="9">
      <t>カチ</t>
    </rPh>
    <phoneticPr fontId="4"/>
  </si>
  <si>
    <t>雇用者所得の合計額(G＋M)</t>
    <rPh sb="0" eb="3">
      <t>コヨウシャ</t>
    </rPh>
    <rPh sb="3" eb="5">
      <t>ショトク</t>
    </rPh>
    <rPh sb="6" eb="8">
      <t>ゴウケイ</t>
    </rPh>
    <rPh sb="8" eb="9">
      <t>ガク</t>
    </rPh>
    <phoneticPr fontId="4"/>
  </si>
  <si>
    <t>直接効果分(＝G)</t>
    <rPh sb="0" eb="2">
      <t>チョクセツ</t>
    </rPh>
    <rPh sb="2" eb="4">
      <t>コウカ</t>
    </rPh>
    <rPh sb="4" eb="5">
      <t>ブン</t>
    </rPh>
    <phoneticPr fontId="4"/>
  </si>
  <si>
    <t>（参考）生産誘発額等のまとめ</t>
    <rPh sb="1" eb="3">
      <t>サンコウ</t>
    </rPh>
    <rPh sb="4" eb="6">
      <t>セイサン</t>
    </rPh>
    <rPh sb="6" eb="9">
      <t>ユウハツガク</t>
    </rPh>
    <rPh sb="9" eb="10">
      <t>トウ</t>
    </rPh>
    <phoneticPr fontId="4"/>
  </si>
  <si>
    <t>項　　目</t>
    <rPh sb="0" eb="1">
      <t>コウ</t>
    </rPh>
    <rPh sb="3" eb="4">
      <t>メ</t>
    </rPh>
    <phoneticPr fontId="4"/>
  </si>
  <si>
    <t>・●●事業により、道内最終需要が●億円増加したものと仮定する。</t>
    <rPh sb="3" eb="5">
      <t>ジギョウ</t>
    </rPh>
    <rPh sb="9" eb="11">
      <t>ドウナイ</t>
    </rPh>
    <rPh sb="11" eb="13">
      <t>サイシュウ</t>
    </rPh>
    <rPh sb="13" eb="15">
      <t>ジュヨウ</t>
    </rPh>
    <rPh sb="17" eb="19">
      <t>オクエン</t>
    </rPh>
    <rPh sb="19" eb="21">
      <t>ゾウカ</t>
    </rPh>
    <rPh sb="26" eb="28">
      <t>カテイ</t>
    </rPh>
    <phoneticPr fontId="4"/>
  </si>
  <si>
    <t>・就業(雇用)誘発係数＝従業者総数(有給役員・雇用者)÷生産額（単位百万円）</t>
    <rPh sb="12" eb="15">
      <t>ジュウギョウシャ</t>
    </rPh>
    <rPh sb="15" eb="17">
      <t>ソウスウ</t>
    </rPh>
    <rPh sb="18" eb="20">
      <t>ユウキュウ</t>
    </rPh>
    <phoneticPr fontId="4"/>
  </si>
  <si>
    <t>採用年次カンター</t>
    <rPh sb="0" eb="2">
      <t>サイヨウ</t>
    </rPh>
    <rPh sb="2" eb="4">
      <t>ネンジ</t>
    </rPh>
    <phoneticPr fontId="4"/>
  </si>
  <si>
    <t>**選択年次リスト**</t>
    <rPh sb="2" eb="4">
      <t>センタク</t>
    </rPh>
    <rPh sb="4" eb="6">
      <t>ネンジ</t>
    </rPh>
    <phoneticPr fontId="4"/>
  </si>
  <si>
    <t>分析年次</t>
    <rPh sb="0" eb="2">
      <t>ブンセキ</t>
    </rPh>
    <rPh sb="2" eb="4">
      <t>ネンジ</t>
    </rPh>
    <phoneticPr fontId="4"/>
  </si>
  <si>
    <t>平均消費性向</t>
    <rPh sb="0" eb="2">
      <t>ヘイキン</t>
    </rPh>
    <rPh sb="2" eb="4">
      <t>ショウヒ</t>
    </rPh>
    <rPh sb="4" eb="6">
      <t>セイコウ</t>
    </rPh>
    <phoneticPr fontId="4"/>
  </si>
  <si>
    <t>選択年次カウンター</t>
    <rPh sb="0" eb="2">
      <t>センタク</t>
    </rPh>
    <rPh sb="2" eb="4">
      <t>ネンジ</t>
    </rPh>
    <phoneticPr fontId="4"/>
  </si>
  <si>
    <t>データ入力年次カウンター</t>
    <rPh sb="3" eb="5">
      <t>ニュウリョク</t>
    </rPh>
    <rPh sb="5" eb="7">
      <t>ネンジ</t>
    </rPh>
    <phoneticPr fontId="4"/>
  </si>
  <si>
    <t>紙・板紙・</t>
    <rPh sb="0" eb="1">
      <t>カミ</t>
    </rPh>
    <rPh sb="2" eb="3">
      <t>イタ</t>
    </rPh>
    <rPh sb="3" eb="4">
      <t>カミ</t>
    </rPh>
    <phoneticPr fontId="7"/>
  </si>
  <si>
    <t>毛皮・</t>
    <rPh sb="0" eb="1">
      <t>モウ</t>
    </rPh>
    <rPh sb="1" eb="2">
      <t>カワ</t>
    </rPh>
    <phoneticPr fontId="7"/>
  </si>
  <si>
    <t>その他の</t>
    <rPh sb="2" eb="3">
      <t>ホカ</t>
    </rPh>
    <phoneticPr fontId="7"/>
  </si>
  <si>
    <t>娯　楽</t>
    <rPh sb="0" eb="1">
      <t>ゴ</t>
    </rPh>
    <rPh sb="2" eb="3">
      <t>ラク</t>
    </rPh>
    <phoneticPr fontId="7"/>
  </si>
  <si>
    <t>畜産食料品</t>
    <rPh sb="0" eb="2">
      <t>チクサン</t>
    </rPh>
    <rPh sb="2" eb="5">
      <t>ショクリョウヒン</t>
    </rPh>
    <phoneticPr fontId="7"/>
  </si>
  <si>
    <t>除く。）・たばこ</t>
    <rPh sb="0" eb="1">
      <t>ノゾ</t>
    </rPh>
    <phoneticPr fontId="7"/>
  </si>
  <si>
    <t>同製品</t>
    <rPh sb="0" eb="1">
      <t>ドウ</t>
    </rPh>
    <rPh sb="1" eb="3">
      <t>セイヒン</t>
    </rPh>
    <phoneticPr fontId="7"/>
  </si>
  <si>
    <t>信書便</t>
    <rPh sb="0" eb="2">
      <t>シンショ</t>
    </rPh>
    <rPh sb="2" eb="3">
      <t>ビン</t>
    </rPh>
    <phoneticPr fontId="7"/>
  </si>
  <si>
    <t>宿泊業</t>
    <rPh sb="0" eb="2">
      <t>シュクハク</t>
    </rPh>
    <rPh sb="2" eb="3">
      <t>ギョウ</t>
    </rPh>
    <phoneticPr fontId="7"/>
  </si>
  <si>
    <t>飼料・有機質肥料（別掲を除く。）・たばこ</t>
  </si>
  <si>
    <t>雇用者所得</t>
  </si>
  <si>
    <t>営業余剰</t>
  </si>
  <si>
    <t>資本減耗引当</t>
  </si>
  <si>
    <t>資本減耗引当（社会資本等減耗分）</t>
  </si>
  <si>
    <t>間接税（関税・輸入品商品税を除く。）</t>
  </si>
  <si>
    <t>（控除）経常補助金</t>
  </si>
  <si>
    <t>一般政府</t>
    <rPh sb="0" eb="2">
      <t>イッパン</t>
    </rPh>
    <rPh sb="2" eb="4">
      <t>セイフ</t>
    </rPh>
    <phoneticPr fontId="7"/>
  </si>
  <si>
    <t>道内総固定</t>
    <rPh sb="0" eb="2">
      <t>ドウナイ</t>
    </rPh>
    <rPh sb="2" eb="3">
      <t>ソウ</t>
    </rPh>
    <rPh sb="3" eb="4">
      <t>カタム</t>
    </rPh>
    <rPh sb="4" eb="5">
      <t>サダム</t>
    </rPh>
    <phoneticPr fontId="7"/>
  </si>
  <si>
    <t>（控　除）</t>
    <rPh sb="1" eb="2">
      <t>ヒカエ</t>
    </rPh>
    <rPh sb="3" eb="4">
      <t>ジョ</t>
    </rPh>
    <phoneticPr fontId="7"/>
  </si>
  <si>
    <t>家 計 外</t>
    <rPh sb="0" eb="1">
      <t>イエ</t>
    </rPh>
    <rPh sb="2" eb="3">
      <t>ケイ</t>
    </rPh>
    <rPh sb="4" eb="5">
      <t>ガイ</t>
    </rPh>
    <phoneticPr fontId="7"/>
  </si>
  <si>
    <t>消費支出</t>
    <rPh sb="0" eb="2">
      <t>ショウヒ</t>
    </rPh>
    <rPh sb="2" eb="4">
      <t>シシュツ</t>
    </rPh>
    <phoneticPr fontId="7"/>
  </si>
  <si>
    <t>道　　　　内</t>
    <rPh sb="0" eb="1">
      <t>ミチ</t>
    </rPh>
    <rPh sb="5" eb="6">
      <t>ナイ</t>
    </rPh>
    <phoneticPr fontId="7"/>
  </si>
  <si>
    <t>道　　　内</t>
    <rPh sb="0" eb="1">
      <t>ミチ</t>
    </rPh>
    <rPh sb="4" eb="5">
      <t>ナイ</t>
    </rPh>
    <phoneticPr fontId="7"/>
  </si>
  <si>
    <t>最終需要</t>
    <rPh sb="0" eb="2">
      <t>サイシュウ</t>
    </rPh>
    <rPh sb="2" eb="4">
      <t>ジュヨウ</t>
    </rPh>
    <phoneticPr fontId="7"/>
  </si>
  <si>
    <t>関税・輸入品</t>
    <rPh sb="0" eb="2">
      <t>カンゼイ</t>
    </rPh>
    <rPh sb="3" eb="6">
      <t>ユニュウヒン</t>
    </rPh>
    <phoneticPr fontId="7"/>
  </si>
  <si>
    <t>在庫純増</t>
    <rPh sb="0" eb="2">
      <t>ザイコ</t>
    </rPh>
    <rPh sb="2" eb="4">
      <t>ジュンゾウ</t>
    </rPh>
    <phoneticPr fontId="7"/>
  </si>
  <si>
    <t>最終需要計</t>
    <rPh sb="0" eb="2">
      <t>サイシュウ</t>
    </rPh>
    <rPh sb="2" eb="4">
      <t>ジュヨウ</t>
    </rPh>
    <rPh sb="4" eb="5">
      <t>ケイ</t>
    </rPh>
    <phoneticPr fontId="7"/>
  </si>
  <si>
    <t>需要合計</t>
    <rPh sb="0" eb="2">
      <t>ジュヨウ</t>
    </rPh>
    <rPh sb="2" eb="4">
      <t>ゴウケイ</t>
    </rPh>
    <phoneticPr fontId="7"/>
  </si>
  <si>
    <t>輸　出</t>
    <rPh sb="0" eb="1">
      <t>ユ</t>
    </rPh>
    <rPh sb="2" eb="3">
      <t>デ</t>
    </rPh>
    <phoneticPr fontId="7"/>
  </si>
  <si>
    <t>移　出</t>
    <rPh sb="0" eb="1">
      <t>ウツリ</t>
    </rPh>
    <rPh sb="2" eb="3">
      <t>デ</t>
    </rPh>
    <phoneticPr fontId="7"/>
  </si>
  <si>
    <t>輸　入</t>
    <rPh sb="0" eb="1">
      <t>ユ</t>
    </rPh>
    <rPh sb="2" eb="3">
      <t>イリ</t>
    </rPh>
    <phoneticPr fontId="7"/>
  </si>
  <si>
    <t>移　入</t>
    <rPh sb="0" eb="1">
      <t>ウツリ</t>
    </rPh>
    <rPh sb="2" eb="3">
      <t>イリ</t>
    </rPh>
    <phoneticPr fontId="7"/>
  </si>
  <si>
    <t>商　品　税</t>
    <rPh sb="0" eb="1">
      <t>ショウ</t>
    </rPh>
    <rPh sb="2" eb="3">
      <t>シナ</t>
    </rPh>
    <rPh sb="4" eb="5">
      <t>ゼイ</t>
    </rPh>
    <phoneticPr fontId="7"/>
  </si>
  <si>
    <t>部 門 計</t>
    <rPh sb="0" eb="1">
      <t>ブ</t>
    </rPh>
    <rPh sb="2" eb="3">
      <t>モン</t>
    </rPh>
    <rPh sb="4" eb="5">
      <t>ケイ</t>
    </rPh>
    <phoneticPr fontId="7"/>
  </si>
  <si>
    <t>生産額</t>
    <rPh sb="0" eb="3">
      <t>セイサンガク</t>
    </rPh>
    <phoneticPr fontId="7"/>
  </si>
  <si>
    <t>粗付加価値部門計</t>
  </si>
  <si>
    <t>道内生産額</t>
  </si>
  <si>
    <t>一般機械</t>
  </si>
  <si>
    <t>電気機械</t>
  </si>
  <si>
    <t>不動産</t>
  </si>
  <si>
    <t>通信・放送</t>
  </si>
  <si>
    <t>教育・研究</t>
  </si>
  <si>
    <t>01</t>
    <phoneticPr fontId="7"/>
  </si>
  <si>
    <t>衣　服　・</t>
    <rPh sb="0" eb="1">
      <t>コロモ</t>
    </rPh>
    <rPh sb="2" eb="3">
      <t>フク</t>
    </rPh>
    <phoneticPr fontId="7"/>
  </si>
  <si>
    <t>パルプ・</t>
  </si>
  <si>
    <t>再生資源</t>
    <rPh sb="0" eb="2">
      <t>サイセイ</t>
    </rPh>
    <rPh sb="2" eb="4">
      <t>シゲン</t>
    </rPh>
    <phoneticPr fontId="7"/>
  </si>
  <si>
    <t>その他の</t>
    <rPh sb="2" eb="3">
      <t>タ</t>
    </rPh>
    <phoneticPr fontId="7"/>
  </si>
  <si>
    <t>一 般 政 府</t>
    <rPh sb="0" eb="1">
      <t>イチ</t>
    </rPh>
    <rPh sb="2" eb="3">
      <t>パン</t>
    </rPh>
    <rPh sb="4" eb="5">
      <t>セイ</t>
    </rPh>
    <rPh sb="6" eb="7">
      <t>フ</t>
    </rPh>
    <phoneticPr fontId="7"/>
  </si>
  <si>
    <t>食　　　用</t>
    <rPh sb="0" eb="1">
      <t>ショク</t>
    </rPh>
    <rPh sb="4" eb="5">
      <t>ヨウ</t>
    </rPh>
    <phoneticPr fontId="7"/>
  </si>
  <si>
    <t>非 食 用</t>
    <rPh sb="0" eb="1">
      <t>ヒ</t>
    </rPh>
    <rPh sb="2" eb="3">
      <t>ショク</t>
    </rPh>
    <rPh sb="4" eb="5">
      <t>ヨウ</t>
    </rPh>
    <phoneticPr fontId="7"/>
  </si>
  <si>
    <t>農　　業</t>
    <rPh sb="0" eb="1">
      <t>ノウ</t>
    </rPh>
    <rPh sb="3" eb="4">
      <t>ギョウ</t>
    </rPh>
    <phoneticPr fontId="7"/>
  </si>
  <si>
    <t>肥料（別掲を</t>
  </si>
  <si>
    <t>繊維工業</t>
    <rPh sb="0" eb="2">
      <t>センイ</t>
    </rPh>
    <rPh sb="2" eb="4">
      <t>コウギョウ</t>
    </rPh>
    <phoneticPr fontId="7"/>
  </si>
  <si>
    <t>木材・</t>
    <rPh sb="0" eb="1">
      <t>キ</t>
    </rPh>
    <rPh sb="1" eb="2">
      <t>ザイ</t>
    </rPh>
    <phoneticPr fontId="7"/>
  </si>
  <si>
    <t>家具・</t>
    <rPh sb="0" eb="2">
      <t>カグ</t>
    </rPh>
    <phoneticPr fontId="7"/>
  </si>
  <si>
    <t>印　刷　・</t>
    <rPh sb="0" eb="1">
      <t>イン</t>
    </rPh>
    <rPh sb="2" eb="3">
      <t>サツ</t>
    </rPh>
    <phoneticPr fontId="7"/>
  </si>
  <si>
    <t>化　    学</t>
    <rPh sb="0" eb="1">
      <t>カ</t>
    </rPh>
    <rPh sb="6" eb="7">
      <t>ガク</t>
    </rPh>
    <phoneticPr fontId="7"/>
  </si>
  <si>
    <t>化      学</t>
  </si>
  <si>
    <t>石　油　・</t>
    <rPh sb="0" eb="1">
      <t>イシ</t>
    </rPh>
    <rPh sb="2" eb="3">
      <t>アブラ</t>
    </rPh>
    <phoneticPr fontId="7"/>
  </si>
  <si>
    <t>窯　業　・</t>
    <rPh sb="0" eb="1">
      <t>カマ</t>
    </rPh>
    <rPh sb="2" eb="3">
      <t>ギョウ</t>
    </rPh>
    <phoneticPr fontId="7"/>
  </si>
  <si>
    <t>鉄　　　鋼</t>
    <rPh sb="0" eb="1">
      <t>テツ</t>
    </rPh>
    <rPh sb="4" eb="5">
      <t>コウ</t>
    </rPh>
    <phoneticPr fontId="7"/>
  </si>
  <si>
    <t>非鉄金属</t>
    <rPh sb="0" eb="2">
      <t>ヒテツ</t>
    </rPh>
    <rPh sb="2" eb="4">
      <t>キンゾク</t>
    </rPh>
    <phoneticPr fontId="7"/>
  </si>
  <si>
    <t>回　収　・</t>
    <rPh sb="0" eb="1">
      <t>カイ</t>
    </rPh>
    <rPh sb="2" eb="3">
      <t>オサム</t>
    </rPh>
    <phoneticPr fontId="7"/>
  </si>
  <si>
    <t>郵 便 ・</t>
    <rPh sb="0" eb="1">
      <t>ユウ</t>
    </rPh>
    <rPh sb="2" eb="3">
      <t>ビン</t>
    </rPh>
    <phoneticPr fontId="7"/>
  </si>
  <si>
    <t>調査・情報</t>
    <rPh sb="0" eb="2">
      <t>チョウサ</t>
    </rPh>
    <rPh sb="3" eb="5">
      <t>ジョウホウ</t>
    </rPh>
    <phoneticPr fontId="7"/>
  </si>
  <si>
    <t>対事業所</t>
    <rPh sb="0" eb="1">
      <t>タイ</t>
    </rPh>
    <rPh sb="1" eb="4">
      <t>ジギョウショ</t>
    </rPh>
    <phoneticPr fontId="7"/>
  </si>
  <si>
    <t>飲　食</t>
  </si>
  <si>
    <t>対 個 人</t>
    <rPh sb="0" eb="1">
      <t>タイ</t>
    </rPh>
    <rPh sb="2" eb="3">
      <t>コ</t>
    </rPh>
    <rPh sb="4" eb="5">
      <t>ジン</t>
    </rPh>
    <phoneticPr fontId="7"/>
  </si>
  <si>
    <t>民　　間</t>
    <rPh sb="0" eb="1">
      <t>タミ</t>
    </rPh>
    <rPh sb="3" eb="4">
      <t>アイダ</t>
    </rPh>
    <phoneticPr fontId="7"/>
  </si>
  <si>
    <t>消 費 支 出</t>
    <rPh sb="0" eb="1">
      <t>ケ</t>
    </rPh>
    <rPh sb="2" eb="3">
      <t>ヒ</t>
    </rPh>
    <rPh sb="4" eb="5">
      <t>ササ</t>
    </rPh>
    <rPh sb="6" eb="7">
      <t>デ</t>
    </rPh>
    <phoneticPr fontId="7"/>
  </si>
  <si>
    <t>資本形成</t>
    <rPh sb="0" eb="1">
      <t>シ</t>
    </rPh>
    <rPh sb="1" eb="2">
      <t>ホン</t>
    </rPh>
    <rPh sb="2" eb="3">
      <t>ケイ</t>
    </rPh>
    <rPh sb="3" eb="4">
      <t>シゲル</t>
    </rPh>
    <phoneticPr fontId="7"/>
  </si>
  <si>
    <t>道　内</t>
    <rPh sb="0" eb="1">
      <t>ミチ</t>
    </rPh>
    <rPh sb="2" eb="3">
      <t>ナイ</t>
    </rPh>
    <phoneticPr fontId="7"/>
  </si>
  <si>
    <t>耕種農業</t>
    <rPh sb="0" eb="1">
      <t>コウ</t>
    </rPh>
    <rPh sb="1" eb="2">
      <t>タネ</t>
    </rPh>
    <rPh sb="2" eb="4">
      <t>ノウギョウ</t>
    </rPh>
    <phoneticPr fontId="7"/>
  </si>
  <si>
    <t>畜　産</t>
    <rPh sb="0" eb="1">
      <t>チク</t>
    </rPh>
    <rPh sb="2" eb="3">
      <t>サン</t>
    </rPh>
    <phoneticPr fontId="7"/>
  </si>
  <si>
    <t>林　業</t>
    <rPh sb="0" eb="1">
      <t>ハヤシ</t>
    </rPh>
    <rPh sb="2" eb="3">
      <t>ギョウ</t>
    </rPh>
    <phoneticPr fontId="7"/>
  </si>
  <si>
    <t>漁　業</t>
    <rPh sb="0" eb="1">
      <t>リョウ</t>
    </rPh>
    <rPh sb="2" eb="3">
      <t>ギョウ</t>
    </rPh>
    <phoneticPr fontId="7"/>
  </si>
  <si>
    <t>食料品</t>
    <rPh sb="0" eb="3">
      <t>ショクリョウヒン</t>
    </rPh>
    <phoneticPr fontId="7"/>
  </si>
  <si>
    <t>製　　　品</t>
    <rPh sb="0" eb="1">
      <t>セイ</t>
    </rPh>
    <rPh sb="4" eb="5">
      <t>シナ</t>
    </rPh>
    <phoneticPr fontId="7"/>
  </si>
  <si>
    <t>繊維製品</t>
    <rPh sb="0" eb="2">
      <t>センイ</t>
    </rPh>
    <rPh sb="2" eb="4">
      <t>セイヒン</t>
    </rPh>
    <phoneticPr fontId="7"/>
  </si>
  <si>
    <t>木製品</t>
    <rPh sb="0" eb="3">
      <t>モクセイヒン</t>
    </rPh>
    <phoneticPr fontId="7"/>
  </si>
  <si>
    <t>装備品</t>
    <rPh sb="0" eb="3">
      <t>ソウビヒン</t>
    </rPh>
    <phoneticPr fontId="7"/>
  </si>
  <si>
    <t>加工紙</t>
  </si>
  <si>
    <t>工業製品</t>
    <rPh sb="0" eb="2">
      <t>コウギョウ</t>
    </rPh>
    <rPh sb="2" eb="4">
      <t>セイヒン</t>
    </rPh>
    <phoneticPr fontId="7"/>
  </si>
  <si>
    <t>最終製品</t>
    <rPh sb="0" eb="2">
      <t>サイシュウ</t>
    </rPh>
    <rPh sb="2" eb="4">
      <t>セイヒン</t>
    </rPh>
    <phoneticPr fontId="7"/>
  </si>
  <si>
    <t>石炭製品</t>
    <rPh sb="0" eb="2">
      <t>セキタン</t>
    </rPh>
    <rPh sb="2" eb="4">
      <t>セイヒン</t>
    </rPh>
    <phoneticPr fontId="7"/>
  </si>
  <si>
    <t>ゴム製品</t>
    <rPh sb="2" eb="4">
      <t>セイヒン</t>
    </rPh>
    <phoneticPr fontId="7"/>
  </si>
  <si>
    <t>一次製品</t>
  </si>
  <si>
    <t xml:space="preserve">製造品 </t>
  </si>
  <si>
    <t>公共事業</t>
    <rPh sb="0" eb="2">
      <t>コウキョウ</t>
    </rPh>
    <rPh sb="2" eb="4">
      <t>ジギョウ</t>
    </rPh>
    <phoneticPr fontId="7"/>
  </si>
  <si>
    <t>土木建設</t>
    <rPh sb="0" eb="2">
      <t>ドボク</t>
    </rPh>
    <rPh sb="2" eb="4">
      <t>ケンセツ</t>
    </rPh>
    <phoneticPr fontId="7"/>
  </si>
  <si>
    <t>運輸</t>
    <rPh sb="0" eb="2">
      <t>ウンユ</t>
    </rPh>
    <phoneticPr fontId="7"/>
  </si>
  <si>
    <t>・社会保障</t>
  </si>
  <si>
    <t>事務用品</t>
    <rPh sb="0" eb="2">
      <t>ジム</t>
    </rPh>
    <rPh sb="2" eb="4">
      <t>ヨウヒン</t>
    </rPh>
    <phoneticPr fontId="7"/>
  </si>
  <si>
    <t>分類不明</t>
    <rPh sb="0" eb="2">
      <t>ブンルイ</t>
    </rPh>
    <rPh sb="2" eb="4">
      <t>フメイ</t>
    </rPh>
    <phoneticPr fontId="7"/>
  </si>
  <si>
    <t>(社会資本等減耗分)</t>
    <rPh sb="1" eb="3">
      <t>シャカイ</t>
    </rPh>
    <rPh sb="3" eb="4">
      <t>シ</t>
    </rPh>
    <rPh sb="4" eb="5">
      <t>ホン</t>
    </rPh>
    <rPh sb="5" eb="6">
      <t>トウ</t>
    </rPh>
    <rPh sb="6" eb="8">
      <t>ゲンモウ</t>
    </rPh>
    <rPh sb="8" eb="9">
      <t>ブン</t>
    </rPh>
    <phoneticPr fontId="7"/>
  </si>
  <si>
    <t>（ 公 的 ）</t>
    <rPh sb="2" eb="3">
      <t>コウ</t>
    </rPh>
    <rPh sb="4" eb="5">
      <t>マト</t>
    </rPh>
    <phoneticPr fontId="7"/>
  </si>
  <si>
    <t>（ 民 間 ）</t>
    <rPh sb="2" eb="3">
      <t>ミン</t>
    </rPh>
    <rPh sb="4" eb="5">
      <t>カン</t>
    </rPh>
    <phoneticPr fontId="7"/>
  </si>
  <si>
    <t>内生部門計</t>
  </si>
  <si>
    <r>
      <t>逆行列係数表［ Ｉ－（Ｉ－Ｍ－Ｎ）Ａ］</t>
    </r>
    <r>
      <rPr>
        <vertAlign val="superscript"/>
        <sz val="11"/>
        <rFont val="ＭＳ Ｐゴシック"/>
        <family val="3"/>
        <charset val="128"/>
      </rPr>
      <t>-1</t>
    </r>
    <rPh sb="10" eb="17">
      <t>　         ∧  　    ∧</t>
    </rPh>
    <phoneticPr fontId="7"/>
  </si>
  <si>
    <t>商業マージン率</t>
    <rPh sb="6" eb="7">
      <t>リツ</t>
    </rPh>
    <phoneticPr fontId="4"/>
  </si>
  <si>
    <t>貨物運賃率</t>
    <rPh sb="0" eb="2">
      <t>カモツ</t>
    </rPh>
    <rPh sb="2" eb="4">
      <t>ウンチン</t>
    </rPh>
    <rPh sb="4" eb="5">
      <t>リツ</t>
    </rPh>
    <phoneticPr fontId="4"/>
  </si>
  <si>
    <t>商業マージン</t>
  </si>
  <si>
    <t>貨物運賃</t>
  </si>
  <si>
    <t>(購入者価格)</t>
    <rPh sb="1" eb="4">
      <t>コウニュウシャ</t>
    </rPh>
    <rPh sb="4" eb="6">
      <t>カカク</t>
    </rPh>
    <phoneticPr fontId="4"/>
  </si>
  <si>
    <t>(生産者価格)</t>
    <rPh sb="1" eb="4">
      <t>セイサンシャ</t>
    </rPh>
    <rPh sb="4" eb="6">
      <t>カカク</t>
    </rPh>
    <phoneticPr fontId="4"/>
  </si>
  <si>
    <t>与件データ</t>
    <rPh sb="0" eb="2">
      <t>ヨケン</t>
    </rPh>
    <phoneticPr fontId="4"/>
  </si>
  <si>
    <t>直近５カ年</t>
    <rPh sb="0" eb="2">
      <t>チョッキン</t>
    </rPh>
    <rPh sb="4" eb="5">
      <t>ネン</t>
    </rPh>
    <phoneticPr fontId="4"/>
  </si>
  <si>
    <t>直近5カ年</t>
    <rPh sb="0" eb="2">
      <t>チョッキン</t>
    </rPh>
    <rPh sb="4" eb="5">
      <t>ネン</t>
    </rPh>
    <phoneticPr fontId="4"/>
  </si>
  <si>
    <t>分類不明</t>
    <rPh sb="0" eb="2">
      <t>ブンルイ</t>
    </rPh>
    <rPh sb="2" eb="4">
      <t>フメイ</t>
    </rPh>
    <phoneticPr fontId="4"/>
  </si>
  <si>
    <t>総計</t>
    <rPh sb="0" eb="2">
      <t>ソウケイ</t>
    </rPh>
    <phoneticPr fontId="4"/>
  </si>
  <si>
    <t>（単位：人）</t>
    <rPh sb="1" eb="3">
      <t>タンイ</t>
    </rPh>
    <rPh sb="4" eb="5">
      <t>ニン</t>
    </rPh>
    <phoneticPr fontId="4"/>
  </si>
  <si>
    <t>Ｚ=Ｃ×就業誘発係数</t>
    <rPh sb="4" eb="6">
      <t>シュウギョウ</t>
    </rPh>
    <rPh sb="6" eb="8">
      <t>ユウハツ</t>
    </rPh>
    <rPh sb="8" eb="10">
      <t>ケイスウ</t>
    </rPh>
    <phoneticPr fontId="4"/>
  </si>
  <si>
    <r>
      <rPr>
        <sz val="10"/>
        <color theme="0"/>
        <rFont val="HG丸ｺﾞｼｯｸM-PRO"/>
        <family val="3"/>
        <charset val="128"/>
      </rPr>
      <t>(注)</t>
    </r>
    <r>
      <rPr>
        <sz val="10"/>
        <color theme="1"/>
        <rFont val="HG丸ｺﾞｼｯｸM-PRO"/>
        <family val="3"/>
        <charset val="128"/>
      </rPr>
      <t>2 上表においては、小数点以下について、Excelの最大扱い桁数まで計算しているため、四捨五入をしている他のシートの数値とは一致しないことがある。</t>
    </r>
    <rPh sb="1" eb="2">
      <t>チュウ</t>
    </rPh>
    <rPh sb="5" eb="7">
      <t>ジョウヒョウ</t>
    </rPh>
    <rPh sb="13" eb="16">
      <t>ショウスウテン</t>
    </rPh>
    <rPh sb="16" eb="18">
      <t>イカ</t>
    </rPh>
    <rPh sb="29" eb="31">
      <t>サイダイ</t>
    </rPh>
    <rPh sb="31" eb="32">
      <t>アツカ</t>
    </rPh>
    <rPh sb="33" eb="35">
      <t>ケタスウ</t>
    </rPh>
    <rPh sb="37" eb="39">
      <t>ケイサン</t>
    </rPh>
    <rPh sb="46" eb="50">
      <t>シシャゴニュウ</t>
    </rPh>
    <rPh sb="55" eb="56">
      <t>タ</t>
    </rPh>
    <rPh sb="61" eb="63">
      <t>スウチ</t>
    </rPh>
    <rPh sb="65" eb="67">
      <t>イッチ</t>
    </rPh>
    <phoneticPr fontId="4"/>
  </si>
  <si>
    <t>AA=K×就業誘発係数</t>
    <rPh sb="5" eb="7">
      <t>シュウギョウ</t>
    </rPh>
    <rPh sb="7" eb="9">
      <t>ユウハツ</t>
    </rPh>
    <rPh sb="9" eb="11">
      <t>ケイスウ</t>
    </rPh>
    <phoneticPr fontId="4"/>
  </si>
  <si>
    <t>AB=Ｔ×就業誘発係数</t>
    <rPh sb="5" eb="7">
      <t>シュウギョウ</t>
    </rPh>
    <rPh sb="7" eb="9">
      <t>ユウハツ</t>
    </rPh>
    <rPh sb="9" eb="11">
      <t>ケイスウ</t>
    </rPh>
    <phoneticPr fontId="4"/>
  </si>
  <si>
    <t>AC=Z+AA+AB</t>
    <phoneticPr fontId="4"/>
  </si>
  <si>
    <t>AD=Ｃ×雇用誘発係数</t>
    <rPh sb="5" eb="7">
      <t>コヨウ</t>
    </rPh>
    <rPh sb="7" eb="9">
      <t>ユウハツ</t>
    </rPh>
    <rPh sb="9" eb="11">
      <t>ケイスウ</t>
    </rPh>
    <phoneticPr fontId="4"/>
  </si>
  <si>
    <t>AE=Ｋ×雇用誘発係数</t>
    <rPh sb="5" eb="7">
      <t>コヨウ</t>
    </rPh>
    <rPh sb="7" eb="9">
      <t>ユウハツ</t>
    </rPh>
    <rPh sb="9" eb="11">
      <t>ケイスウ</t>
    </rPh>
    <phoneticPr fontId="4"/>
  </si>
  <si>
    <t>AF=Ｔ×雇用誘発係数</t>
    <rPh sb="5" eb="7">
      <t>コヨウ</t>
    </rPh>
    <rPh sb="7" eb="9">
      <t>ユウハツ</t>
    </rPh>
    <rPh sb="9" eb="11">
      <t>ケイスウ</t>
    </rPh>
    <phoneticPr fontId="4"/>
  </si>
  <si>
    <t>AG=AD+AE+AF</t>
    <phoneticPr fontId="4"/>
  </si>
  <si>
    <t>１次</t>
    <rPh sb="1" eb="2">
      <t>ジ</t>
    </rPh>
    <phoneticPr fontId="4"/>
  </si>
  <si>
    <t>２次</t>
    <rPh sb="1" eb="2">
      <t>ジ</t>
    </rPh>
    <phoneticPr fontId="4"/>
  </si>
  <si>
    <t>就業誘発</t>
    <rPh sb="0" eb="2">
      <t>シュウギョウ</t>
    </rPh>
    <rPh sb="2" eb="4">
      <t>ユウハツ</t>
    </rPh>
    <phoneticPr fontId="4"/>
  </si>
  <si>
    <t>雇用誘発</t>
    <rPh sb="0" eb="2">
      <t>コヨウ</t>
    </rPh>
    <rPh sb="2" eb="4">
      <t>ユウハツ</t>
    </rPh>
    <phoneticPr fontId="4"/>
  </si>
  <si>
    <t>※G 直接効果雇用者所得</t>
    <phoneticPr fontId="4"/>
  </si>
  <si>
    <t xml:space="preserve">      (財貨及びサービスの需要額)</t>
    <phoneticPr fontId="4"/>
  </si>
  <si>
    <t>輸移入額</t>
    <phoneticPr fontId="4"/>
  </si>
  <si>
    <t xml:space="preserve">     (域内需要の増加額)</t>
    <phoneticPr fontId="4"/>
  </si>
  <si>
    <t xml:space="preserve">     (粗付加価値誘発額)</t>
    <phoneticPr fontId="4"/>
  </si>
  <si>
    <t>(</t>
    <phoneticPr fontId="4"/>
  </si>
  <si>
    <t>)</t>
    <phoneticPr fontId="4"/>
  </si>
  <si>
    <t>　　(消費支出の増加額)</t>
    <phoneticPr fontId="4"/>
  </si>
  <si>
    <t xml:space="preserve">     (雇用者所得誘発額)</t>
    <phoneticPr fontId="4"/>
  </si>
  <si>
    <t>A　最終需要額
　　(生産者価格)</t>
    <rPh sb="2" eb="4">
      <t>サイシュウ</t>
    </rPh>
    <rPh sb="4" eb="6">
      <t>ジュヨウ</t>
    </rPh>
    <rPh sb="6" eb="7">
      <t>ガク</t>
    </rPh>
    <rPh sb="11" eb="14">
      <t>セイサンシャ</t>
    </rPh>
    <rPh sb="14" eb="16">
      <t>カカク</t>
    </rPh>
    <phoneticPr fontId="4"/>
  </si>
  <si>
    <t>○　購入者価格から消費者価格への変換に使用する商業マージン率及び運輸マージン率は</t>
    <rPh sb="2" eb="4">
      <t>コウニュウ</t>
    </rPh>
    <rPh sb="4" eb="5">
      <t>シャ</t>
    </rPh>
    <rPh sb="5" eb="7">
      <t>カカク</t>
    </rPh>
    <rPh sb="9" eb="12">
      <t>ショウヒシャ</t>
    </rPh>
    <rPh sb="12" eb="14">
      <t>カカク</t>
    </rPh>
    <rPh sb="16" eb="18">
      <t>ヘンカン</t>
    </rPh>
    <rPh sb="19" eb="21">
      <t>シヨウ</t>
    </rPh>
    <rPh sb="23" eb="25">
      <t>ショウギョウ</t>
    </rPh>
    <rPh sb="29" eb="30">
      <t>リツ</t>
    </rPh>
    <rPh sb="30" eb="31">
      <t>オヨ</t>
    </rPh>
    <rPh sb="32" eb="34">
      <t>ウンユ</t>
    </rPh>
    <rPh sb="38" eb="39">
      <t>リツ</t>
    </rPh>
    <phoneticPr fontId="4"/>
  </si>
  <si>
    <t>・商業マージン率＝商業マージン額／需要合計</t>
    <rPh sb="1" eb="3">
      <t>ショウギョウ</t>
    </rPh>
    <rPh sb="7" eb="8">
      <t>リツ</t>
    </rPh>
    <rPh sb="9" eb="11">
      <t>ショウギョウ</t>
    </rPh>
    <rPh sb="15" eb="16">
      <t>ガク</t>
    </rPh>
    <rPh sb="17" eb="19">
      <t>ジュヨウ</t>
    </rPh>
    <rPh sb="19" eb="21">
      <t>ゴウケイ</t>
    </rPh>
    <phoneticPr fontId="4"/>
  </si>
  <si>
    <t>・運輸マージン率＝貨物運賃額／需要合計</t>
    <rPh sb="1" eb="3">
      <t>ウンユ</t>
    </rPh>
    <rPh sb="7" eb="8">
      <t>リツ</t>
    </rPh>
    <rPh sb="9" eb="11">
      <t>カモツ</t>
    </rPh>
    <rPh sb="11" eb="13">
      <t>ウンチン</t>
    </rPh>
    <rPh sb="13" eb="14">
      <t>ガク</t>
    </rPh>
    <rPh sb="15" eb="17">
      <t>ジュヨウ</t>
    </rPh>
    <rPh sb="17" eb="19">
      <t>ゴウケイ</t>
    </rPh>
    <phoneticPr fontId="4"/>
  </si>
  <si>
    <t>食用耕種農業</t>
    <rPh sb="0" eb="2">
      <t>ショクヨウ</t>
    </rPh>
    <rPh sb="2" eb="4">
      <t>コウシュ</t>
    </rPh>
    <rPh sb="4" eb="6">
      <t>ノウギョウ</t>
    </rPh>
    <phoneticPr fontId="3"/>
  </si>
  <si>
    <t>非食用耕種農業</t>
    <rPh sb="0" eb="1">
      <t>ヒ</t>
    </rPh>
    <rPh sb="1" eb="3">
      <t>ショクヨウ</t>
    </rPh>
    <rPh sb="3" eb="5">
      <t>コウシュ</t>
    </rPh>
    <rPh sb="5" eb="7">
      <t>ノウギョウ</t>
    </rPh>
    <phoneticPr fontId="3"/>
  </si>
  <si>
    <t>畜産</t>
    <rPh sb="0" eb="2">
      <t>チクサン</t>
    </rPh>
    <phoneticPr fontId="3"/>
  </si>
  <si>
    <t>農業サービス</t>
    <rPh sb="0" eb="2">
      <t>ノウギョウ</t>
    </rPh>
    <phoneticPr fontId="3"/>
  </si>
  <si>
    <t>林業</t>
    <rPh sb="0" eb="2">
      <t>リンギョウ</t>
    </rPh>
    <phoneticPr fontId="3"/>
  </si>
  <si>
    <t>漁業</t>
    <rPh sb="0" eb="2">
      <t>ギョギョウ</t>
    </rPh>
    <phoneticPr fontId="3"/>
  </si>
  <si>
    <t>石炭・原油・天然ガス</t>
    <rPh sb="0" eb="2">
      <t>セキタン</t>
    </rPh>
    <phoneticPr fontId="3"/>
  </si>
  <si>
    <t>その他の鉱業</t>
    <rPh sb="2" eb="3">
      <t>タ</t>
    </rPh>
    <rPh sb="4" eb="6">
      <t>コウギョウ</t>
    </rPh>
    <phoneticPr fontId="3"/>
  </si>
  <si>
    <t>畜産食料品</t>
    <rPh sb="0" eb="2">
      <t>チクサン</t>
    </rPh>
    <rPh sb="2" eb="5">
      <t>ショクリョウヒン</t>
    </rPh>
    <phoneticPr fontId="3"/>
  </si>
  <si>
    <t>水産食料品</t>
    <rPh sb="0" eb="2">
      <t>スイサン</t>
    </rPh>
    <rPh sb="2" eb="5">
      <t>ショクリョウヒン</t>
    </rPh>
    <phoneticPr fontId="3"/>
  </si>
  <si>
    <t>精穀・製粉</t>
    <rPh sb="0" eb="2">
      <t>セイコク</t>
    </rPh>
    <phoneticPr fontId="3"/>
  </si>
  <si>
    <t>その他の食料品</t>
    <rPh sb="2" eb="3">
      <t>タ</t>
    </rPh>
    <rPh sb="4" eb="7">
      <t>ショクリョウヒン</t>
    </rPh>
    <phoneticPr fontId="3"/>
  </si>
  <si>
    <t>飲料</t>
    <rPh sb="0" eb="2">
      <t>インリョウ</t>
    </rPh>
    <phoneticPr fontId="3"/>
  </si>
  <si>
    <t>繊維工業製品</t>
    <rPh sb="0" eb="2">
      <t>センイ</t>
    </rPh>
    <rPh sb="2" eb="4">
      <t>コウギョウ</t>
    </rPh>
    <rPh sb="4" eb="6">
      <t>セイヒン</t>
    </rPh>
    <phoneticPr fontId="3"/>
  </si>
  <si>
    <t>衣服・その他の繊維既製品</t>
    <rPh sb="0" eb="2">
      <t>イフク</t>
    </rPh>
    <rPh sb="5" eb="6">
      <t>タ</t>
    </rPh>
    <rPh sb="7" eb="9">
      <t>センイ</t>
    </rPh>
    <rPh sb="9" eb="12">
      <t>キセイヒン</t>
    </rPh>
    <phoneticPr fontId="3"/>
  </si>
  <si>
    <t>木材・木製品</t>
    <rPh sb="0" eb="2">
      <t>モクザイ</t>
    </rPh>
    <rPh sb="3" eb="6">
      <t>モクセイヒン</t>
    </rPh>
    <phoneticPr fontId="3"/>
  </si>
  <si>
    <t>家具・装備品</t>
    <rPh sb="0" eb="2">
      <t>カグ</t>
    </rPh>
    <phoneticPr fontId="3"/>
  </si>
  <si>
    <t>パルプ・紙・板紙・加工紙</t>
    <rPh sb="4" eb="5">
      <t>カミ</t>
    </rPh>
    <rPh sb="6" eb="8">
      <t>イタガミ</t>
    </rPh>
    <rPh sb="9" eb="12">
      <t>カコウシ</t>
    </rPh>
    <phoneticPr fontId="3"/>
  </si>
  <si>
    <t>紙加工品</t>
    <rPh sb="0" eb="1">
      <t>カミ</t>
    </rPh>
    <rPh sb="1" eb="4">
      <t>カコウヒン</t>
    </rPh>
    <phoneticPr fontId="3"/>
  </si>
  <si>
    <t>印刷・製版・製本</t>
    <rPh sb="0" eb="2">
      <t>インサツ</t>
    </rPh>
    <phoneticPr fontId="3"/>
  </si>
  <si>
    <t>化学肥料</t>
    <rPh sb="0" eb="2">
      <t>カガク</t>
    </rPh>
    <rPh sb="2" eb="4">
      <t>ヒリョウ</t>
    </rPh>
    <phoneticPr fontId="3"/>
  </si>
  <si>
    <t>化学工業製品</t>
    <rPh sb="0" eb="2">
      <t>カガク</t>
    </rPh>
    <rPh sb="2" eb="4">
      <t>コウギョウ</t>
    </rPh>
    <rPh sb="4" eb="6">
      <t>セイヒン</t>
    </rPh>
    <phoneticPr fontId="3"/>
  </si>
  <si>
    <t>化学最終製品</t>
    <rPh sb="0" eb="2">
      <t>カガク</t>
    </rPh>
    <rPh sb="2" eb="4">
      <t>サイシュウ</t>
    </rPh>
    <rPh sb="4" eb="6">
      <t>セイヒン</t>
    </rPh>
    <phoneticPr fontId="3"/>
  </si>
  <si>
    <t>石油・石炭製品</t>
    <rPh sb="0" eb="2">
      <t>セキユ</t>
    </rPh>
    <rPh sb="3" eb="5">
      <t>セキタン</t>
    </rPh>
    <rPh sb="5" eb="7">
      <t>セイヒン</t>
    </rPh>
    <phoneticPr fontId="3"/>
  </si>
  <si>
    <t>プラスチック製品</t>
  </si>
  <si>
    <t>ゴム製品</t>
    <rPh sb="2" eb="4">
      <t>セイヒン</t>
    </rPh>
    <phoneticPr fontId="3"/>
  </si>
  <si>
    <t>なめし革・毛皮・同製品</t>
    <rPh sb="5" eb="7">
      <t>ケガワ</t>
    </rPh>
    <rPh sb="8" eb="11">
      <t>ドウセイヒン</t>
    </rPh>
    <phoneticPr fontId="3"/>
  </si>
  <si>
    <t>窯業・土石製品</t>
    <rPh sb="0" eb="2">
      <t>ヨウギョウ</t>
    </rPh>
    <rPh sb="3" eb="5">
      <t>ドセキ</t>
    </rPh>
    <rPh sb="5" eb="7">
      <t>セイヒン</t>
    </rPh>
    <phoneticPr fontId="3"/>
  </si>
  <si>
    <t>銑鉄・粗鋼</t>
    <rPh sb="0" eb="2">
      <t>センテツ</t>
    </rPh>
    <rPh sb="3" eb="5">
      <t>ソコウ</t>
    </rPh>
    <phoneticPr fontId="3"/>
  </si>
  <si>
    <t>鉄鋼一次製品</t>
    <rPh sb="0" eb="2">
      <t>テッコウ</t>
    </rPh>
    <rPh sb="2" eb="3">
      <t>1</t>
    </rPh>
    <rPh sb="3" eb="4">
      <t>ジ</t>
    </rPh>
    <rPh sb="4" eb="6">
      <t>セイヒン</t>
    </rPh>
    <phoneticPr fontId="3"/>
  </si>
  <si>
    <t>非鉄金属製品</t>
    <rPh sb="0" eb="2">
      <t>ヒテツ</t>
    </rPh>
    <rPh sb="2" eb="4">
      <t>キンゾク</t>
    </rPh>
    <rPh sb="4" eb="6">
      <t>セイヒン</t>
    </rPh>
    <phoneticPr fontId="3"/>
  </si>
  <si>
    <t>金属製品</t>
    <rPh sb="0" eb="2">
      <t>キンゾク</t>
    </rPh>
    <rPh sb="2" eb="4">
      <t>セイヒン</t>
    </rPh>
    <phoneticPr fontId="3"/>
  </si>
  <si>
    <t>一般機械</t>
    <rPh sb="0" eb="2">
      <t>イッパン</t>
    </rPh>
    <rPh sb="2" eb="4">
      <t>キカイ</t>
    </rPh>
    <phoneticPr fontId="3"/>
  </si>
  <si>
    <t>電気機械</t>
    <rPh sb="0" eb="2">
      <t>デンキ</t>
    </rPh>
    <rPh sb="2" eb="4">
      <t>キカイ</t>
    </rPh>
    <phoneticPr fontId="3"/>
  </si>
  <si>
    <t>輸送機械</t>
    <rPh sb="0" eb="2">
      <t>ユソウ</t>
    </rPh>
    <rPh sb="2" eb="4">
      <t>キカイ</t>
    </rPh>
    <phoneticPr fontId="3"/>
  </si>
  <si>
    <t>その他の製造品</t>
    <rPh sb="2" eb="3">
      <t>タ</t>
    </rPh>
    <rPh sb="4" eb="6">
      <t>セイゾウ</t>
    </rPh>
    <rPh sb="6" eb="7">
      <t>ヒン</t>
    </rPh>
    <phoneticPr fontId="3"/>
  </si>
  <si>
    <t>再生資源回収・加工処理</t>
    <rPh sb="0" eb="2">
      <t>サイセイ</t>
    </rPh>
    <rPh sb="2" eb="4">
      <t>シゲン</t>
    </rPh>
    <rPh sb="4" eb="6">
      <t>カイシュウ</t>
    </rPh>
    <rPh sb="7" eb="9">
      <t>カコウ</t>
    </rPh>
    <rPh sb="9" eb="11">
      <t>ショリ</t>
    </rPh>
    <phoneticPr fontId="3"/>
  </si>
  <si>
    <t>建築</t>
    <rPh sb="0" eb="2">
      <t>ケンチク</t>
    </rPh>
    <phoneticPr fontId="3"/>
  </si>
  <si>
    <t>建設補修</t>
    <rPh sb="0" eb="2">
      <t>ケンセツ</t>
    </rPh>
    <rPh sb="2" eb="4">
      <t>ホシュウ</t>
    </rPh>
    <phoneticPr fontId="3"/>
  </si>
  <si>
    <t>公共事業</t>
    <rPh sb="0" eb="2">
      <t>コウキョウ</t>
    </rPh>
    <rPh sb="2" eb="4">
      <t>ジギョウ</t>
    </rPh>
    <phoneticPr fontId="3"/>
  </si>
  <si>
    <t>その他の土木建設</t>
    <rPh sb="2" eb="3">
      <t>タ</t>
    </rPh>
    <rPh sb="4" eb="6">
      <t>ドボク</t>
    </rPh>
    <rPh sb="6" eb="8">
      <t>ケンセツ</t>
    </rPh>
    <phoneticPr fontId="3"/>
  </si>
  <si>
    <t>ガス・熱供給・水道</t>
    <rPh sb="3" eb="6">
      <t>ネツキョウキュウ</t>
    </rPh>
    <rPh sb="7" eb="9">
      <t>スイドウ</t>
    </rPh>
    <phoneticPr fontId="3"/>
  </si>
  <si>
    <t>廃棄物処理</t>
    <rPh sb="0" eb="3">
      <t>ハイキブツ</t>
    </rPh>
    <rPh sb="3" eb="5">
      <t>ショリ</t>
    </rPh>
    <phoneticPr fontId="3"/>
  </si>
  <si>
    <t>商業</t>
    <rPh sb="0" eb="2">
      <t>ショウギョウ</t>
    </rPh>
    <phoneticPr fontId="3"/>
  </si>
  <si>
    <t>金融・保険</t>
    <rPh sb="0" eb="2">
      <t>キンユウ</t>
    </rPh>
    <rPh sb="3" eb="5">
      <t>ホケン</t>
    </rPh>
    <phoneticPr fontId="3"/>
  </si>
  <si>
    <t>不動産</t>
    <rPh sb="0" eb="3">
      <t>フドウサン</t>
    </rPh>
    <phoneticPr fontId="3"/>
  </si>
  <si>
    <t>運輸</t>
    <rPh sb="0" eb="2">
      <t>ウンユ</t>
    </rPh>
    <phoneticPr fontId="3"/>
  </si>
  <si>
    <t>郵便・信書便</t>
    <rPh sb="0" eb="2">
      <t>ユウビン</t>
    </rPh>
    <rPh sb="3" eb="6">
      <t>シンショビン</t>
    </rPh>
    <phoneticPr fontId="3"/>
  </si>
  <si>
    <t>通信・放送</t>
    <rPh sb="0" eb="2">
      <t>ツウシン</t>
    </rPh>
    <rPh sb="3" eb="5">
      <t>ホウソウ</t>
    </rPh>
    <phoneticPr fontId="3"/>
  </si>
  <si>
    <t>調査・情報サービス</t>
    <rPh sb="0" eb="2">
      <t>チョウサ</t>
    </rPh>
    <rPh sb="3" eb="5">
      <t>ジョウホウ</t>
    </rPh>
    <phoneticPr fontId="3"/>
  </si>
  <si>
    <t>公務</t>
    <rPh sb="0" eb="2">
      <t>コウム</t>
    </rPh>
    <phoneticPr fontId="3"/>
  </si>
  <si>
    <t>教育・研究</t>
    <rPh sb="0" eb="2">
      <t>キョウイク</t>
    </rPh>
    <rPh sb="3" eb="5">
      <t>ケンキュウ</t>
    </rPh>
    <phoneticPr fontId="3"/>
  </si>
  <si>
    <t>介護</t>
    <rPh sb="0" eb="2">
      <t>カイゴ</t>
    </rPh>
    <phoneticPr fontId="3"/>
  </si>
  <si>
    <t>他に分類されない会員制団体</t>
    <rPh sb="0" eb="1">
      <t>ホカ</t>
    </rPh>
    <rPh sb="2" eb="4">
      <t>ブンルイ</t>
    </rPh>
    <rPh sb="8" eb="11">
      <t>カイインセイ</t>
    </rPh>
    <rPh sb="11" eb="13">
      <t>ダンタイ</t>
    </rPh>
    <phoneticPr fontId="3"/>
  </si>
  <si>
    <t>対事業所サービス</t>
    <rPh sb="0" eb="1">
      <t>タイ</t>
    </rPh>
    <rPh sb="1" eb="4">
      <t>ジギョウショ</t>
    </rPh>
    <phoneticPr fontId="3"/>
  </si>
  <si>
    <t>宿泊業</t>
    <rPh sb="0" eb="3">
      <t>シュクハクギョウ</t>
    </rPh>
    <phoneticPr fontId="3"/>
  </si>
  <si>
    <t>飲食サービス</t>
    <rPh sb="0" eb="2">
      <t>インショク</t>
    </rPh>
    <phoneticPr fontId="3"/>
  </si>
  <si>
    <t>事務用品</t>
    <rPh sb="0" eb="2">
      <t>ジム</t>
    </rPh>
    <rPh sb="2" eb="4">
      <t>ヨウヒン</t>
    </rPh>
    <phoneticPr fontId="3"/>
  </si>
  <si>
    <t>分類不明</t>
    <rPh sb="0" eb="2">
      <t>ブンルイ</t>
    </rPh>
    <rPh sb="2" eb="4">
      <t>フメイ</t>
    </rPh>
    <phoneticPr fontId="3"/>
  </si>
  <si>
    <t>製品</t>
    <rPh sb="0" eb="2">
      <t>セイヒン</t>
    </rPh>
    <phoneticPr fontId="7"/>
  </si>
  <si>
    <t>されない</t>
  </si>
  <si>
    <t>(64部門)</t>
    <rPh sb="3" eb="5">
      <t>ブモン</t>
    </rPh>
    <phoneticPr fontId="4"/>
  </si>
  <si>
    <t>出典：総務省「家計調査」</t>
    <rPh sb="0" eb="2">
      <t>シュッテン</t>
    </rPh>
    <rPh sb="3" eb="6">
      <t>ソウムショウ</t>
    </rPh>
    <rPh sb="7" eb="9">
      <t>カケイ</t>
    </rPh>
    <rPh sb="9" eb="11">
      <t>チョウサ</t>
    </rPh>
    <phoneticPr fontId="2"/>
  </si>
  <si>
    <t>建　設</t>
    <rPh sb="0" eb="1">
      <t>タツル</t>
    </rPh>
    <rPh sb="2" eb="3">
      <t>セツ</t>
    </rPh>
    <phoneticPr fontId="2"/>
  </si>
  <si>
    <t>医療・保健・社会保障</t>
    <rPh sb="0" eb="2">
      <t>イリョウ</t>
    </rPh>
    <rPh sb="3" eb="5">
      <t>ホケン</t>
    </rPh>
    <rPh sb="6" eb="8">
      <t>シャカイ</t>
    </rPh>
    <rPh sb="8" eb="10">
      <t>ホショウ</t>
    </rPh>
    <phoneticPr fontId="3"/>
  </si>
  <si>
    <t>医療・保健</t>
    <rPh sb="0" eb="2">
      <t>イリョウ</t>
    </rPh>
    <rPh sb="3" eb="5">
      <t>ホケン</t>
    </rPh>
    <phoneticPr fontId="7"/>
  </si>
  <si>
    <t>Ｒ２平均</t>
    <rPh sb="2" eb="4">
      <t>ヘイキン</t>
    </rPh>
    <phoneticPr fontId="4"/>
  </si>
  <si>
    <t>02</t>
    <phoneticPr fontId="7"/>
  </si>
  <si>
    <t>63</t>
  </si>
  <si>
    <t>64</t>
    <phoneticPr fontId="7"/>
  </si>
  <si>
    <t>飼料　・有機質</t>
    <rPh sb="4" eb="6">
      <t>ユウキ</t>
    </rPh>
    <rPh sb="6" eb="7">
      <t>シツ</t>
    </rPh>
    <phoneticPr fontId="7"/>
  </si>
  <si>
    <t>なめし革・</t>
    <rPh sb="3" eb="4">
      <t>カワ</t>
    </rPh>
    <phoneticPr fontId="7"/>
  </si>
  <si>
    <t>ガ ス ・</t>
    <phoneticPr fontId="7"/>
  </si>
  <si>
    <t>他に分類</t>
    <rPh sb="0" eb="1">
      <t>ホカ</t>
    </rPh>
    <rPh sb="2" eb="4">
      <t>ブンルイ</t>
    </rPh>
    <phoneticPr fontId="7"/>
  </si>
  <si>
    <t>石油・原油</t>
    <rPh sb="0" eb="2">
      <t>セキユ</t>
    </rPh>
    <rPh sb="3" eb="5">
      <t>ゲンユ</t>
    </rPh>
    <phoneticPr fontId="7"/>
  </si>
  <si>
    <t>その他</t>
    <rPh sb="2" eb="3">
      <t>タ</t>
    </rPh>
    <phoneticPr fontId="7"/>
  </si>
  <si>
    <t>プラスチック</t>
    <phoneticPr fontId="7"/>
  </si>
  <si>
    <t>熱供給</t>
    <rPh sb="0" eb="1">
      <t>ネツ</t>
    </rPh>
    <phoneticPr fontId="7"/>
  </si>
  <si>
    <t>されない</t>
    <phoneticPr fontId="7"/>
  </si>
  <si>
    <t>輸移出</t>
    <rPh sb="0" eb="3">
      <t>ユイシュツ</t>
    </rPh>
    <phoneticPr fontId="7"/>
  </si>
  <si>
    <t>輸移入</t>
    <rPh sb="0" eb="3">
      <t>ユイニュウ</t>
    </rPh>
    <phoneticPr fontId="7"/>
  </si>
  <si>
    <t>・天然ガス</t>
    <rPh sb="1" eb="3">
      <t>テンネン</t>
    </rPh>
    <phoneticPr fontId="7"/>
  </si>
  <si>
    <t>の鉱業</t>
    <rPh sb="1" eb="3">
      <t>コウギョウ</t>
    </rPh>
    <phoneticPr fontId="7"/>
  </si>
  <si>
    <t>製品</t>
    <phoneticPr fontId="7"/>
  </si>
  <si>
    <t>・水 道</t>
    <rPh sb="1" eb="2">
      <t>ミズ</t>
    </rPh>
    <rPh sb="3" eb="4">
      <t>ミチ</t>
    </rPh>
    <phoneticPr fontId="7"/>
  </si>
  <si>
    <t>会員制団体</t>
    <rPh sb="0" eb="3">
      <t>カイインセイ</t>
    </rPh>
    <rPh sb="3" eb="5">
      <t>ダンタイ</t>
    </rPh>
    <phoneticPr fontId="7"/>
  </si>
  <si>
    <t>食用耕種農業</t>
    <rPh sb="0" eb="2">
      <t>ショクヨウ</t>
    </rPh>
    <rPh sb="2" eb="4">
      <t>コウシュ</t>
    </rPh>
    <rPh sb="4" eb="6">
      <t>ノウギョウ</t>
    </rPh>
    <phoneticPr fontId="35"/>
  </si>
  <si>
    <t>非食用耕種農業</t>
    <rPh sb="0" eb="1">
      <t>ヒ</t>
    </rPh>
    <rPh sb="1" eb="3">
      <t>ショクヨウ</t>
    </rPh>
    <rPh sb="3" eb="5">
      <t>コウシュ</t>
    </rPh>
    <rPh sb="5" eb="7">
      <t>ノウギョウ</t>
    </rPh>
    <phoneticPr fontId="35"/>
  </si>
  <si>
    <t>畜産</t>
    <rPh sb="0" eb="2">
      <t>チクサン</t>
    </rPh>
    <phoneticPr fontId="35"/>
  </si>
  <si>
    <t>農業サービス</t>
    <rPh sb="0" eb="2">
      <t>ノウギョウ</t>
    </rPh>
    <phoneticPr fontId="35"/>
  </si>
  <si>
    <t>林業</t>
    <rPh sb="0" eb="2">
      <t>リンギョウ</t>
    </rPh>
    <phoneticPr fontId="35"/>
  </si>
  <si>
    <t>漁業</t>
    <rPh sb="0" eb="2">
      <t>ギョギョウ</t>
    </rPh>
    <phoneticPr fontId="35"/>
  </si>
  <si>
    <t>石炭・原油・天然ガス</t>
    <rPh sb="0" eb="2">
      <t>セキタン</t>
    </rPh>
    <phoneticPr fontId="35"/>
  </si>
  <si>
    <t>その他の鉱業</t>
    <rPh sb="2" eb="3">
      <t>タ</t>
    </rPh>
    <rPh sb="4" eb="6">
      <t>コウギョウ</t>
    </rPh>
    <phoneticPr fontId="35"/>
  </si>
  <si>
    <t>畜産食料品</t>
    <rPh sb="0" eb="2">
      <t>チクサン</t>
    </rPh>
    <rPh sb="2" eb="5">
      <t>ショクリョウヒン</t>
    </rPh>
    <phoneticPr fontId="35"/>
  </si>
  <si>
    <t>水産食料品</t>
    <rPh sb="0" eb="2">
      <t>スイサン</t>
    </rPh>
    <rPh sb="2" eb="5">
      <t>ショクリョウヒン</t>
    </rPh>
    <phoneticPr fontId="35"/>
  </si>
  <si>
    <t>精穀・製粉</t>
    <rPh sb="0" eb="2">
      <t>セイコク</t>
    </rPh>
    <phoneticPr fontId="35"/>
  </si>
  <si>
    <t>その他の食料品</t>
    <rPh sb="2" eb="3">
      <t>タ</t>
    </rPh>
    <rPh sb="4" eb="7">
      <t>ショクリョウヒン</t>
    </rPh>
    <phoneticPr fontId="35"/>
  </si>
  <si>
    <t>飲料</t>
    <rPh sb="0" eb="2">
      <t>インリョウ</t>
    </rPh>
    <phoneticPr fontId="35"/>
  </si>
  <si>
    <t>繊維工業製品</t>
    <rPh sb="0" eb="2">
      <t>センイ</t>
    </rPh>
    <rPh sb="2" eb="4">
      <t>コウギョウ</t>
    </rPh>
    <rPh sb="4" eb="6">
      <t>セイヒン</t>
    </rPh>
    <phoneticPr fontId="35"/>
  </si>
  <si>
    <t>衣服・その他の繊維既製品</t>
    <rPh sb="0" eb="2">
      <t>イフク</t>
    </rPh>
    <rPh sb="5" eb="6">
      <t>タ</t>
    </rPh>
    <rPh sb="7" eb="9">
      <t>センイ</t>
    </rPh>
    <rPh sb="9" eb="12">
      <t>キセイヒン</t>
    </rPh>
    <phoneticPr fontId="35"/>
  </si>
  <si>
    <t>木材・木製品</t>
    <rPh sb="0" eb="2">
      <t>モクザイ</t>
    </rPh>
    <rPh sb="3" eb="6">
      <t>モクセイヒン</t>
    </rPh>
    <phoneticPr fontId="35"/>
  </si>
  <si>
    <t>家具・装備品</t>
    <rPh sb="0" eb="2">
      <t>カグ</t>
    </rPh>
    <phoneticPr fontId="35"/>
  </si>
  <si>
    <t>パルプ・紙・板紙・加工紙</t>
    <rPh sb="4" eb="5">
      <t>カミ</t>
    </rPh>
    <rPh sb="6" eb="8">
      <t>イタガミ</t>
    </rPh>
    <rPh sb="9" eb="12">
      <t>カコウシ</t>
    </rPh>
    <phoneticPr fontId="35"/>
  </si>
  <si>
    <t>紙加工品</t>
    <rPh sb="0" eb="1">
      <t>カミ</t>
    </rPh>
    <rPh sb="1" eb="4">
      <t>カコウヒン</t>
    </rPh>
    <phoneticPr fontId="35"/>
  </si>
  <si>
    <t>印刷・製版・製本</t>
    <rPh sb="0" eb="2">
      <t>インサツ</t>
    </rPh>
    <phoneticPr fontId="35"/>
  </si>
  <si>
    <t>化学肥料</t>
    <rPh sb="0" eb="2">
      <t>カガク</t>
    </rPh>
    <rPh sb="2" eb="4">
      <t>ヒリョウ</t>
    </rPh>
    <phoneticPr fontId="35"/>
  </si>
  <si>
    <t>化学工業製品</t>
    <rPh sb="0" eb="2">
      <t>カガク</t>
    </rPh>
    <rPh sb="2" eb="4">
      <t>コウギョウ</t>
    </rPh>
    <rPh sb="4" eb="6">
      <t>セイヒン</t>
    </rPh>
    <phoneticPr fontId="35"/>
  </si>
  <si>
    <t>化学最終製品</t>
    <rPh sb="0" eb="2">
      <t>カガク</t>
    </rPh>
    <rPh sb="2" eb="4">
      <t>サイシュウ</t>
    </rPh>
    <rPh sb="4" eb="6">
      <t>セイヒン</t>
    </rPh>
    <phoneticPr fontId="35"/>
  </si>
  <si>
    <t>石油・石炭製品</t>
    <rPh sb="0" eb="2">
      <t>セキユ</t>
    </rPh>
    <rPh sb="3" eb="5">
      <t>セキタン</t>
    </rPh>
    <rPh sb="5" eb="7">
      <t>セイヒン</t>
    </rPh>
    <phoneticPr fontId="35"/>
  </si>
  <si>
    <t>ゴム製品</t>
    <rPh sb="2" eb="4">
      <t>セイヒン</t>
    </rPh>
    <phoneticPr fontId="35"/>
  </si>
  <si>
    <t>なめし革・毛皮・同製品</t>
    <rPh sb="5" eb="7">
      <t>ケガワ</t>
    </rPh>
    <rPh sb="8" eb="11">
      <t>ドウセイヒン</t>
    </rPh>
    <phoneticPr fontId="35"/>
  </si>
  <si>
    <t>窯業・土石製品</t>
    <rPh sb="0" eb="2">
      <t>ヨウギョウ</t>
    </rPh>
    <rPh sb="3" eb="5">
      <t>ドセキ</t>
    </rPh>
    <rPh sb="5" eb="7">
      <t>セイヒン</t>
    </rPh>
    <phoneticPr fontId="35"/>
  </si>
  <si>
    <t>銑鉄・粗鋼</t>
    <rPh sb="0" eb="2">
      <t>センテツ</t>
    </rPh>
    <rPh sb="3" eb="5">
      <t>ソコウ</t>
    </rPh>
    <phoneticPr fontId="35"/>
  </si>
  <si>
    <t>鉄鋼一次製品</t>
    <rPh sb="0" eb="2">
      <t>テッコウ</t>
    </rPh>
    <rPh sb="2" eb="3">
      <t>1</t>
    </rPh>
    <rPh sb="3" eb="4">
      <t>ジ</t>
    </rPh>
    <rPh sb="4" eb="6">
      <t>セイヒン</t>
    </rPh>
    <phoneticPr fontId="35"/>
  </si>
  <si>
    <t>非鉄金属製品</t>
    <rPh sb="0" eb="2">
      <t>ヒテツ</t>
    </rPh>
    <rPh sb="2" eb="4">
      <t>キンゾク</t>
    </rPh>
    <rPh sb="4" eb="6">
      <t>セイヒン</t>
    </rPh>
    <phoneticPr fontId="35"/>
  </si>
  <si>
    <t>金属製品</t>
    <rPh sb="0" eb="2">
      <t>キンゾク</t>
    </rPh>
    <rPh sb="2" eb="4">
      <t>セイヒン</t>
    </rPh>
    <phoneticPr fontId="35"/>
  </si>
  <si>
    <t>一般機械</t>
    <rPh sb="0" eb="2">
      <t>イッパン</t>
    </rPh>
    <rPh sb="2" eb="4">
      <t>キカイ</t>
    </rPh>
    <phoneticPr fontId="35"/>
  </si>
  <si>
    <t>電気機械</t>
    <rPh sb="0" eb="2">
      <t>デンキ</t>
    </rPh>
    <rPh sb="2" eb="4">
      <t>キカイ</t>
    </rPh>
    <phoneticPr fontId="35"/>
  </si>
  <si>
    <t>輸送機械</t>
    <rPh sb="0" eb="2">
      <t>ユソウ</t>
    </rPh>
    <rPh sb="2" eb="4">
      <t>キカイ</t>
    </rPh>
    <phoneticPr fontId="35"/>
  </si>
  <si>
    <t>その他の製造品</t>
    <rPh sb="2" eb="3">
      <t>タ</t>
    </rPh>
    <rPh sb="4" eb="6">
      <t>セイゾウ</t>
    </rPh>
    <rPh sb="6" eb="7">
      <t>ヒン</t>
    </rPh>
    <phoneticPr fontId="35"/>
  </si>
  <si>
    <t>再生資源回収・加工処理</t>
    <rPh sb="0" eb="2">
      <t>サイセイ</t>
    </rPh>
    <rPh sb="2" eb="4">
      <t>シゲン</t>
    </rPh>
    <rPh sb="4" eb="6">
      <t>カイシュウ</t>
    </rPh>
    <rPh sb="7" eb="9">
      <t>カコウ</t>
    </rPh>
    <rPh sb="9" eb="11">
      <t>ショリ</t>
    </rPh>
    <phoneticPr fontId="35"/>
  </si>
  <si>
    <t>建築</t>
    <rPh sb="0" eb="2">
      <t>ケンチク</t>
    </rPh>
    <phoneticPr fontId="35"/>
  </si>
  <si>
    <t>建設補修</t>
    <rPh sb="0" eb="2">
      <t>ケンセツ</t>
    </rPh>
    <rPh sb="2" eb="4">
      <t>ホシュウ</t>
    </rPh>
    <phoneticPr fontId="35"/>
  </si>
  <si>
    <t>公共事業</t>
    <rPh sb="0" eb="2">
      <t>コウキョウ</t>
    </rPh>
    <rPh sb="2" eb="4">
      <t>ジギョウ</t>
    </rPh>
    <phoneticPr fontId="35"/>
  </si>
  <si>
    <t>その他の土木建設</t>
    <rPh sb="2" eb="3">
      <t>タ</t>
    </rPh>
    <rPh sb="4" eb="6">
      <t>ドボク</t>
    </rPh>
    <rPh sb="6" eb="8">
      <t>ケンセツ</t>
    </rPh>
    <phoneticPr fontId="35"/>
  </si>
  <si>
    <t>ガス・熱供給・水道</t>
    <rPh sb="3" eb="6">
      <t>ネツキョウキュウ</t>
    </rPh>
    <rPh sb="7" eb="9">
      <t>スイドウ</t>
    </rPh>
    <phoneticPr fontId="35"/>
  </si>
  <si>
    <t>廃棄物処理</t>
    <rPh sb="0" eb="3">
      <t>ハイキブツ</t>
    </rPh>
    <rPh sb="3" eb="5">
      <t>ショリ</t>
    </rPh>
    <phoneticPr fontId="35"/>
  </si>
  <si>
    <t>商業</t>
    <rPh sb="0" eb="2">
      <t>ショウギョウ</t>
    </rPh>
    <phoneticPr fontId="35"/>
  </si>
  <si>
    <t>金融・保険</t>
    <rPh sb="0" eb="2">
      <t>キンユウ</t>
    </rPh>
    <rPh sb="3" eb="5">
      <t>ホケン</t>
    </rPh>
    <phoneticPr fontId="35"/>
  </si>
  <si>
    <t>不動産</t>
    <rPh sb="0" eb="3">
      <t>フドウサン</t>
    </rPh>
    <phoneticPr fontId="35"/>
  </si>
  <si>
    <t>運輸</t>
    <rPh sb="0" eb="2">
      <t>ウンユ</t>
    </rPh>
    <phoneticPr fontId="35"/>
  </si>
  <si>
    <t>郵便・信書便</t>
    <rPh sb="0" eb="2">
      <t>ユウビン</t>
    </rPh>
    <rPh sb="3" eb="6">
      <t>シンショビン</t>
    </rPh>
    <phoneticPr fontId="35"/>
  </si>
  <si>
    <t>通信・放送</t>
    <rPh sb="0" eb="2">
      <t>ツウシン</t>
    </rPh>
    <rPh sb="3" eb="5">
      <t>ホウソウ</t>
    </rPh>
    <phoneticPr fontId="35"/>
  </si>
  <si>
    <t>調査・情報サービス</t>
    <rPh sb="0" eb="2">
      <t>チョウサ</t>
    </rPh>
    <rPh sb="3" eb="5">
      <t>ジョウホウ</t>
    </rPh>
    <phoneticPr fontId="35"/>
  </si>
  <si>
    <t>公務</t>
    <rPh sb="0" eb="2">
      <t>コウム</t>
    </rPh>
    <phoneticPr fontId="35"/>
  </si>
  <si>
    <t>教育・研究</t>
    <rPh sb="0" eb="2">
      <t>キョウイク</t>
    </rPh>
    <rPh sb="3" eb="5">
      <t>ケンキュウ</t>
    </rPh>
    <phoneticPr fontId="35"/>
  </si>
  <si>
    <t>医療・保健・社会保障</t>
    <rPh sb="0" eb="2">
      <t>イリョウ</t>
    </rPh>
    <rPh sb="3" eb="5">
      <t>ホケン</t>
    </rPh>
    <rPh sb="6" eb="8">
      <t>シャカイ</t>
    </rPh>
    <rPh sb="8" eb="10">
      <t>ホショウ</t>
    </rPh>
    <phoneticPr fontId="35"/>
  </si>
  <si>
    <t>介護</t>
    <rPh sb="0" eb="2">
      <t>カイゴ</t>
    </rPh>
    <phoneticPr fontId="35"/>
  </si>
  <si>
    <t>他に分類されない会員制団体</t>
    <rPh sb="0" eb="1">
      <t>ホカ</t>
    </rPh>
    <rPh sb="2" eb="4">
      <t>ブンルイ</t>
    </rPh>
    <rPh sb="8" eb="11">
      <t>カイインセイ</t>
    </rPh>
    <rPh sb="11" eb="13">
      <t>ダンタイ</t>
    </rPh>
    <phoneticPr fontId="35"/>
  </si>
  <si>
    <t>対事業所サービス</t>
    <rPh sb="0" eb="1">
      <t>タイ</t>
    </rPh>
    <rPh sb="1" eb="4">
      <t>ジギョウショ</t>
    </rPh>
    <phoneticPr fontId="35"/>
  </si>
  <si>
    <t>宿泊業</t>
    <rPh sb="0" eb="3">
      <t>シュクハクギョウ</t>
    </rPh>
    <phoneticPr fontId="35"/>
  </si>
  <si>
    <t>飲食サービス</t>
    <rPh sb="0" eb="2">
      <t>インショク</t>
    </rPh>
    <phoneticPr fontId="35"/>
  </si>
  <si>
    <t>娯楽サービス</t>
    <rPh sb="0" eb="2">
      <t>ゴラク</t>
    </rPh>
    <phoneticPr fontId="35"/>
  </si>
  <si>
    <t>その他の対個人サービス</t>
    <rPh sb="2" eb="3">
      <t>ホカ</t>
    </rPh>
    <rPh sb="4" eb="5">
      <t>タイ</t>
    </rPh>
    <rPh sb="5" eb="7">
      <t>コジン</t>
    </rPh>
    <phoneticPr fontId="35"/>
  </si>
  <si>
    <t>事務用品</t>
    <rPh sb="0" eb="2">
      <t>ジム</t>
    </rPh>
    <rPh sb="2" eb="4">
      <t>ヨウヒン</t>
    </rPh>
    <phoneticPr fontId="35"/>
  </si>
  <si>
    <t>分類不明</t>
    <rPh sb="0" eb="2">
      <t>ブンルイ</t>
    </rPh>
    <rPh sb="2" eb="4">
      <t>フメイ</t>
    </rPh>
    <phoneticPr fontId="35"/>
  </si>
  <si>
    <t>64</t>
  </si>
  <si>
    <t>プラスチック</t>
  </si>
  <si>
    <t>製品</t>
  </si>
  <si>
    <t>内生部門計</t>
    <rPh sb="0" eb="2">
      <t>ナイセイ</t>
    </rPh>
    <rPh sb="2" eb="4">
      <t>ブモン</t>
    </rPh>
    <rPh sb="4" eb="5">
      <t>ケイ</t>
    </rPh>
    <phoneticPr fontId="7"/>
  </si>
  <si>
    <t>粗付加価値部門計</t>
    <rPh sb="0" eb="1">
      <t>ソ</t>
    </rPh>
    <rPh sb="1" eb="3">
      <t>フカ</t>
    </rPh>
    <rPh sb="3" eb="5">
      <t>カチ</t>
    </rPh>
    <rPh sb="5" eb="7">
      <t>ブモン</t>
    </rPh>
    <rPh sb="7" eb="8">
      <t>ケイ</t>
    </rPh>
    <phoneticPr fontId="7"/>
  </si>
  <si>
    <t>道内生産額</t>
    <rPh sb="0" eb="2">
      <t>ドウナイ</t>
    </rPh>
    <rPh sb="2" eb="5">
      <t>セイサンガク</t>
    </rPh>
    <phoneticPr fontId="7"/>
  </si>
  <si>
    <t>列和</t>
    <rPh sb="0" eb="1">
      <t>レツ</t>
    </rPh>
    <rPh sb="1" eb="2">
      <t>ワ</t>
    </rPh>
    <phoneticPr fontId="7"/>
  </si>
  <si>
    <t>Ｒ３平均</t>
    <rPh sb="2" eb="4">
      <t>ヘイキン</t>
    </rPh>
    <phoneticPr fontId="2"/>
  </si>
  <si>
    <t>Ｒ３平均</t>
    <phoneticPr fontId="4"/>
  </si>
  <si>
    <t>Ｒ４平均</t>
    <rPh sb="2" eb="4">
      <t>ヘイキン</t>
    </rPh>
    <phoneticPr fontId="2"/>
  </si>
  <si>
    <t>Ｒ４平均</t>
    <phoneticPr fontId="4"/>
  </si>
  <si>
    <t>建設</t>
    <rPh sb="0" eb="2">
      <t>ケンセツ</t>
    </rPh>
    <phoneticPr fontId="2"/>
  </si>
  <si>
    <t>○　２次波及効果は、次のとおり算出。</t>
    <rPh sb="4" eb="6">
      <t>ハキュウ</t>
    </rPh>
    <rPh sb="10" eb="11">
      <t>ツギ</t>
    </rPh>
    <rPh sb="15" eb="17">
      <t>サンシュツ</t>
    </rPh>
    <phoneticPr fontId="4"/>
  </si>
  <si>
    <t>○　２次効果の消費ベクトルは、直接・１次波及効果における雇用者所得誘発の額に北海道の</t>
    <rPh sb="20" eb="22">
      <t>ハキュウ</t>
    </rPh>
    <rPh sb="38" eb="41">
      <t>ホッカイドウ</t>
    </rPh>
    <phoneticPr fontId="4"/>
  </si>
  <si>
    <t>・いつ頃、どの産業に、どの程度の波及が及ぶかは分からない。</t>
    <rPh sb="3" eb="4">
      <t>ゴロ</t>
    </rPh>
    <rPh sb="7" eb="9">
      <t>サンギョウ</t>
    </rPh>
    <rPh sb="13" eb="15">
      <t>テイド</t>
    </rPh>
    <rPh sb="16" eb="18">
      <t>ハキュウ</t>
    </rPh>
    <rPh sb="19" eb="20">
      <t>オヨ</t>
    </rPh>
    <rPh sb="23" eb="24">
      <t>ワ</t>
    </rPh>
    <phoneticPr fontId="4"/>
  </si>
  <si>
    <r>
      <t>○　１次波及効果は、［I－(I－M－N)A］</t>
    </r>
    <r>
      <rPr>
        <vertAlign val="superscript"/>
        <sz val="9"/>
        <color theme="1"/>
        <rFont val="HG丸ｺﾞｼｯｸM-PRO"/>
        <family val="3"/>
        <charset val="128"/>
      </rPr>
      <t>-1</t>
    </r>
    <r>
      <rPr>
        <sz val="11"/>
        <color theme="1"/>
        <rFont val="HG丸ｺﾞｼｯｸM-PRO"/>
        <family val="3"/>
        <charset val="128"/>
      </rPr>
      <t>の均衡産出高モデルにより算出。</t>
    </r>
    <rPh sb="3" eb="4">
      <t>ジ</t>
    </rPh>
    <rPh sb="4" eb="6">
      <t>ハキュウ</t>
    </rPh>
    <rPh sb="6" eb="8">
      <t>コウカ</t>
    </rPh>
    <rPh sb="29" eb="30">
      <t>タカ</t>
    </rPh>
    <phoneticPr fontId="4"/>
  </si>
  <si>
    <t>■　粗付加価値誘発額</t>
    <phoneticPr fontId="4"/>
  </si>
  <si>
    <t>億円</t>
    <rPh sb="0" eb="2">
      <t>オクエン</t>
    </rPh>
    <phoneticPr fontId="4"/>
  </si>
  <si>
    <r>
      <t>億円</t>
    </r>
    <r>
      <rPr>
        <vertAlign val="superscript"/>
        <sz val="14"/>
        <color theme="1"/>
        <rFont val="HG丸ｺﾞｼｯｸM-PRO"/>
        <family val="3"/>
        <charset val="128"/>
      </rPr>
      <t>(注)</t>
    </r>
    <rPh sb="0" eb="2">
      <t>オクエン</t>
    </rPh>
    <phoneticPr fontId="4"/>
  </si>
  <si>
    <t>1次波及効果</t>
    <rPh sb="1" eb="2">
      <t>ジ</t>
    </rPh>
    <rPh sb="2" eb="4">
      <t>ハキュウ</t>
    </rPh>
    <rPh sb="4" eb="6">
      <t>コウカ</t>
    </rPh>
    <phoneticPr fontId="4"/>
  </si>
  <si>
    <t>2次波及効果</t>
    <rPh sb="1" eb="2">
      <t>ジ</t>
    </rPh>
    <rPh sb="2" eb="4">
      <t>ハキュウ</t>
    </rPh>
    <rPh sb="4" eb="6">
      <t>コウカ</t>
    </rPh>
    <phoneticPr fontId="4"/>
  </si>
  <si>
    <t>1次波及
効果</t>
    <rPh sb="1" eb="2">
      <t>ジ</t>
    </rPh>
    <rPh sb="2" eb="4">
      <t>ハキュウ</t>
    </rPh>
    <rPh sb="5" eb="7">
      <t>コウカ</t>
    </rPh>
    <phoneticPr fontId="4"/>
  </si>
  <si>
    <t>2次波及
効果</t>
    <rPh sb="1" eb="2">
      <t>ジ</t>
    </rPh>
    <rPh sb="2" eb="4">
      <t>ハキュウ</t>
    </rPh>
    <rPh sb="5" eb="7">
      <t>コウカ</t>
    </rPh>
    <phoneticPr fontId="4"/>
  </si>
  <si>
    <t>令和2年北海道産業連関表（64部門統合表：生産者価格表）</t>
    <rPh sb="0" eb="2">
      <t>レイワ</t>
    </rPh>
    <rPh sb="3" eb="4">
      <t>ネン</t>
    </rPh>
    <rPh sb="4" eb="7">
      <t>ホッカイドウ</t>
    </rPh>
    <rPh sb="7" eb="9">
      <t>サンギョウ</t>
    </rPh>
    <rPh sb="9" eb="12">
      <t>レンカンヒョウ</t>
    </rPh>
    <rPh sb="15" eb="17">
      <t>ブモン</t>
    </rPh>
    <rPh sb="17" eb="19">
      <t>トウゴウ</t>
    </rPh>
    <rPh sb="19" eb="20">
      <t>ヒョウ</t>
    </rPh>
    <rPh sb="21" eb="24">
      <t>セイサンシャ</t>
    </rPh>
    <rPh sb="24" eb="26">
      <t>カカク</t>
    </rPh>
    <rPh sb="26" eb="27">
      <t>ヒョウ</t>
    </rPh>
    <phoneticPr fontId="7"/>
  </si>
  <si>
    <t>食用耕種農業</t>
    <rPh sb="0" eb="2">
      <t>ショクヨウ</t>
    </rPh>
    <rPh sb="2" eb="4">
      <t>コウシュ</t>
    </rPh>
    <rPh sb="4" eb="6">
      <t>ノウギョウ</t>
    </rPh>
    <phoneticPr fontId="6"/>
  </si>
  <si>
    <t>非食用耕種農業</t>
    <rPh sb="0" eb="1">
      <t>ヒ</t>
    </rPh>
    <rPh sb="1" eb="3">
      <t>ショクヨウ</t>
    </rPh>
    <rPh sb="3" eb="5">
      <t>コウシュ</t>
    </rPh>
    <rPh sb="5" eb="7">
      <t>ノウギョウ</t>
    </rPh>
    <phoneticPr fontId="6"/>
  </si>
  <si>
    <t>畜産</t>
    <rPh sb="0" eb="2">
      <t>チクサン</t>
    </rPh>
    <phoneticPr fontId="6"/>
  </si>
  <si>
    <t>農業サービス</t>
    <rPh sb="0" eb="2">
      <t>ノウギョウ</t>
    </rPh>
    <phoneticPr fontId="6"/>
  </si>
  <si>
    <t>林業</t>
    <rPh sb="0" eb="2">
      <t>リンギョウ</t>
    </rPh>
    <phoneticPr fontId="6"/>
  </si>
  <si>
    <t>漁業</t>
    <rPh sb="0" eb="2">
      <t>ギョギョウ</t>
    </rPh>
    <phoneticPr fontId="6"/>
  </si>
  <si>
    <t>石炭・原油・天然ガス</t>
    <rPh sb="0" eb="2">
      <t>セキタン</t>
    </rPh>
    <phoneticPr fontId="6"/>
  </si>
  <si>
    <t>その他の鉱業</t>
    <rPh sb="2" eb="3">
      <t>タ</t>
    </rPh>
    <rPh sb="4" eb="6">
      <t>コウギョウ</t>
    </rPh>
    <phoneticPr fontId="6"/>
  </si>
  <si>
    <t>畜産食料品</t>
    <rPh sb="0" eb="2">
      <t>チクサン</t>
    </rPh>
    <rPh sb="2" eb="5">
      <t>ショクリョウヒン</t>
    </rPh>
    <phoneticPr fontId="6"/>
  </si>
  <si>
    <t>水産食料品</t>
    <rPh sb="0" eb="2">
      <t>スイサン</t>
    </rPh>
    <rPh sb="2" eb="5">
      <t>ショクリョウヒン</t>
    </rPh>
    <phoneticPr fontId="6"/>
  </si>
  <si>
    <t>精穀・製粉</t>
    <rPh sb="0" eb="2">
      <t>セイコク</t>
    </rPh>
    <phoneticPr fontId="6"/>
  </si>
  <si>
    <t>その他の食料品</t>
    <rPh sb="2" eb="3">
      <t>タ</t>
    </rPh>
    <rPh sb="4" eb="7">
      <t>ショクリョウヒン</t>
    </rPh>
    <phoneticPr fontId="6"/>
  </si>
  <si>
    <t>飲料</t>
    <rPh sb="0" eb="2">
      <t>インリョウ</t>
    </rPh>
    <phoneticPr fontId="6"/>
  </si>
  <si>
    <t>繊維工業製品</t>
    <rPh sb="0" eb="2">
      <t>センイ</t>
    </rPh>
    <rPh sb="2" eb="4">
      <t>コウギョウ</t>
    </rPh>
    <rPh sb="4" eb="6">
      <t>セイヒン</t>
    </rPh>
    <phoneticPr fontId="6"/>
  </si>
  <si>
    <t>衣服・その他の繊維既製品</t>
    <rPh sb="0" eb="2">
      <t>イフク</t>
    </rPh>
    <rPh sb="5" eb="6">
      <t>タ</t>
    </rPh>
    <rPh sb="7" eb="9">
      <t>センイ</t>
    </rPh>
    <rPh sb="9" eb="12">
      <t>キセイヒン</t>
    </rPh>
    <phoneticPr fontId="6"/>
  </si>
  <si>
    <t>木材・木製品</t>
    <rPh sb="0" eb="2">
      <t>モクザイ</t>
    </rPh>
    <rPh sb="3" eb="6">
      <t>モクセイヒン</t>
    </rPh>
    <phoneticPr fontId="6"/>
  </si>
  <si>
    <t>家具・装備品</t>
    <rPh sb="0" eb="2">
      <t>カグ</t>
    </rPh>
    <phoneticPr fontId="6"/>
  </si>
  <si>
    <t>パルプ・紙・板紙・加工紙</t>
    <rPh sb="4" eb="5">
      <t>カミ</t>
    </rPh>
    <rPh sb="6" eb="8">
      <t>イタガミ</t>
    </rPh>
    <rPh sb="9" eb="12">
      <t>カコウシ</t>
    </rPh>
    <phoneticPr fontId="6"/>
  </si>
  <si>
    <t>紙加工品</t>
    <rPh sb="0" eb="1">
      <t>カミ</t>
    </rPh>
    <rPh sb="1" eb="4">
      <t>カコウヒン</t>
    </rPh>
    <phoneticPr fontId="6"/>
  </si>
  <si>
    <t>印刷・製版・製本</t>
    <rPh sb="0" eb="2">
      <t>インサツ</t>
    </rPh>
    <phoneticPr fontId="6"/>
  </si>
  <si>
    <t>化学肥料</t>
    <rPh sb="0" eb="2">
      <t>カガク</t>
    </rPh>
    <rPh sb="2" eb="4">
      <t>ヒリョウ</t>
    </rPh>
    <phoneticPr fontId="6"/>
  </si>
  <si>
    <t>化学工業製品</t>
    <rPh sb="0" eb="2">
      <t>カガク</t>
    </rPh>
    <rPh sb="2" eb="4">
      <t>コウギョウ</t>
    </rPh>
    <rPh sb="4" eb="6">
      <t>セイヒン</t>
    </rPh>
    <phoneticPr fontId="6"/>
  </si>
  <si>
    <t>化学最終製品</t>
    <rPh sb="0" eb="2">
      <t>カガク</t>
    </rPh>
    <rPh sb="2" eb="4">
      <t>サイシュウ</t>
    </rPh>
    <rPh sb="4" eb="6">
      <t>セイヒン</t>
    </rPh>
    <phoneticPr fontId="6"/>
  </si>
  <si>
    <t>石油・石炭製品</t>
    <rPh sb="0" eb="2">
      <t>セキユ</t>
    </rPh>
    <rPh sb="3" eb="5">
      <t>セキタン</t>
    </rPh>
    <rPh sb="5" eb="7">
      <t>セイヒン</t>
    </rPh>
    <phoneticPr fontId="6"/>
  </si>
  <si>
    <t>ゴム製品</t>
    <rPh sb="2" eb="4">
      <t>セイヒン</t>
    </rPh>
    <phoneticPr fontId="6"/>
  </si>
  <si>
    <t>なめし革・毛皮・同製品</t>
    <rPh sb="5" eb="7">
      <t>ケガワ</t>
    </rPh>
    <rPh sb="8" eb="11">
      <t>ドウセイヒン</t>
    </rPh>
    <phoneticPr fontId="6"/>
  </si>
  <si>
    <t>窯業・土石製品</t>
    <rPh sb="0" eb="2">
      <t>ヨウギョウ</t>
    </rPh>
    <rPh sb="3" eb="5">
      <t>ドセキ</t>
    </rPh>
    <rPh sb="5" eb="7">
      <t>セイヒン</t>
    </rPh>
    <phoneticPr fontId="6"/>
  </si>
  <si>
    <t>銑鉄・粗鋼</t>
    <rPh sb="0" eb="2">
      <t>センテツ</t>
    </rPh>
    <rPh sb="3" eb="5">
      <t>ソコウ</t>
    </rPh>
    <phoneticPr fontId="6"/>
  </si>
  <si>
    <t>鉄鋼一次製品</t>
    <rPh sb="0" eb="2">
      <t>テッコウ</t>
    </rPh>
    <rPh sb="2" eb="3">
      <t>1</t>
    </rPh>
    <rPh sb="3" eb="4">
      <t>ジ</t>
    </rPh>
    <rPh sb="4" eb="6">
      <t>セイヒン</t>
    </rPh>
    <phoneticPr fontId="6"/>
  </si>
  <si>
    <t>非鉄金属製品</t>
    <rPh sb="0" eb="2">
      <t>ヒテツ</t>
    </rPh>
    <rPh sb="2" eb="4">
      <t>キンゾク</t>
    </rPh>
    <rPh sb="4" eb="6">
      <t>セイヒン</t>
    </rPh>
    <phoneticPr fontId="6"/>
  </si>
  <si>
    <t>金属製品</t>
    <rPh sb="0" eb="2">
      <t>キンゾク</t>
    </rPh>
    <rPh sb="2" eb="4">
      <t>セイヒン</t>
    </rPh>
    <phoneticPr fontId="6"/>
  </si>
  <si>
    <t>一般機械</t>
    <rPh sb="0" eb="2">
      <t>イッパン</t>
    </rPh>
    <rPh sb="2" eb="4">
      <t>キカイ</t>
    </rPh>
    <phoneticPr fontId="6"/>
  </si>
  <si>
    <t>電気機械</t>
    <rPh sb="0" eb="2">
      <t>デンキ</t>
    </rPh>
    <rPh sb="2" eb="4">
      <t>キカイ</t>
    </rPh>
    <phoneticPr fontId="6"/>
  </si>
  <si>
    <t>輸送機械</t>
    <rPh sb="0" eb="2">
      <t>ユソウ</t>
    </rPh>
    <rPh sb="2" eb="4">
      <t>キカイ</t>
    </rPh>
    <phoneticPr fontId="6"/>
  </si>
  <si>
    <t>その他の製造品</t>
    <rPh sb="2" eb="3">
      <t>タ</t>
    </rPh>
    <rPh sb="4" eb="6">
      <t>セイゾウ</t>
    </rPh>
    <rPh sb="6" eb="7">
      <t>ヒン</t>
    </rPh>
    <phoneticPr fontId="6"/>
  </si>
  <si>
    <t>再生資源回収・加工処理</t>
    <rPh sb="0" eb="2">
      <t>サイセイ</t>
    </rPh>
    <rPh sb="2" eb="4">
      <t>シゲン</t>
    </rPh>
    <rPh sb="4" eb="6">
      <t>カイシュウ</t>
    </rPh>
    <rPh sb="7" eb="9">
      <t>カコウ</t>
    </rPh>
    <rPh sb="9" eb="11">
      <t>ショリ</t>
    </rPh>
    <phoneticPr fontId="6"/>
  </si>
  <si>
    <t>建築</t>
    <rPh sb="0" eb="2">
      <t>ケンチク</t>
    </rPh>
    <phoneticPr fontId="6"/>
  </si>
  <si>
    <t>建設補修</t>
    <rPh sb="0" eb="2">
      <t>ケンセツ</t>
    </rPh>
    <rPh sb="2" eb="4">
      <t>ホシュウ</t>
    </rPh>
    <phoneticPr fontId="6"/>
  </si>
  <si>
    <t>公共事業</t>
    <rPh sb="0" eb="2">
      <t>コウキョウ</t>
    </rPh>
    <rPh sb="2" eb="4">
      <t>ジギョウ</t>
    </rPh>
    <phoneticPr fontId="6"/>
  </si>
  <si>
    <t>その他の土木建設</t>
    <rPh sb="2" eb="3">
      <t>タ</t>
    </rPh>
    <rPh sb="4" eb="6">
      <t>ドボク</t>
    </rPh>
    <rPh sb="6" eb="8">
      <t>ケンセツ</t>
    </rPh>
    <phoneticPr fontId="6"/>
  </si>
  <si>
    <t>電気</t>
    <rPh sb="0" eb="2">
      <t>デンキ</t>
    </rPh>
    <phoneticPr fontId="6"/>
  </si>
  <si>
    <t>ガス・熱供給・水道</t>
    <rPh sb="3" eb="6">
      <t>ネツキョウキュウ</t>
    </rPh>
    <rPh sb="7" eb="9">
      <t>スイドウ</t>
    </rPh>
    <phoneticPr fontId="6"/>
  </si>
  <si>
    <t>廃棄物処理</t>
    <rPh sb="0" eb="3">
      <t>ハイキブツ</t>
    </rPh>
    <rPh sb="3" eb="5">
      <t>ショリ</t>
    </rPh>
    <phoneticPr fontId="6"/>
  </si>
  <si>
    <t>商業</t>
    <rPh sb="0" eb="2">
      <t>ショウギョウ</t>
    </rPh>
    <phoneticPr fontId="6"/>
  </si>
  <si>
    <t>金融・保険</t>
    <rPh sb="0" eb="2">
      <t>キンユウ</t>
    </rPh>
    <rPh sb="3" eb="5">
      <t>ホケン</t>
    </rPh>
    <phoneticPr fontId="6"/>
  </si>
  <si>
    <t>不動産</t>
    <rPh sb="0" eb="3">
      <t>フドウサン</t>
    </rPh>
    <phoneticPr fontId="6"/>
  </si>
  <si>
    <t>運輸</t>
    <rPh sb="0" eb="2">
      <t>ウンユ</t>
    </rPh>
    <phoneticPr fontId="6"/>
  </si>
  <si>
    <t>郵便・信書便</t>
    <rPh sb="0" eb="2">
      <t>ユウビン</t>
    </rPh>
    <rPh sb="3" eb="6">
      <t>シンショビン</t>
    </rPh>
    <phoneticPr fontId="6"/>
  </si>
  <si>
    <t>通信・放送</t>
    <rPh sb="0" eb="2">
      <t>ツウシン</t>
    </rPh>
    <rPh sb="3" eb="5">
      <t>ホウソウ</t>
    </rPh>
    <phoneticPr fontId="6"/>
  </si>
  <si>
    <t>調査・情報サービス</t>
    <rPh sb="0" eb="2">
      <t>チョウサ</t>
    </rPh>
    <rPh sb="3" eb="5">
      <t>ジョウホウ</t>
    </rPh>
    <phoneticPr fontId="6"/>
  </si>
  <si>
    <t>公務</t>
    <rPh sb="0" eb="2">
      <t>コウム</t>
    </rPh>
    <phoneticPr fontId="6"/>
  </si>
  <si>
    <t>教育・研究</t>
    <rPh sb="0" eb="2">
      <t>キョウイク</t>
    </rPh>
    <rPh sb="3" eb="5">
      <t>ケンキュウ</t>
    </rPh>
    <phoneticPr fontId="6"/>
  </si>
  <si>
    <t>介護</t>
    <rPh sb="0" eb="2">
      <t>カイゴ</t>
    </rPh>
    <phoneticPr fontId="6"/>
  </si>
  <si>
    <t>他に分類されない会員制団体</t>
    <rPh sb="0" eb="1">
      <t>ホカ</t>
    </rPh>
    <rPh sb="2" eb="4">
      <t>ブンルイ</t>
    </rPh>
    <rPh sb="8" eb="11">
      <t>カイインセイ</t>
    </rPh>
    <rPh sb="11" eb="13">
      <t>ダンタイ</t>
    </rPh>
    <phoneticPr fontId="6"/>
  </si>
  <si>
    <t>対事業所サービス</t>
    <rPh sb="0" eb="1">
      <t>タイ</t>
    </rPh>
    <rPh sb="1" eb="4">
      <t>ジギョウショ</t>
    </rPh>
    <phoneticPr fontId="6"/>
  </si>
  <si>
    <t>宿泊業</t>
    <rPh sb="0" eb="3">
      <t>シュクハクギョウ</t>
    </rPh>
    <phoneticPr fontId="6"/>
  </si>
  <si>
    <t>飲食サービス</t>
    <rPh sb="0" eb="2">
      <t>インショク</t>
    </rPh>
    <phoneticPr fontId="6"/>
  </si>
  <si>
    <t>その他の対個人サービス</t>
    <rPh sb="2" eb="3">
      <t>タ</t>
    </rPh>
    <rPh sb="4" eb="5">
      <t>タイ</t>
    </rPh>
    <rPh sb="5" eb="7">
      <t>コジン</t>
    </rPh>
    <phoneticPr fontId="6"/>
  </si>
  <si>
    <t>娯楽サービス</t>
    <rPh sb="0" eb="2">
      <t>ゴラク</t>
    </rPh>
    <phoneticPr fontId="6"/>
  </si>
  <si>
    <t>事務用品</t>
    <rPh sb="0" eb="2">
      <t>ジム</t>
    </rPh>
    <rPh sb="2" eb="4">
      <t>ヨウヒン</t>
    </rPh>
    <phoneticPr fontId="6"/>
  </si>
  <si>
    <t>分類不明</t>
    <rPh sb="0" eb="2">
      <t>ブンルイ</t>
    </rPh>
    <rPh sb="2" eb="4">
      <t>フメイ</t>
    </rPh>
    <phoneticPr fontId="6"/>
  </si>
  <si>
    <t>電気</t>
    <rPh sb="0" eb="2">
      <t>デンキ</t>
    </rPh>
    <phoneticPr fontId="35"/>
  </si>
  <si>
    <t>電気</t>
    <rPh sb="0" eb="2">
      <t>デンキ</t>
    </rPh>
    <phoneticPr fontId="7"/>
  </si>
  <si>
    <t>Ｒ５平均</t>
    <rPh sb="2" eb="4">
      <t>ヘイキン</t>
    </rPh>
    <phoneticPr fontId="2"/>
  </si>
  <si>
    <t>Ｒ５平均</t>
    <phoneticPr fontId="4"/>
  </si>
  <si>
    <t>R2道内生産額</t>
    <rPh sb="2" eb="4">
      <t>ドウナイ</t>
    </rPh>
    <rPh sb="4" eb="7">
      <t>セイサンガク</t>
    </rPh>
    <phoneticPr fontId="4"/>
  </si>
  <si>
    <t>電気</t>
    <rPh sb="0" eb="2">
      <t>デンキ</t>
    </rPh>
    <phoneticPr fontId="3"/>
  </si>
  <si>
    <t>　・　波及効果の分析には北海道開発局「令和2年北海道産業連関表」（64部門表）</t>
    <rPh sb="3" eb="7">
      <t>ハキュウコウカ</t>
    </rPh>
    <rPh sb="8" eb="10">
      <t>ブンセキ</t>
    </rPh>
    <rPh sb="12" eb="15">
      <t>ホッカイドウ</t>
    </rPh>
    <rPh sb="15" eb="18">
      <t>カイハツキョク</t>
    </rPh>
    <rPh sb="19" eb="21">
      <t>レイワ</t>
    </rPh>
    <rPh sb="22" eb="23">
      <t>ネン</t>
    </rPh>
    <rPh sb="23" eb="26">
      <t>ホッカイドウ</t>
    </rPh>
    <rPh sb="26" eb="28">
      <t>サンギョウ</t>
    </rPh>
    <rPh sb="28" eb="30">
      <t>レンカン</t>
    </rPh>
    <rPh sb="30" eb="31">
      <t>ヒョウ</t>
    </rPh>
    <rPh sb="35" eb="37">
      <t>ブモン</t>
    </rPh>
    <rPh sb="37" eb="38">
      <t>ヒョウ</t>
    </rPh>
    <phoneticPr fontId="2"/>
  </si>
  <si>
    <t>○　北海道開発局「令和2年北海道産業連関表」６４部門表を用いて経済波及効果を分析。</t>
    <rPh sb="2" eb="5">
      <t>ホッカイドウ</t>
    </rPh>
    <rPh sb="5" eb="8">
      <t>カイハツキョク</t>
    </rPh>
    <rPh sb="9" eb="11">
      <t>レイワ</t>
    </rPh>
    <rPh sb="12" eb="13">
      <t>ネン</t>
    </rPh>
    <rPh sb="13" eb="16">
      <t>ホッカイドウ</t>
    </rPh>
    <rPh sb="16" eb="18">
      <t>サンギョウ</t>
    </rPh>
    <rPh sb="18" eb="21">
      <t>レンカンヒョウ</t>
    </rPh>
    <rPh sb="24" eb="26">
      <t>ブモン</t>
    </rPh>
    <rPh sb="26" eb="27">
      <t>ヒョウ</t>
    </rPh>
    <rPh sb="28" eb="29">
      <t>モチ</t>
    </rPh>
    <rPh sb="31" eb="33">
      <t>ケイザイ</t>
    </rPh>
    <rPh sb="33" eb="37">
      <t>ハキュウコウカ</t>
    </rPh>
    <rPh sb="38" eb="40">
      <t>ブンセキ</t>
    </rPh>
    <phoneticPr fontId="4"/>
  </si>
  <si>
    <t>2020年産業連関表全国表（算出表）より、次のとおり算出。</t>
    <rPh sb="4" eb="5">
      <t>ネン</t>
    </rPh>
    <rPh sb="5" eb="7">
      <t>サンギョウ</t>
    </rPh>
    <rPh sb="7" eb="10">
      <t>レンカンヒョウ</t>
    </rPh>
    <rPh sb="10" eb="12">
      <t>ゼンコク</t>
    </rPh>
    <rPh sb="12" eb="13">
      <t>ヒョウ</t>
    </rPh>
    <rPh sb="14" eb="16">
      <t>サンシュツ</t>
    </rPh>
    <rPh sb="16" eb="17">
      <t>ヒョウ</t>
    </rPh>
    <rPh sb="21" eb="22">
      <t>ツギ</t>
    </rPh>
    <rPh sb="26" eb="28">
      <t>サンシュツ</t>
    </rPh>
    <phoneticPr fontId="4"/>
  </si>
  <si>
    <t>　平均消費性向（総務省「家計調査」による。）を乗じて得た額をもとに令和2年産業連関表</t>
    <rPh sb="33" eb="35">
      <t>レイワ</t>
    </rPh>
    <phoneticPr fontId="4"/>
  </si>
  <si>
    <t>○　就業誘発係数及び雇用誘発係数は、令和2年北海道産業連関表の雇用表及び</t>
    <rPh sb="2" eb="4">
      <t>シュウギョウ</t>
    </rPh>
    <rPh sb="4" eb="6">
      <t>ユウハツ</t>
    </rPh>
    <rPh sb="6" eb="8">
      <t>ケイスウ</t>
    </rPh>
    <rPh sb="8" eb="9">
      <t>オヨ</t>
    </rPh>
    <rPh sb="12" eb="14">
      <t>ユウハツ</t>
    </rPh>
    <rPh sb="18" eb="20">
      <t>レイワ</t>
    </rPh>
    <rPh sb="22" eb="25">
      <t>ホッカイドウ</t>
    </rPh>
    <rPh sb="25" eb="27">
      <t>サンギョウ</t>
    </rPh>
    <rPh sb="27" eb="30">
      <t>レンカンヒョウ</t>
    </rPh>
    <rPh sb="31" eb="33">
      <t>コヨウ</t>
    </rPh>
    <rPh sb="33" eb="34">
      <t>ヒョウ</t>
    </rPh>
    <rPh sb="34" eb="35">
      <t>オヨ</t>
    </rPh>
    <phoneticPr fontId="4"/>
  </si>
  <si>
    <t>　令和2年北海道産業連関表の生産額により算出。</t>
    <rPh sb="1" eb="3">
      <t>レイワ</t>
    </rPh>
    <phoneticPr fontId="4"/>
  </si>
  <si>
    <t>R2従業者総数</t>
    <rPh sb="2" eb="5">
      <t>ジュウギョウシャ</t>
    </rPh>
    <rPh sb="5" eb="7">
      <t>ソウスウ</t>
    </rPh>
    <phoneticPr fontId="4"/>
  </si>
  <si>
    <t>R2雇用者総数</t>
    <rPh sb="2" eb="5">
      <t>コヨウシャ</t>
    </rPh>
    <rPh sb="5" eb="7">
      <t>ソウスウ</t>
    </rPh>
    <phoneticPr fontId="4"/>
  </si>
  <si>
    <t>その他の対個人サービス</t>
    <rPh sb="2" eb="3">
      <t>タ</t>
    </rPh>
    <rPh sb="4" eb="5">
      <t>タイ</t>
    </rPh>
    <rPh sb="5" eb="7">
      <t>コジン</t>
    </rPh>
    <phoneticPr fontId="3"/>
  </si>
  <si>
    <t>娯楽サービス</t>
    <rPh sb="0" eb="2">
      <t>ゴラク</t>
    </rPh>
    <phoneticPr fontId="3"/>
  </si>
  <si>
    <t>Ｒ６平均</t>
  </si>
  <si>
    <t>Ｒ６平均</t>
    <rPh sb="2" eb="4">
      <t>ヘイキン</t>
    </rPh>
    <phoneticPr fontId="2"/>
  </si>
  <si>
    <t>電気・ガス・熱供給・水道</t>
    <rPh sb="0" eb="2">
      <t>デンキ</t>
    </rPh>
    <rPh sb="6" eb="9">
      <t>ネツキョウキュウ</t>
    </rPh>
    <rPh sb="10" eb="12">
      <t>スイドウ</t>
    </rPh>
    <phoneticPr fontId="2"/>
  </si>
  <si>
    <t>医療・保健・社会保障</t>
    <rPh sb="0" eb="2">
      <t>イリョウ</t>
    </rPh>
    <rPh sb="3" eb="5">
      <t>ホケン</t>
    </rPh>
    <rPh sb="6" eb="8">
      <t>シャカイ</t>
    </rPh>
    <rPh sb="8" eb="10">
      <t>ホショウ</t>
    </rPh>
    <phoneticPr fontId="6"/>
  </si>
  <si>
    <t>家計外消費支出</t>
    <rPh sb="0" eb="3">
      <t>カケイガイ</t>
    </rPh>
    <rPh sb="3" eb="5">
      <t>ショウヒ</t>
    </rPh>
    <rPh sb="5" eb="7">
      <t>シシュツ</t>
    </rPh>
    <phoneticPr fontId="2"/>
  </si>
  <si>
    <t>家計外消費支出（行）</t>
    <rPh sb="0" eb="7">
      <t>カケイガイショウヒシシュツ</t>
    </rPh>
    <rPh sb="8" eb="9">
      <t>ギョウ</t>
    </rPh>
    <phoneticPr fontId="1"/>
  </si>
  <si>
    <t>家計外消費支出（行）</t>
    <rPh sb="8" eb="9">
      <t>ギョウ</t>
    </rPh>
    <phoneticPr fontId="4"/>
  </si>
  <si>
    <t>平均</t>
    <rPh sb="0" eb="2">
      <t>ヘイキン</t>
    </rPh>
    <phoneticPr fontId="7"/>
  </si>
  <si>
    <t>影響力係数</t>
    <rPh sb="0" eb="5">
      <t>エイキョウリョクケイスウ</t>
    </rPh>
    <phoneticPr fontId="4"/>
  </si>
  <si>
    <t>感応度</t>
    <rPh sb="0" eb="3">
      <t>カンノウド</t>
    </rPh>
    <phoneticPr fontId="7"/>
  </si>
  <si>
    <t>係数</t>
    <rPh sb="0" eb="2">
      <t>ケイスウ</t>
    </rPh>
    <phoneticPr fontId="7"/>
  </si>
  <si>
    <t>　　を使用。</t>
    <phoneticPr fontId="4"/>
  </si>
  <si>
    <t>01</t>
    <phoneticPr fontId="3"/>
  </si>
  <si>
    <t>02</t>
    <phoneticPr fontId="3"/>
  </si>
  <si>
    <t>03</t>
    <phoneticPr fontId="3"/>
  </si>
  <si>
    <t>04</t>
    <phoneticPr fontId="3"/>
  </si>
  <si>
    <t>05</t>
    <phoneticPr fontId="3"/>
  </si>
  <si>
    <t>06</t>
    <phoneticPr fontId="3"/>
  </si>
  <si>
    <t>07</t>
    <phoneticPr fontId="3"/>
  </si>
  <si>
    <t>08</t>
    <phoneticPr fontId="3"/>
  </si>
  <si>
    <t>09</t>
    <phoneticPr fontId="3"/>
  </si>
  <si>
    <t>■雇用誘発係数</t>
    <phoneticPr fontId="4"/>
  </si>
  <si>
    <t xml:space="preserve"> </t>
    <phoneticPr fontId="4"/>
  </si>
  <si>
    <t xml:space="preserve">      (１次波及効果)</t>
    <phoneticPr fontId="4"/>
  </si>
  <si>
    <t xml:space="preserve">     (２次波及効果)</t>
    <phoneticPr fontId="4"/>
  </si>
  <si>
    <t>１次波及効果算定</t>
    <rPh sb="1" eb="2">
      <t>ジ</t>
    </rPh>
    <rPh sb="2" eb="4">
      <t>ハキュウ</t>
    </rPh>
    <rPh sb="4" eb="6">
      <t>コウカ</t>
    </rPh>
    <rPh sb="6" eb="8">
      <t>サンテイ</t>
    </rPh>
    <phoneticPr fontId="4"/>
  </si>
  <si>
    <t>１次波及効果</t>
    <rPh sb="1" eb="2">
      <t>ジ</t>
    </rPh>
    <rPh sb="2" eb="6">
      <t>ハキュウコウカ</t>
    </rPh>
    <phoneticPr fontId="4"/>
  </si>
  <si>
    <t>２次波及効果</t>
    <rPh sb="1" eb="2">
      <t>ジ</t>
    </rPh>
    <rPh sb="2" eb="6">
      <t>ハキュウコウカ</t>
    </rPh>
    <phoneticPr fontId="4"/>
  </si>
  <si>
    <t>・一つの産業は、ただ一つの生産物を生産する。</t>
    <rPh sb="1" eb="2">
      <t>イチ</t>
    </rPh>
    <rPh sb="4" eb="6">
      <t>サンギョウ</t>
    </rPh>
    <rPh sb="10" eb="11">
      <t>イチ</t>
    </rPh>
    <rPh sb="13" eb="16">
      <t>セイサンブツ</t>
    </rPh>
    <rPh sb="17" eb="19">
      <t>セイサン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</si>
</sst>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000_ ;[Red]\-#,##0.000000\ "/>
    <numFmt numFmtId="177" formatCode="#,##0_ ;[Red]\-#,##0\ "/>
    <numFmt numFmtId="178" formatCode="#,##0.0000;[Red]\-#,##0.0000"/>
    <numFmt numFmtId="179" formatCode="#,##0.000;[Red]\-#,##0.000"/>
    <numFmt numFmtId="180" formatCode="#,##0.0000"/>
    <numFmt numFmtId="181" formatCode="#,##0_);[Red]\(#,##0\)"/>
    <numFmt numFmtId="182" formatCode="0.0%"/>
    <numFmt numFmtId="183" formatCode="0.0000"/>
  </numFmts>
  <fonts count="3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3"/>
      <color theme="3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vertAlign val="superscript"/>
      <sz val="11"/>
      <name val="ＭＳ Ｐゴシック"/>
      <family val="3"/>
      <charset val="128"/>
    </font>
    <font>
      <b/>
      <sz val="16"/>
      <color rgb="FF3333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1"/>
      <color rgb="FF3333FF"/>
      <name val="メイリオ"/>
      <family val="3"/>
      <charset val="128"/>
    </font>
    <font>
      <sz val="14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0"/>
      <color rgb="FFFF0000"/>
      <name val="HG丸ｺﾞｼｯｸM-PRO"/>
      <family val="3"/>
      <charset val="128"/>
    </font>
    <font>
      <sz val="10"/>
      <color theme="0"/>
      <name val="HG丸ｺﾞｼｯｸM-PRO"/>
      <family val="3"/>
      <charset val="128"/>
    </font>
    <font>
      <b/>
      <sz val="10"/>
      <color rgb="FF3333FF"/>
      <name val="HG丸ｺﾞｼｯｸM-PRO"/>
      <family val="3"/>
      <charset val="128"/>
    </font>
    <font>
      <b/>
      <sz val="10"/>
      <color rgb="FFFFFF00"/>
      <name val="HG丸ｺﾞｼｯｸM-PRO"/>
      <family val="3"/>
      <charset val="128"/>
    </font>
    <font>
      <sz val="20"/>
      <color rgb="FF3333FF"/>
      <name val="HG丸ｺﾞｼｯｸM-PRO"/>
      <family val="3"/>
      <charset val="128"/>
    </font>
    <font>
      <b/>
      <sz val="11"/>
      <color rgb="FF3333FF"/>
      <name val="HG丸ｺﾞｼｯｸM-PRO"/>
      <family val="3"/>
      <charset val="128"/>
    </font>
    <font>
      <sz val="11"/>
      <color rgb="FF3333FF"/>
      <name val="HG丸ｺﾞｼｯｸM-PRO"/>
      <family val="3"/>
      <charset val="128"/>
    </font>
    <font>
      <sz val="20"/>
      <color rgb="FF3333FF"/>
      <name val="メイリオ"/>
      <family val="3"/>
      <charset val="128"/>
    </font>
    <font>
      <sz val="11"/>
      <color theme="5" tint="-0.249977111117893"/>
      <name val="メイリオ"/>
      <family val="3"/>
      <charset val="128"/>
    </font>
    <font>
      <sz val="11"/>
      <color theme="4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u/>
      <sz val="14"/>
      <color theme="9" tint="-0.249977111117893"/>
      <name val="メイリオ"/>
      <family val="3"/>
      <charset val="128"/>
    </font>
    <font>
      <sz val="7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HG丸ｺﾞｼｯｸM-PRO"/>
      <family val="3"/>
      <charset val="128"/>
    </font>
    <font>
      <sz val="7"/>
      <color theme="1"/>
      <name val="ＭＳ Ｐ明朝"/>
      <family val="1"/>
      <charset val="128"/>
    </font>
    <font>
      <sz val="8"/>
      <name val="ＭＳ Ｐゴシック"/>
      <family val="3"/>
      <charset val="128"/>
    </font>
    <font>
      <sz val="10"/>
      <name val="HG丸ｺﾞｼｯｸM-PRO"/>
      <family val="3"/>
      <charset val="128"/>
    </font>
    <font>
      <vertAlign val="superscript"/>
      <sz val="9"/>
      <color theme="1"/>
      <name val="HG丸ｺﾞｼｯｸM-PRO"/>
      <family val="3"/>
      <charset val="128"/>
    </font>
    <font>
      <vertAlign val="superscript"/>
      <sz val="14"/>
      <color theme="1"/>
      <name val="HG丸ｺﾞｼｯｸM-PRO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1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theme="7" tint="-0.24994659260841701"/>
      </left>
      <right style="thin">
        <color theme="7" tint="-0.24994659260841701"/>
      </right>
      <top/>
      <bottom/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7" tint="-0.24994659260841701"/>
      </top>
      <bottom/>
      <diagonal/>
    </border>
    <border>
      <left style="thin">
        <color theme="7" tint="-0.24994659260841701"/>
      </left>
      <right style="thin">
        <color theme="7" tint="-0.24994659260841701"/>
      </right>
      <top/>
      <bottom style="thin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7" tint="-0.24994659260841701"/>
      </top>
      <bottom style="thin">
        <color theme="0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7" tint="-0.24994659260841701"/>
      </left>
      <right style="thick">
        <color theme="0"/>
      </right>
      <top style="thick">
        <color theme="7" tint="-0.24994659260841701"/>
      </top>
      <bottom/>
      <diagonal/>
    </border>
    <border>
      <left style="thin">
        <color theme="7" tint="-0.24994659260841701"/>
      </left>
      <right style="thick">
        <color theme="7" tint="-0.24994659260841701"/>
      </right>
      <top style="thick">
        <color theme="7" tint="-0.24994659260841701"/>
      </top>
      <bottom/>
      <diagonal/>
    </border>
    <border>
      <left style="thick">
        <color theme="7" tint="-0.24994659260841701"/>
      </left>
      <right style="thick">
        <color theme="0"/>
      </right>
      <top/>
      <bottom/>
      <diagonal/>
    </border>
    <border>
      <left style="thin">
        <color theme="7" tint="-0.24994659260841701"/>
      </left>
      <right style="thick">
        <color theme="7" tint="-0.24994659260841701"/>
      </right>
      <top/>
      <bottom/>
      <diagonal/>
    </border>
    <border>
      <left style="thin">
        <color theme="7" tint="-0.24994659260841701"/>
      </left>
      <right style="thick">
        <color theme="7" tint="-0.24994659260841701"/>
      </right>
      <top/>
      <bottom style="thin">
        <color theme="7" tint="-0.24994659260841701"/>
      </bottom>
      <diagonal/>
    </border>
    <border>
      <left style="thin">
        <color theme="7" tint="-0.24994659260841701"/>
      </left>
      <right style="thick">
        <color theme="7" tint="-0.24994659260841701"/>
      </right>
      <top style="thin">
        <color theme="7" tint="-0.24994659260841701"/>
      </top>
      <bottom/>
      <diagonal/>
    </border>
    <border>
      <left style="thick">
        <color theme="7" tint="-0.24994659260841701"/>
      </left>
      <right style="thin">
        <color theme="7" tint="-0.24994659260841701"/>
      </right>
      <top style="thick">
        <color theme="7" tint="-0.24994659260841701"/>
      </top>
      <bottom/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7" tint="-0.24994659260841701"/>
      </top>
      <bottom/>
      <diagonal/>
    </border>
    <border>
      <left style="thick">
        <color theme="7" tint="-0.24994659260841701"/>
      </left>
      <right style="thin">
        <color theme="7" tint="-0.24994659260841701"/>
      </right>
      <top/>
      <bottom/>
      <diagonal/>
    </border>
    <border>
      <left style="thick">
        <color theme="7" tint="-0.24994659260841701"/>
      </left>
      <right style="thin">
        <color theme="7" tint="-0.24994659260841701"/>
      </right>
      <top/>
      <bottom style="thin">
        <color theme="7" tint="-0.24994659260841701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7" tint="-0.24994659260841701"/>
      </top>
      <bottom/>
      <diagonal/>
    </border>
    <border>
      <left style="thick">
        <color theme="0"/>
      </left>
      <right style="thick">
        <color theme="0"/>
      </right>
      <top style="thick">
        <color theme="7" tint="-0.24994659260841701"/>
      </top>
      <bottom/>
      <diagonal/>
    </border>
    <border>
      <left style="thick">
        <color theme="0"/>
      </left>
      <right style="thick">
        <color theme="7" tint="-0.24994659260841701"/>
      </right>
      <top style="thick">
        <color theme="7" tint="-0.24994659260841701"/>
      </top>
      <bottom/>
      <diagonal/>
    </border>
    <border>
      <left style="thick">
        <color theme="0"/>
      </left>
      <right style="thick">
        <color theme="7" tint="-0.24994659260841701"/>
      </right>
      <top style="thick">
        <color theme="0"/>
      </top>
      <bottom/>
      <diagonal/>
    </border>
    <border>
      <left style="thick">
        <color theme="0"/>
      </left>
      <right style="thick">
        <color theme="7" tint="-0.24994659260841701"/>
      </right>
      <top/>
      <bottom/>
      <diagonal/>
    </border>
    <border>
      <left style="thick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n">
        <color theme="7" tint="-0.24994659260841701"/>
      </left>
      <right style="thick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ck">
        <color theme="7" tint="-0.24994659260841701"/>
      </left>
      <right/>
      <top style="thick">
        <color theme="7" tint="-0.24994659260841701"/>
      </top>
      <bottom/>
      <diagonal/>
    </border>
    <border>
      <left style="thick">
        <color theme="7" tint="-0.24994659260841701"/>
      </left>
      <right/>
      <top/>
      <bottom/>
      <diagonal/>
    </border>
    <border>
      <left style="thick">
        <color theme="7" tint="-0.24994659260841701"/>
      </left>
      <right/>
      <top/>
      <bottom style="thick">
        <color theme="7" tint="-0.24994659260841701"/>
      </bottom>
      <diagonal/>
    </border>
    <border>
      <left style="thin">
        <color theme="7" tint="-0.24994659260841701"/>
      </left>
      <right style="thick">
        <color theme="7" tint="-0.24994659260841701"/>
      </right>
      <top/>
      <bottom style="thick">
        <color theme="7" tint="-0.24994659260841701"/>
      </bottom>
      <diagonal/>
    </border>
    <border>
      <left style="thick">
        <color theme="0"/>
      </left>
      <right style="thick">
        <color theme="0"/>
      </right>
      <top/>
      <bottom style="thick">
        <color theme="7" tint="-0.24994659260841701"/>
      </bottom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n">
        <color theme="0"/>
      </bottom>
      <diagonal/>
    </border>
    <border>
      <left style="thick">
        <color theme="0"/>
      </left>
      <right/>
      <top style="thick">
        <color theme="7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theme="0"/>
      </left>
      <right/>
      <top style="thick">
        <color theme="7" tint="-0.24994659260841701"/>
      </top>
      <bottom style="thick">
        <color theme="0"/>
      </bottom>
      <diagonal/>
    </border>
    <border>
      <left/>
      <right/>
      <top style="thick">
        <color theme="7" tint="-0.24994659260841701"/>
      </top>
      <bottom style="thick">
        <color theme="0"/>
      </bottom>
      <diagonal/>
    </border>
    <border>
      <left/>
      <right style="thick">
        <color theme="0"/>
      </right>
      <top style="thick">
        <color theme="7" tint="-0.24994659260841701"/>
      </top>
      <bottom style="thick">
        <color theme="0"/>
      </bottom>
      <diagonal/>
    </border>
    <border>
      <left style="thin">
        <color theme="7" tint="-0.24994659260841701"/>
      </left>
      <right/>
      <top style="thick">
        <color theme="7" tint="-0.24994659260841701"/>
      </top>
      <bottom/>
      <diagonal/>
    </border>
    <border>
      <left style="thin">
        <color theme="7" tint="-0.24994659260841701"/>
      </left>
      <right/>
      <top/>
      <bottom/>
      <diagonal/>
    </border>
    <border>
      <left style="thin">
        <color theme="7" tint="-0.24994659260841701"/>
      </left>
      <right/>
      <top/>
      <bottom style="thin">
        <color theme="7" tint="-0.24994659260841701"/>
      </bottom>
      <diagonal/>
    </border>
    <border>
      <left style="thin">
        <color theme="7" tint="-0.24994659260841701"/>
      </left>
      <right/>
      <top style="thin">
        <color theme="7" tint="-0.24994659260841701"/>
      </top>
      <bottom/>
      <diagonal/>
    </border>
    <border>
      <left style="thin">
        <color theme="7" tint="-0.24994659260841701"/>
      </left>
      <right/>
      <top style="thick">
        <color theme="7" tint="-0.24994659260841701"/>
      </top>
      <bottom style="thick">
        <color theme="7" tint="-0.24994659260841701"/>
      </bottom>
      <diagonal/>
    </border>
    <border>
      <left style="thick">
        <color theme="0"/>
      </left>
      <right style="thin">
        <color rgb="FF7030A0"/>
      </right>
      <top style="thick">
        <color theme="7" tint="-0.24994659260841701"/>
      </top>
      <bottom/>
      <diagonal/>
    </border>
    <border>
      <left/>
      <right style="thin">
        <color theme="7" tint="-0.24994659260841701"/>
      </right>
      <top style="thick">
        <color theme="7" tint="-0.24994659260841701"/>
      </top>
      <bottom/>
      <diagonal/>
    </border>
    <border>
      <left/>
      <right style="thin">
        <color theme="7" tint="-0.24994659260841701"/>
      </right>
      <top/>
      <bottom/>
      <diagonal/>
    </border>
    <border>
      <left/>
      <right style="thin">
        <color theme="7" tint="-0.24994659260841701"/>
      </right>
      <top/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7" tint="-0.24994659260841701"/>
      </top>
      <bottom/>
      <diagonal/>
    </border>
    <border>
      <left/>
      <right style="thin">
        <color theme="7" tint="-0.24994659260841701"/>
      </right>
      <top style="thick">
        <color theme="7" tint="-0.24994659260841701"/>
      </top>
      <bottom style="thick">
        <color theme="7" tint="-0.24994659260841701"/>
      </bottom>
      <diagonal/>
    </border>
    <border>
      <left style="thick">
        <color theme="0"/>
      </left>
      <right/>
      <top style="thick">
        <color theme="0"/>
      </top>
      <bottom style="thin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/>
      <diagonal/>
    </border>
    <border>
      <left/>
      <right/>
      <top style="thick">
        <color theme="6" tint="-0.24994659260841701"/>
      </top>
      <bottom/>
      <diagonal/>
    </border>
    <border>
      <left/>
      <right style="thick">
        <color theme="6" tint="-0.24994659260841701"/>
      </right>
      <top style="thick">
        <color theme="6" tint="-0.24994659260841701"/>
      </top>
      <bottom/>
      <diagonal/>
    </border>
    <border>
      <left style="thick">
        <color theme="6" tint="-0.24994659260841701"/>
      </left>
      <right/>
      <top/>
      <bottom style="thick">
        <color theme="6" tint="-0.24994659260841701"/>
      </bottom>
      <diagonal/>
    </border>
    <border>
      <left/>
      <right/>
      <top/>
      <bottom style="thick">
        <color theme="6" tint="-0.24994659260841701"/>
      </bottom>
      <diagonal/>
    </border>
    <border>
      <left/>
      <right style="thick">
        <color theme="6" tint="-0.24994659260841701"/>
      </right>
      <top/>
      <bottom style="thick">
        <color theme="6" tint="-0.24994659260841701"/>
      </bottom>
      <diagonal/>
    </border>
    <border>
      <left style="thin">
        <color theme="6" tint="-0.24994659260841701"/>
      </left>
      <right/>
      <top style="thick">
        <color theme="6" tint="-0.24994659260841701"/>
      </top>
      <bottom/>
      <diagonal/>
    </border>
    <border>
      <left style="thin">
        <color theme="6" tint="-0.24994659260841701"/>
      </left>
      <right/>
      <top/>
      <bottom style="thick">
        <color theme="6" tint="-0.24994659260841701"/>
      </bottom>
      <diagonal/>
    </border>
    <border>
      <left style="thick">
        <color theme="6" tint="-0.24994659260841701"/>
      </left>
      <right/>
      <top/>
      <bottom/>
      <diagonal/>
    </border>
    <border>
      <left/>
      <right style="thick">
        <color theme="6" tint="-0.24994659260841701"/>
      </right>
      <top/>
      <bottom/>
      <diagonal/>
    </border>
    <border>
      <left/>
      <right/>
      <top/>
      <bottom style="thin">
        <color theme="6" tint="-0.24994659260841701"/>
      </bottom>
      <diagonal/>
    </border>
    <border>
      <left/>
      <right style="thick">
        <color theme="6" tint="-0.24994659260841701"/>
      </right>
      <top/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/>
      <bottom/>
      <diagonal/>
    </border>
    <border>
      <left style="thin">
        <color theme="6" tint="-0.24994659260841701"/>
      </left>
      <right style="thick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 style="thick">
        <color theme="6" tint="-0.24994659260841701"/>
      </right>
      <top style="thin">
        <color theme="6" tint="-0.24994659260841701"/>
      </top>
      <bottom/>
      <diagonal/>
    </border>
    <border>
      <left style="thick">
        <color theme="6" tint="-0.24994659260841701"/>
      </left>
      <right style="thin">
        <color theme="6" tint="-0.24994659260841701"/>
      </right>
      <top style="thick">
        <color theme="6" tint="-0.24994659260841701"/>
      </top>
      <bottom/>
      <diagonal/>
    </border>
    <border>
      <left style="thin">
        <color theme="6" tint="-0.24994659260841701"/>
      </left>
      <right style="thin">
        <color theme="6" tint="-0.24994659260841701"/>
      </right>
      <top style="thick">
        <color theme="6" tint="-0.24994659260841701"/>
      </top>
      <bottom/>
      <diagonal/>
    </border>
    <border>
      <left style="thick">
        <color theme="6" tint="-0.24994659260841701"/>
      </left>
      <right style="thin">
        <color theme="6" tint="-0.24994659260841701"/>
      </right>
      <top/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 style="thick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 style="thick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n">
        <color theme="6" tint="-0.24994659260841701"/>
      </left>
      <right style="thick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theme="6" tint="-0.24994659260841701"/>
      </left>
      <right style="thin">
        <color theme="6" tint="-0.24994659260841701"/>
      </right>
      <top/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/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 style="thick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ck">
        <color theme="6" tint="-0.24994659260841701"/>
      </bottom>
      <diagonal/>
    </border>
    <border>
      <left/>
      <right style="thick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n">
        <color theme="6" tint="-0.24994659260841701"/>
      </top>
      <bottom style="thick">
        <color theme="6" tint="-0.24994659260841701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 style="thin">
        <color theme="6" tint="-0.24994659260841701"/>
      </bottom>
      <diagonal/>
    </border>
    <border>
      <left/>
      <right/>
      <top style="thick">
        <color theme="6" tint="-0.24994659260841701"/>
      </top>
      <bottom style="thin">
        <color theme="6" tint="-0.24994659260841701"/>
      </bottom>
      <diagonal/>
    </border>
    <border>
      <left/>
      <right style="thick">
        <color theme="6" tint="-0.24994659260841701"/>
      </right>
      <top style="thick">
        <color theme="6" tint="-0.24994659260841701"/>
      </top>
      <bottom style="thin">
        <color theme="6" tint="-0.2499465926084170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6" tint="-0.24994659260841701"/>
      </right>
      <top style="thick">
        <color theme="6" tint="-0.24994659260841701"/>
      </top>
      <bottom/>
      <diagonal/>
    </border>
    <border>
      <left/>
      <right style="thin">
        <color theme="6" tint="-0.24994659260841701"/>
      </right>
      <top/>
      <bottom style="thick">
        <color theme="6" tint="-0.24994659260841701"/>
      </bottom>
      <diagonal/>
    </border>
    <border>
      <left/>
      <right style="thin">
        <color theme="6" tint="-0.24994659260841701"/>
      </right>
      <top style="thin">
        <color theme="6" tint="-0.24994659260841701"/>
      </top>
      <bottom style="thick">
        <color theme="6" tint="-0.24994659260841701"/>
      </bottom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 style="thick">
        <color theme="0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/>
      <right style="thin">
        <color indexed="64"/>
      </right>
      <top/>
      <bottom/>
      <diagonal/>
    </border>
    <border>
      <left style="medium">
        <color theme="7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ck">
        <color theme="7" tint="-0.24994659260841701"/>
      </top>
      <bottom/>
      <diagonal/>
    </border>
    <border>
      <left/>
      <right/>
      <top/>
      <bottom style="thin">
        <color theme="7" tint="-0.24994659260841701"/>
      </bottom>
      <diagonal/>
    </border>
    <border>
      <left/>
      <right/>
      <top style="thin">
        <color theme="7" tint="-0.24994659260841701"/>
      </top>
      <bottom/>
      <diagonal/>
    </border>
    <border>
      <left/>
      <right/>
      <top style="thick">
        <color theme="7" tint="-0.24994659260841701"/>
      </top>
      <bottom style="thick">
        <color theme="7" tint="-0.24994659260841701"/>
      </bottom>
      <diagonal/>
    </border>
    <border>
      <left/>
      <right style="thick">
        <color theme="7" tint="-0.24994659260841701"/>
      </right>
      <top/>
      <bottom/>
      <diagonal/>
    </border>
    <border>
      <left style="thick">
        <color theme="7" tint="-0.24994659260841701"/>
      </left>
      <right/>
      <top style="thin">
        <color theme="7" tint="-0.24994659260841701"/>
      </top>
      <bottom/>
      <diagonal/>
    </border>
    <border>
      <left/>
      <right style="thick">
        <color theme="7" tint="-0.24994659260841701"/>
      </right>
      <top style="thin">
        <color theme="7" tint="-0.24994659260841701"/>
      </top>
      <bottom/>
      <diagonal/>
    </border>
    <border>
      <left style="thick">
        <color theme="7" tint="-0.24994659260841701"/>
      </left>
      <right/>
      <top/>
      <bottom style="thin">
        <color theme="7" tint="-0.24994659260841701"/>
      </bottom>
      <diagonal/>
    </border>
    <border>
      <left/>
      <right style="thick">
        <color theme="7" tint="-0.24994659260841701"/>
      </right>
      <top/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7" tint="-0.24994659260841701"/>
      </right>
      <top style="thin">
        <color theme="0"/>
      </top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7" tint="-0.24994659260841701"/>
      </top>
      <bottom style="thin">
        <color theme="0"/>
      </bottom>
      <diagonal/>
    </border>
    <border>
      <left style="thick">
        <color theme="7" tint="-0.24994659260841701"/>
      </left>
      <right style="thin">
        <color theme="7" tint="-0.24994659260841701"/>
      </right>
      <top style="thick">
        <color theme="7" tint="-0.24994659260841701"/>
      </top>
      <bottom style="thin">
        <color theme="0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0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0"/>
      </top>
      <bottom style="thin">
        <color theme="7" tint="-0.24994659260841701"/>
      </bottom>
      <diagonal/>
    </border>
    <border>
      <left style="thick">
        <color theme="7" tint="-0.24994659260841701"/>
      </left>
      <right style="thin">
        <color theme="7" tint="-0.24994659260841701"/>
      </right>
      <top style="thin">
        <color theme="7" tint="-0.24994659260841701"/>
      </top>
      <bottom style="thin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7" tint="-0.24994659260841701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rgb="FFFFFFFF"/>
      </left>
      <right style="thick">
        <color theme="0"/>
      </right>
      <top style="thick">
        <color theme="7" tint="-0.24994659260841701"/>
      </top>
      <bottom/>
      <diagonal/>
    </border>
    <border>
      <left style="thick">
        <color rgb="FFFFFFFF"/>
      </left>
      <right style="thick">
        <color theme="0"/>
      </right>
      <top style="thick">
        <color theme="0"/>
      </top>
      <bottom/>
      <diagonal/>
    </border>
    <border>
      <left style="thick">
        <color rgb="FFFFFFFF"/>
      </left>
      <right style="thick">
        <color theme="0"/>
      </right>
      <top/>
      <bottom/>
      <diagonal/>
    </border>
    <border>
      <left style="thick">
        <color rgb="FFFFFFFF"/>
      </left>
      <right style="thick">
        <color theme="0"/>
      </right>
      <top/>
      <bottom style="thick">
        <color theme="0"/>
      </bottom>
      <diagonal/>
    </border>
    <border>
      <left style="thin">
        <color theme="7" tint="-0.24994659260841701"/>
      </left>
      <right style="thin">
        <color theme="7" tint="-0.24994659260841701"/>
      </right>
      <top style="thick">
        <color theme="0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auto="1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theme="7" tint="-0.24994659260841701"/>
      </left>
      <right style="thin">
        <color theme="7" tint="-0.24994659260841701"/>
      </right>
      <top/>
      <bottom style="thin">
        <color indexed="64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/>
    <xf numFmtId="9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92">
    <xf numFmtId="0" fontId="0" fillId="0" borderId="0" xfId="0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2" borderId="18" xfId="0" applyFont="1" applyFill="1" applyBorder="1">
      <alignment vertical="center"/>
    </xf>
    <xf numFmtId="0" fontId="11" fillId="2" borderId="18" xfId="0" applyFont="1" applyFill="1" applyBorder="1" applyAlignment="1">
      <alignment horizontal="center" vertical="center" shrinkToFit="1"/>
    </xf>
    <xf numFmtId="38" fontId="12" fillId="2" borderId="18" xfId="1" applyFont="1" applyFill="1" applyBorder="1">
      <alignment vertical="center"/>
    </xf>
    <xf numFmtId="178" fontId="11" fillId="2" borderId="18" xfId="1" applyNumberFormat="1" applyFont="1" applyFill="1" applyBorder="1">
      <alignment vertical="center"/>
    </xf>
    <xf numFmtId="0" fontId="11" fillId="0" borderId="0" xfId="0" applyFont="1" applyAlignment="1">
      <alignment horizontal="right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shrinkToFit="1"/>
    </xf>
    <xf numFmtId="0" fontId="14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4" fillId="0" borderId="5" xfId="0" applyFont="1" applyBorder="1" applyAlignment="1">
      <alignment vertical="center" shrinkToFit="1"/>
    </xf>
    <xf numFmtId="0" fontId="14" fillId="0" borderId="3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38" fontId="15" fillId="0" borderId="0" xfId="1" applyFont="1" applyAlignment="1">
      <alignment vertical="center"/>
    </xf>
    <xf numFmtId="0" fontId="17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18" fillId="0" borderId="0" xfId="0" applyFont="1" applyFill="1">
      <alignment vertical="center"/>
    </xf>
    <xf numFmtId="0" fontId="16" fillId="0" borderId="0" xfId="0" applyFont="1" applyFill="1">
      <alignment vertical="center"/>
    </xf>
    <xf numFmtId="0" fontId="14" fillId="0" borderId="5" xfId="0" applyFont="1" applyBorder="1" applyAlignment="1">
      <alignment vertical="center" shrinkToFit="1"/>
    </xf>
    <xf numFmtId="0" fontId="16" fillId="0" borderId="0" xfId="0" applyFont="1" applyFill="1" applyAlignment="1">
      <alignment horizontal="right" vertical="center"/>
    </xf>
    <xf numFmtId="0" fontId="19" fillId="3" borderId="19" xfId="0" applyFont="1" applyFill="1" applyBorder="1" applyAlignment="1">
      <alignment horizontal="center" shrinkToFit="1"/>
    </xf>
    <xf numFmtId="0" fontId="19" fillId="3" borderId="42" xfId="0" applyFont="1" applyFill="1" applyBorder="1" applyAlignment="1">
      <alignment horizontal="center" shrinkToFit="1"/>
    </xf>
    <xf numFmtId="0" fontId="19" fillId="3" borderId="20" xfId="0" applyFont="1" applyFill="1" applyBorder="1" applyAlignment="1">
      <alignment horizontal="center" vertical="top" shrinkToFit="1"/>
    </xf>
    <xf numFmtId="0" fontId="19" fillId="3" borderId="43" xfId="0" applyFont="1" applyFill="1" applyBorder="1" applyAlignment="1">
      <alignment horizontal="center" vertical="top" shrinkToFit="1"/>
    </xf>
    <xf numFmtId="0" fontId="19" fillId="3" borderId="51" xfId="0" applyFont="1" applyFill="1" applyBorder="1" applyAlignment="1">
      <alignment horizontal="center" vertical="center" shrinkToFit="1"/>
    </xf>
    <xf numFmtId="0" fontId="16" fillId="0" borderId="35" xfId="0" applyFont="1" applyFill="1" applyBorder="1" applyAlignment="1">
      <alignment horizontal="center" vertical="center" shrinkToFit="1"/>
    </xf>
    <xf numFmtId="0" fontId="16" fillId="0" borderId="30" xfId="0" applyFont="1" applyFill="1" applyBorder="1" applyAlignment="1">
      <alignment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6" fillId="0" borderId="32" xfId="0" applyFont="1" applyFill="1" applyBorder="1" applyAlignment="1">
      <alignment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33" xfId="0" applyFont="1" applyFill="1" applyBorder="1" applyAlignment="1">
      <alignment vertical="center" shrinkToFit="1"/>
    </xf>
    <xf numFmtId="0" fontId="16" fillId="0" borderId="39" xfId="0" applyFont="1" applyFill="1" applyBorder="1" applyAlignment="1">
      <alignment horizontal="center" vertical="center" shrinkToFit="1"/>
    </xf>
    <xf numFmtId="0" fontId="16" fillId="0" borderId="34" xfId="0" applyFont="1" applyFill="1" applyBorder="1" applyAlignment="1">
      <alignment vertical="center" shrinkToFit="1"/>
    </xf>
    <xf numFmtId="0" fontId="16" fillId="0" borderId="45" xfId="0" applyFont="1" applyFill="1" applyBorder="1" applyAlignment="1">
      <alignment vertical="center" shrinkToFit="1"/>
    </xf>
    <xf numFmtId="0" fontId="16" fillId="0" borderId="0" xfId="0" applyFont="1" applyFill="1" applyBorder="1">
      <alignment vertical="center"/>
    </xf>
    <xf numFmtId="0" fontId="16" fillId="0" borderId="50" xfId="0" applyFont="1" applyFill="1" applyBorder="1" applyAlignment="1">
      <alignment vertical="center" shrinkToFit="1"/>
    </xf>
    <xf numFmtId="0" fontId="16" fillId="0" borderId="57" xfId="0" applyFont="1" applyFill="1" applyBorder="1" applyAlignment="1">
      <alignment horizontal="center" vertical="center" shrinkToFit="1"/>
    </xf>
    <xf numFmtId="0" fontId="16" fillId="0" borderId="76" xfId="0" applyFont="1" applyFill="1" applyBorder="1" applyAlignment="1">
      <alignment horizontal="center" vertical="center" shrinkToFit="1"/>
    </xf>
    <xf numFmtId="0" fontId="16" fillId="0" borderId="77" xfId="0" applyFont="1" applyFill="1" applyBorder="1" applyAlignment="1">
      <alignment horizontal="center" vertical="center" shrinkToFit="1"/>
    </xf>
    <xf numFmtId="0" fontId="16" fillId="0" borderId="85" xfId="0" applyFont="1" applyFill="1" applyBorder="1" applyAlignment="1">
      <alignment horizontal="center" vertical="center" shrinkToFit="1"/>
    </xf>
    <xf numFmtId="38" fontId="16" fillId="0" borderId="76" xfId="1" applyFont="1" applyFill="1" applyBorder="1" applyAlignment="1">
      <alignment vertical="center" shrinkToFit="1"/>
    </xf>
    <xf numFmtId="38" fontId="16" fillId="0" borderId="57" xfId="1" applyFont="1" applyFill="1" applyBorder="1" applyAlignment="1">
      <alignment vertical="center" shrinkToFit="1"/>
    </xf>
    <xf numFmtId="38" fontId="16" fillId="0" borderId="77" xfId="1" applyFont="1" applyFill="1" applyBorder="1" applyAlignment="1">
      <alignment vertical="center" shrinkToFit="1"/>
    </xf>
    <xf numFmtId="0" fontId="16" fillId="0" borderId="76" xfId="0" applyFont="1" applyFill="1" applyBorder="1" applyAlignment="1">
      <alignment vertical="center" shrinkToFit="1"/>
    </xf>
    <xf numFmtId="0" fontId="16" fillId="0" borderId="57" xfId="0" applyFont="1" applyFill="1" applyBorder="1" applyAlignment="1">
      <alignment vertical="center" shrinkToFit="1"/>
    </xf>
    <xf numFmtId="0" fontId="16" fillId="0" borderId="77" xfId="0" applyFont="1" applyFill="1" applyBorder="1" applyAlignment="1">
      <alignment vertical="center" shrinkToFit="1"/>
    </xf>
    <xf numFmtId="0" fontId="22" fillId="0" borderId="0" xfId="0" applyFont="1">
      <alignment vertical="center"/>
    </xf>
    <xf numFmtId="38" fontId="14" fillId="0" borderId="0" xfId="0" applyNumberFormat="1" applyFont="1">
      <alignment vertical="center"/>
    </xf>
    <xf numFmtId="38" fontId="14" fillId="0" borderId="5" xfId="0" applyNumberFormat="1" applyFont="1" applyBorder="1" applyAlignment="1">
      <alignment vertical="center" shrinkToFit="1"/>
    </xf>
    <xf numFmtId="178" fontId="14" fillId="0" borderId="5" xfId="1" applyNumberFormat="1" applyFont="1" applyBorder="1" applyAlignment="1">
      <alignment vertical="center" shrinkToFit="1"/>
    </xf>
    <xf numFmtId="38" fontId="14" fillId="0" borderId="8" xfId="0" applyNumberFormat="1" applyFont="1" applyBorder="1" applyAlignment="1">
      <alignment vertical="center" shrinkToFit="1"/>
    </xf>
    <xf numFmtId="0" fontId="14" fillId="0" borderId="3" xfId="0" applyFont="1" applyBorder="1" applyAlignment="1">
      <alignment horizontal="center" vertical="center" shrinkToFit="1"/>
    </xf>
    <xf numFmtId="0" fontId="16" fillId="0" borderId="0" xfId="0" applyFont="1" applyAlignment="1">
      <alignment horizontal="right" vertical="top"/>
    </xf>
    <xf numFmtId="0" fontId="16" fillId="0" borderId="0" xfId="0" applyFont="1" applyAlignment="1">
      <alignment vertical="center"/>
    </xf>
    <xf numFmtId="38" fontId="16" fillId="0" borderId="62" xfId="1" applyFont="1" applyFill="1" applyBorder="1" applyAlignment="1">
      <alignment vertical="center" shrinkToFit="1"/>
    </xf>
    <xf numFmtId="38" fontId="16" fillId="0" borderId="36" xfId="1" applyFont="1" applyFill="1" applyBorder="1" applyAlignment="1">
      <alignment vertical="center" shrinkToFit="1"/>
    </xf>
    <xf numFmtId="38" fontId="16" fillId="0" borderId="35" xfId="1" applyFont="1" applyFill="1" applyBorder="1" applyAlignment="1">
      <alignment vertical="center" shrinkToFit="1"/>
    </xf>
    <xf numFmtId="178" fontId="16" fillId="0" borderId="36" xfId="1" applyNumberFormat="1" applyFont="1" applyFill="1" applyBorder="1" applyAlignment="1">
      <alignment vertical="center" shrinkToFit="1"/>
    </xf>
    <xf numFmtId="38" fontId="16" fillId="0" borderId="30" xfId="1" applyFont="1" applyFill="1" applyBorder="1" applyAlignment="1">
      <alignment vertical="center" shrinkToFit="1"/>
    </xf>
    <xf numFmtId="38" fontId="16" fillId="0" borderId="68" xfId="1" applyFont="1" applyFill="1" applyBorder="1" applyAlignment="1">
      <alignment vertical="center" shrinkToFit="1"/>
    </xf>
    <xf numFmtId="179" fontId="16" fillId="0" borderId="36" xfId="1" applyNumberFormat="1" applyFont="1" applyFill="1" applyBorder="1" applyAlignment="1">
      <alignment vertical="center" shrinkToFit="1"/>
    </xf>
    <xf numFmtId="38" fontId="16" fillId="0" borderId="63" xfId="1" applyFont="1" applyFill="1" applyBorder="1" applyAlignment="1">
      <alignment vertical="center" shrinkToFit="1"/>
    </xf>
    <xf numFmtId="38" fontId="16" fillId="0" borderId="21" xfId="1" applyFont="1" applyFill="1" applyBorder="1" applyAlignment="1">
      <alignment vertical="center" shrinkToFit="1"/>
    </xf>
    <xf numFmtId="38" fontId="16" fillId="0" borderId="37" xfId="1" applyFont="1" applyFill="1" applyBorder="1" applyAlignment="1">
      <alignment vertical="center" shrinkToFit="1"/>
    </xf>
    <xf numFmtId="178" fontId="16" fillId="0" borderId="21" xfId="1" applyNumberFormat="1" applyFont="1" applyFill="1" applyBorder="1" applyAlignment="1">
      <alignment vertical="center" shrinkToFit="1"/>
    </xf>
    <xf numFmtId="38" fontId="16" fillId="0" borderId="32" xfId="1" applyFont="1" applyFill="1" applyBorder="1" applyAlignment="1">
      <alignment vertical="center" shrinkToFit="1"/>
    </xf>
    <xf numFmtId="38" fontId="16" fillId="0" borderId="69" xfId="1" applyFont="1" applyFill="1" applyBorder="1" applyAlignment="1">
      <alignment vertical="center" shrinkToFit="1"/>
    </xf>
    <xf numFmtId="179" fontId="16" fillId="0" borderId="21" xfId="1" applyNumberFormat="1" applyFont="1" applyFill="1" applyBorder="1" applyAlignment="1">
      <alignment vertical="center" shrinkToFit="1"/>
    </xf>
    <xf numFmtId="38" fontId="16" fillId="0" borderId="64" xfId="1" applyFont="1" applyFill="1" applyBorder="1" applyAlignment="1">
      <alignment vertical="center" shrinkToFit="1"/>
    </xf>
    <xf numFmtId="38" fontId="16" fillId="0" borderId="23" xfId="1" applyFont="1" applyFill="1" applyBorder="1" applyAlignment="1">
      <alignment vertical="center" shrinkToFit="1"/>
    </xf>
    <xf numFmtId="38" fontId="16" fillId="0" borderId="38" xfId="1" applyFont="1" applyFill="1" applyBorder="1" applyAlignment="1">
      <alignment vertical="center" shrinkToFit="1"/>
    </xf>
    <xf numFmtId="178" fontId="16" fillId="0" borderId="23" xfId="1" applyNumberFormat="1" applyFont="1" applyFill="1" applyBorder="1" applyAlignment="1">
      <alignment vertical="center" shrinkToFit="1"/>
    </xf>
    <xf numFmtId="38" fontId="16" fillId="0" borderId="33" xfId="1" applyFont="1" applyFill="1" applyBorder="1" applyAlignment="1">
      <alignment vertical="center" shrinkToFit="1"/>
    </xf>
    <xf numFmtId="38" fontId="16" fillId="0" borderId="70" xfId="1" applyFont="1" applyFill="1" applyBorder="1" applyAlignment="1">
      <alignment vertical="center" shrinkToFit="1"/>
    </xf>
    <xf numFmtId="179" fontId="16" fillId="0" borderId="23" xfId="1" applyNumberFormat="1" applyFont="1" applyFill="1" applyBorder="1" applyAlignment="1">
      <alignment vertical="center" shrinkToFit="1"/>
    </xf>
    <xf numFmtId="38" fontId="16" fillId="0" borderId="65" xfId="1" applyFont="1" applyFill="1" applyBorder="1" applyAlignment="1">
      <alignment vertical="center" shrinkToFit="1"/>
    </xf>
    <xf numFmtId="38" fontId="16" fillId="0" borderId="22" xfId="1" applyFont="1" applyFill="1" applyBorder="1" applyAlignment="1">
      <alignment vertical="center" shrinkToFit="1"/>
    </xf>
    <xf numFmtId="38" fontId="16" fillId="0" borderId="39" xfId="1" applyFont="1" applyFill="1" applyBorder="1" applyAlignment="1">
      <alignment vertical="center" shrinkToFit="1"/>
    </xf>
    <xf numFmtId="178" fontId="16" fillId="0" borderId="22" xfId="1" applyNumberFormat="1" applyFont="1" applyFill="1" applyBorder="1" applyAlignment="1">
      <alignment vertical="center" shrinkToFit="1"/>
    </xf>
    <xf numFmtId="38" fontId="16" fillId="0" borderId="34" xfId="1" applyFont="1" applyFill="1" applyBorder="1" applyAlignment="1">
      <alignment vertical="center" shrinkToFit="1"/>
    </xf>
    <xf numFmtId="38" fontId="16" fillId="0" borderId="71" xfId="1" applyFont="1" applyFill="1" applyBorder="1" applyAlignment="1">
      <alignment vertical="center" shrinkToFit="1"/>
    </xf>
    <xf numFmtId="179" fontId="16" fillId="0" borderId="22" xfId="1" applyNumberFormat="1" applyFont="1" applyFill="1" applyBorder="1" applyAlignment="1">
      <alignment vertical="center" shrinkToFit="1"/>
    </xf>
    <xf numFmtId="0" fontId="16" fillId="0" borderId="46" xfId="0" applyFont="1" applyFill="1" applyBorder="1" applyAlignment="1">
      <alignment vertical="center" shrinkToFit="1"/>
    </xf>
    <xf numFmtId="38" fontId="16" fillId="0" borderId="66" xfId="1" applyFont="1" applyFill="1" applyBorder="1" applyAlignment="1">
      <alignment vertical="center" shrinkToFit="1"/>
    </xf>
    <xf numFmtId="38" fontId="16" fillId="0" borderId="46" xfId="1" applyFont="1" applyFill="1" applyBorder="1" applyAlignment="1">
      <alignment vertical="center" shrinkToFit="1"/>
    </xf>
    <xf numFmtId="38" fontId="16" fillId="0" borderId="44" xfId="1" applyFont="1" applyFill="1" applyBorder="1" applyAlignment="1">
      <alignment vertical="center" shrinkToFit="1"/>
    </xf>
    <xf numFmtId="178" fontId="16" fillId="0" borderId="46" xfId="1" applyNumberFormat="1" applyFont="1" applyFill="1" applyBorder="1" applyAlignment="1">
      <alignment vertical="center" shrinkToFit="1"/>
    </xf>
    <xf numFmtId="38" fontId="16" fillId="0" borderId="45" xfId="1" applyFont="1" applyFill="1" applyBorder="1" applyAlignment="1">
      <alignment vertical="center" shrinkToFit="1"/>
    </xf>
    <xf numFmtId="179" fontId="16" fillId="0" borderId="72" xfId="1" applyNumberFormat="1" applyFont="1" applyFill="1" applyBorder="1" applyAlignment="1">
      <alignment vertical="center" shrinkToFit="1"/>
    </xf>
    <xf numFmtId="179" fontId="16" fillId="0" borderId="46" xfId="1" applyNumberFormat="1" applyFont="1" applyFill="1" applyBorder="1" applyAlignment="1">
      <alignment vertical="center" shrinkToFit="1"/>
    </xf>
    <xf numFmtId="0" fontId="16" fillId="0" borderId="27" xfId="0" applyFont="1" applyFill="1" applyBorder="1" applyAlignment="1">
      <alignment vertical="center" shrinkToFit="1"/>
    </xf>
    <xf numFmtId="0" fontId="16" fillId="0" borderId="20" xfId="0" applyFont="1" applyFill="1" applyBorder="1" applyAlignment="1">
      <alignment vertical="center" shrinkToFit="1"/>
    </xf>
    <xf numFmtId="38" fontId="16" fillId="0" borderId="28" xfId="1" applyFont="1" applyFill="1" applyBorder="1" applyAlignment="1">
      <alignment vertical="center" shrinkToFit="1"/>
    </xf>
    <xf numFmtId="38" fontId="16" fillId="0" borderId="0" xfId="1" applyFont="1" applyFill="1" applyBorder="1" applyAlignment="1">
      <alignment vertical="center" shrinkToFit="1"/>
    </xf>
    <xf numFmtId="0" fontId="16" fillId="0" borderId="67" xfId="0" applyFont="1" applyFill="1" applyBorder="1" applyAlignment="1">
      <alignment vertical="center" shrinkToFit="1"/>
    </xf>
    <xf numFmtId="38" fontId="16" fillId="0" borderId="82" xfId="1" applyFont="1" applyFill="1" applyBorder="1" applyAlignment="1">
      <alignment vertical="center" shrinkToFit="1"/>
    </xf>
    <xf numFmtId="38" fontId="16" fillId="0" borderId="86" xfId="1" applyFont="1" applyFill="1" applyBorder="1" applyAlignment="1">
      <alignment vertical="center" shrinkToFit="1"/>
    </xf>
    <xf numFmtId="0" fontId="21" fillId="0" borderId="76" xfId="0" applyFont="1" applyFill="1" applyBorder="1" applyAlignment="1">
      <alignment vertical="center" shrinkToFit="1"/>
    </xf>
    <xf numFmtId="0" fontId="21" fillId="0" borderId="77" xfId="0" applyFont="1" applyFill="1" applyBorder="1" applyAlignment="1">
      <alignment vertical="center" shrinkToFit="1"/>
    </xf>
    <xf numFmtId="38" fontId="21" fillId="0" borderId="82" xfId="1" applyFont="1" applyFill="1" applyBorder="1" applyAlignment="1">
      <alignment vertical="center" shrinkToFit="1"/>
    </xf>
    <xf numFmtId="38" fontId="21" fillId="0" borderId="76" xfId="1" applyFont="1" applyFill="1" applyBorder="1" applyAlignment="1">
      <alignment vertical="center" shrinkToFit="1"/>
    </xf>
    <xf numFmtId="38" fontId="21" fillId="0" borderId="57" xfId="1" applyFont="1" applyFill="1" applyBorder="1" applyAlignment="1">
      <alignment vertical="center" shrinkToFit="1"/>
    </xf>
    <xf numFmtId="38" fontId="21" fillId="0" borderId="77" xfId="1" applyFont="1" applyFill="1" applyBorder="1" applyAlignment="1">
      <alignment vertical="center" shrinkToFit="1"/>
    </xf>
    <xf numFmtId="38" fontId="21" fillId="0" borderId="86" xfId="1" applyFont="1" applyFill="1" applyBorder="1" applyAlignment="1">
      <alignment vertical="center" shrinkToFit="1"/>
    </xf>
    <xf numFmtId="0" fontId="16" fillId="0" borderId="78" xfId="0" applyFont="1" applyFill="1" applyBorder="1" applyAlignment="1">
      <alignment vertical="center" shrinkToFit="1"/>
    </xf>
    <xf numFmtId="0" fontId="16" fillId="0" borderId="80" xfId="0" applyFont="1" applyFill="1" applyBorder="1" applyAlignment="1">
      <alignment vertical="center" shrinkToFit="1"/>
    </xf>
    <xf numFmtId="0" fontId="16" fillId="0" borderId="83" xfId="0" applyFont="1" applyFill="1" applyBorder="1" applyAlignment="1">
      <alignment vertical="center" shrinkToFit="1"/>
    </xf>
    <xf numFmtId="38" fontId="16" fillId="0" borderId="78" xfId="1" applyFont="1" applyFill="1" applyBorder="1" applyAlignment="1">
      <alignment vertical="center" shrinkToFit="1"/>
    </xf>
    <xf numFmtId="38" fontId="16" fillId="0" borderId="79" xfId="1" applyFont="1" applyFill="1" applyBorder="1" applyAlignment="1">
      <alignment vertical="center" shrinkToFit="1"/>
    </xf>
    <xf numFmtId="38" fontId="16" fillId="0" borderId="80" xfId="1" applyFont="1" applyFill="1" applyBorder="1" applyAlignment="1">
      <alignment vertical="center" shrinkToFit="1"/>
    </xf>
    <xf numFmtId="181" fontId="14" fillId="0" borderId="0" xfId="0" applyNumberFormat="1" applyFont="1">
      <alignment vertical="center"/>
    </xf>
    <xf numFmtId="0" fontId="14" fillId="0" borderId="0" xfId="0" applyFont="1" applyAlignment="1">
      <alignment vertical="center" wrapText="1"/>
    </xf>
    <xf numFmtId="38" fontId="16" fillId="0" borderId="45" xfId="1" applyNumberFormat="1" applyFont="1" applyFill="1" applyBorder="1" applyAlignment="1">
      <alignment vertical="center" shrinkToFit="1"/>
    </xf>
    <xf numFmtId="0" fontId="16" fillId="0" borderId="96" xfId="0" applyFont="1" applyFill="1" applyBorder="1">
      <alignment vertical="center"/>
    </xf>
    <xf numFmtId="0" fontId="16" fillId="0" borderId="100" xfId="0" applyFont="1" applyFill="1" applyBorder="1">
      <alignment vertical="center"/>
    </xf>
    <xf numFmtId="0" fontId="16" fillId="0" borderId="91" xfId="0" applyFont="1" applyFill="1" applyBorder="1">
      <alignment vertical="center"/>
    </xf>
    <xf numFmtId="0" fontId="16" fillId="0" borderId="0" xfId="0" applyFont="1" applyBorder="1">
      <alignment vertical="center"/>
    </xf>
    <xf numFmtId="0" fontId="16" fillId="0" borderId="4" xfId="0" applyFont="1" applyFill="1" applyBorder="1" applyAlignment="1">
      <alignment vertical="center" shrinkToFit="1"/>
    </xf>
    <xf numFmtId="0" fontId="16" fillId="0" borderId="109" xfId="0" applyFont="1" applyFill="1" applyBorder="1" applyAlignment="1">
      <alignment vertical="center" shrinkToFit="1"/>
    </xf>
    <xf numFmtId="0" fontId="14" fillId="0" borderId="5" xfId="0" applyFont="1" applyBorder="1">
      <alignment vertical="center"/>
    </xf>
    <xf numFmtId="0" fontId="14" fillId="0" borderId="8" xfId="0" applyFont="1" applyBorder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14" fillId="0" borderId="3" xfId="0" applyFont="1" applyBorder="1" applyAlignment="1">
      <alignment horizontal="center" vertical="center" shrinkToFit="1"/>
    </xf>
    <xf numFmtId="0" fontId="11" fillId="0" borderId="0" xfId="0" applyFont="1" applyFill="1" applyBorder="1">
      <alignment vertical="center"/>
    </xf>
    <xf numFmtId="38" fontId="12" fillId="0" borderId="0" xfId="1" applyFont="1" applyFill="1" applyBorder="1">
      <alignment vertical="center"/>
    </xf>
    <xf numFmtId="178" fontId="11" fillId="0" borderId="0" xfId="1" applyNumberFormat="1" applyFont="1" applyFill="1" applyBorder="1">
      <alignment vertical="center"/>
    </xf>
    <xf numFmtId="0" fontId="27" fillId="0" borderId="2" xfId="0" applyFont="1" applyBorder="1">
      <alignment vertical="center"/>
    </xf>
    <xf numFmtId="0" fontId="11" fillId="0" borderId="2" xfId="0" applyFont="1" applyBorder="1">
      <alignment vertical="center"/>
    </xf>
    <xf numFmtId="0" fontId="11" fillId="0" borderId="58" xfId="0" applyFont="1" applyBorder="1">
      <alignment vertical="center"/>
    </xf>
    <xf numFmtId="0" fontId="28" fillId="4" borderId="134" xfId="0" applyFont="1" applyFill="1" applyBorder="1" applyAlignment="1">
      <alignment horizontal="center" vertical="center"/>
    </xf>
    <xf numFmtId="0" fontId="29" fillId="0" borderId="135" xfId="0" applyFont="1" applyBorder="1" applyAlignment="1">
      <alignment horizontal="center" vertical="center"/>
    </xf>
    <xf numFmtId="178" fontId="29" fillId="0" borderId="136" xfId="1" applyNumberFormat="1" applyFont="1" applyBorder="1" applyAlignment="1">
      <alignment horizontal="left" vertical="center" indent="2"/>
    </xf>
    <xf numFmtId="0" fontId="27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137" xfId="0" applyFont="1" applyBorder="1">
      <alignment vertical="center"/>
    </xf>
    <xf numFmtId="0" fontId="27" fillId="0" borderId="7" xfId="0" applyFont="1" applyBorder="1">
      <alignment vertical="center"/>
    </xf>
    <xf numFmtId="0" fontId="11" fillId="0" borderId="7" xfId="0" applyFont="1" applyBorder="1">
      <alignment vertical="center"/>
    </xf>
    <xf numFmtId="0" fontId="11" fillId="0" borderId="130" xfId="0" applyFont="1" applyBorder="1">
      <alignment vertical="center"/>
    </xf>
    <xf numFmtId="0" fontId="28" fillId="4" borderId="135" xfId="0" applyFont="1" applyFill="1" applyBorder="1" applyAlignment="1">
      <alignment horizontal="center" vertical="center" shrinkToFit="1"/>
    </xf>
    <xf numFmtId="0" fontId="11" fillId="0" borderId="18" xfId="0" applyFont="1" applyFill="1" applyBorder="1">
      <alignment vertical="center"/>
    </xf>
    <xf numFmtId="178" fontId="11" fillId="0" borderId="18" xfId="1" applyNumberFormat="1" applyFont="1" applyFill="1" applyBorder="1">
      <alignment vertical="center"/>
    </xf>
    <xf numFmtId="0" fontId="6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distributed" vertical="center"/>
    </xf>
    <xf numFmtId="176" fontId="6" fillId="0" borderId="4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176" fontId="6" fillId="0" borderId="5" xfId="0" applyNumberFormat="1" applyFont="1" applyFill="1" applyBorder="1" applyAlignment="1">
      <alignment vertical="center"/>
    </xf>
    <xf numFmtId="177" fontId="6" fillId="0" borderId="0" xfId="0" applyNumberFormat="1" applyFont="1" applyFill="1" applyAlignment="1">
      <alignment vertical="center"/>
    </xf>
    <xf numFmtId="49" fontId="6" fillId="0" borderId="9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distributed" vertical="center"/>
    </xf>
    <xf numFmtId="176" fontId="6" fillId="0" borderId="9" xfId="0" applyNumberFormat="1" applyFont="1" applyFill="1" applyBorder="1" applyAlignment="1">
      <alignment vertical="center"/>
    </xf>
    <xf numFmtId="176" fontId="6" fillId="0" borderId="10" xfId="0" applyNumberFormat="1" applyFont="1" applyFill="1" applyBorder="1" applyAlignment="1">
      <alignment vertical="center"/>
    </xf>
    <xf numFmtId="176" fontId="6" fillId="0" borderId="11" xfId="0" applyNumberFormat="1" applyFont="1" applyFill="1" applyBorder="1" applyAlignment="1">
      <alignment vertical="center"/>
    </xf>
    <xf numFmtId="49" fontId="6" fillId="0" borderId="12" xfId="0" applyNumberFormat="1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distributed" vertical="center"/>
    </xf>
    <xf numFmtId="176" fontId="6" fillId="0" borderId="12" xfId="0" applyNumberFormat="1" applyFont="1" applyFill="1" applyBorder="1" applyAlignment="1">
      <alignment vertical="center"/>
    </xf>
    <xf numFmtId="176" fontId="6" fillId="0" borderId="13" xfId="0" applyNumberFormat="1" applyFont="1" applyFill="1" applyBorder="1" applyAlignment="1">
      <alignment vertical="center"/>
    </xf>
    <xf numFmtId="176" fontId="6" fillId="0" borderId="1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 shrinkToFit="1"/>
    </xf>
    <xf numFmtId="49" fontId="6" fillId="0" borderId="15" xfId="0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distributed" vertical="center"/>
    </xf>
    <xf numFmtId="176" fontId="6" fillId="0" borderId="15" xfId="0" applyNumberFormat="1" applyFont="1" applyFill="1" applyBorder="1" applyAlignment="1">
      <alignment vertical="center"/>
    </xf>
    <xf numFmtId="176" fontId="6" fillId="0" borderId="16" xfId="0" applyNumberFormat="1" applyFont="1" applyFill="1" applyBorder="1" applyAlignment="1">
      <alignment vertical="center"/>
    </xf>
    <xf numFmtId="176" fontId="6" fillId="0" borderId="17" xfId="0" applyNumberFormat="1" applyFont="1" applyFill="1" applyBorder="1" applyAlignment="1">
      <alignment vertical="center"/>
    </xf>
    <xf numFmtId="0" fontId="32" fillId="0" borderId="0" xfId="0" applyFont="1" applyFill="1" applyBorder="1" applyAlignment="1">
      <alignment horizontal="distributed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distributed" vertical="center"/>
    </xf>
    <xf numFmtId="176" fontId="6" fillId="0" borderId="6" xfId="0" applyNumberFormat="1" applyFont="1" applyFill="1" applyBorder="1" applyAlignment="1">
      <alignment vertical="center"/>
    </xf>
    <xf numFmtId="176" fontId="6" fillId="0" borderId="7" xfId="0" applyNumberFormat="1" applyFont="1" applyFill="1" applyBorder="1" applyAlignment="1">
      <alignment vertical="center"/>
    </xf>
    <xf numFmtId="176" fontId="6" fillId="0" borderId="8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vertical="center"/>
    </xf>
    <xf numFmtId="176" fontId="6" fillId="0" borderId="4" xfId="0" applyNumberFormat="1" applyFont="1" applyFill="1" applyBorder="1" applyAlignment="1"/>
    <xf numFmtId="176" fontId="6" fillId="0" borderId="0" xfId="0" applyNumberFormat="1" applyFont="1" applyFill="1" applyAlignment="1"/>
    <xf numFmtId="176" fontId="6" fillId="0" borderId="5" xfId="0" applyNumberFormat="1" applyFont="1" applyFill="1" applyBorder="1" applyAlignment="1"/>
    <xf numFmtId="176" fontId="6" fillId="0" borderId="9" xfId="0" applyNumberFormat="1" applyFont="1" applyFill="1" applyBorder="1" applyAlignment="1"/>
    <xf numFmtId="176" fontId="6" fillId="0" borderId="10" xfId="0" applyNumberFormat="1" applyFont="1" applyFill="1" applyBorder="1" applyAlignment="1"/>
    <xf numFmtId="176" fontId="6" fillId="0" borderId="11" xfId="0" applyNumberFormat="1" applyFont="1" applyFill="1" applyBorder="1" applyAlignment="1"/>
    <xf numFmtId="176" fontId="6" fillId="0" borderId="0" xfId="0" applyNumberFormat="1" applyFont="1" applyFill="1" applyBorder="1" applyAlignment="1"/>
    <xf numFmtId="176" fontId="6" fillId="0" borderId="12" xfId="0" applyNumberFormat="1" applyFont="1" applyFill="1" applyBorder="1" applyAlignment="1"/>
    <xf numFmtId="176" fontId="6" fillId="0" borderId="13" xfId="0" applyNumberFormat="1" applyFont="1" applyFill="1" applyBorder="1" applyAlignment="1"/>
    <xf numFmtId="176" fontId="6" fillId="0" borderId="14" xfId="0" applyNumberFormat="1" applyFont="1" applyFill="1" applyBorder="1" applyAlignment="1"/>
    <xf numFmtId="176" fontId="6" fillId="0" borderId="15" xfId="0" applyNumberFormat="1" applyFont="1" applyFill="1" applyBorder="1" applyAlignment="1"/>
    <xf numFmtId="176" fontId="6" fillId="0" borderId="16" xfId="0" applyNumberFormat="1" applyFont="1" applyFill="1" applyBorder="1" applyAlignment="1"/>
    <xf numFmtId="0" fontId="33" fillId="0" borderId="8" xfId="0" applyFont="1" applyFill="1" applyBorder="1" applyAlignment="1">
      <alignment horizontal="center" vertical="center" shrinkToFit="1"/>
    </xf>
    <xf numFmtId="180" fontId="20" fillId="2" borderId="52" xfId="1" applyNumberFormat="1" applyFont="1" applyFill="1" applyBorder="1" applyAlignment="1">
      <alignment vertical="center" shrinkToFit="1"/>
    </xf>
    <xf numFmtId="180" fontId="20" fillId="2" borderId="26" xfId="1" applyNumberFormat="1" applyFont="1" applyFill="1" applyBorder="1" applyAlignment="1">
      <alignment vertical="center" shrinkToFit="1"/>
    </xf>
    <xf numFmtId="180" fontId="20" fillId="2" borderId="24" xfId="1" applyNumberFormat="1" applyFont="1" applyFill="1" applyBorder="1" applyAlignment="1">
      <alignment vertical="center" shrinkToFit="1"/>
    </xf>
    <xf numFmtId="180" fontId="20" fillId="2" borderId="25" xfId="1" applyNumberFormat="1" applyFont="1" applyFill="1" applyBorder="1" applyAlignment="1">
      <alignment vertical="center" shrinkToFit="1"/>
    </xf>
    <xf numFmtId="180" fontId="20" fillId="2" borderId="46" xfId="1" applyNumberFormat="1" applyFont="1" applyFill="1" applyBorder="1" applyAlignment="1">
      <alignment vertical="center" shrinkToFit="1"/>
    </xf>
    <xf numFmtId="38" fontId="23" fillId="2" borderId="54" xfId="1" applyFont="1" applyFill="1" applyBorder="1" applyAlignment="1">
      <alignment vertical="center" shrinkToFit="1"/>
    </xf>
    <xf numFmtId="38" fontId="23" fillId="2" borderId="55" xfId="1" applyFont="1" applyFill="1" applyBorder="1" applyAlignment="1">
      <alignment vertical="center" shrinkToFit="1"/>
    </xf>
    <xf numFmtId="38" fontId="23" fillId="2" borderId="56" xfId="1" applyFont="1" applyFill="1" applyBorder="1" applyAlignment="1">
      <alignment vertical="center" shrinkToFit="1"/>
    </xf>
    <xf numFmtId="0" fontId="16" fillId="0" borderId="82" xfId="0" applyFont="1" applyFill="1" applyBorder="1" applyAlignment="1">
      <alignment horizontal="center" vertical="center" shrinkToFit="1"/>
    </xf>
    <xf numFmtId="0" fontId="19" fillId="3" borderId="28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right" vertical="center"/>
    </xf>
    <xf numFmtId="49" fontId="6" fillId="0" borderId="58" xfId="0" applyNumberFormat="1" applyFont="1" applyFill="1" applyBorder="1" applyAlignment="1">
      <alignment horizontal="center" vertical="center"/>
    </xf>
    <xf numFmtId="49" fontId="34" fillId="0" borderId="0" xfId="0" applyNumberFormat="1" applyFont="1" applyFill="1" applyBorder="1" applyAlignment="1">
      <alignment horizontal="center" vertical="center"/>
    </xf>
    <xf numFmtId="49" fontId="6" fillId="0" borderId="137" xfId="0" applyNumberFormat="1" applyFont="1" applyFill="1" applyBorder="1" applyAlignment="1">
      <alignment horizontal="center" vertical="center"/>
    </xf>
    <xf numFmtId="49" fontId="31" fillId="0" borderId="0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37" xfId="0" applyFont="1" applyFill="1" applyBorder="1" applyAlignment="1">
      <alignment horizontal="center" vertical="center"/>
    </xf>
    <xf numFmtId="0" fontId="31" fillId="0" borderId="7" xfId="0" applyFont="1" applyFill="1" applyBorder="1" applyAlignment="1">
      <alignment horizontal="center" vertical="center"/>
    </xf>
    <xf numFmtId="0" fontId="6" fillId="0" borderId="130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vertical="center"/>
    </xf>
    <xf numFmtId="177" fontId="6" fillId="0" borderId="137" xfId="0" applyNumberFormat="1" applyFont="1" applyFill="1" applyBorder="1" applyAlignment="1">
      <alignment vertical="center"/>
    </xf>
    <xf numFmtId="177" fontId="6" fillId="0" borderId="9" xfId="0" applyNumberFormat="1" applyFont="1" applyFill="1" applyBorder="1" applyAlignment="1">
      <alignment vertical="center"/>
    </xf>
    <xf numFmtId="177" fontId="6" fillId="0" borderId="10" xfId="0" applyNumberFormat="1" applyFont="1" applyFill="1" applyBorder="1" applyAlignment="1">
      <alignment vertical="center"/>
    </xf>
    <xf numFmtId="177" fontId="6" fillId="0" borderId="11" xfId="0" applyNumberFormat="1" applyFont="1" applyFill="1" applyBorder="1" applyAlignment="1">
      <alignment vertical="center"/>
    </xf>
    <xf numFmtId="177" fontId="6" fillId="0" borderId="139" xfId="0" applyNumberFormat="1" applyFont="1" applyFill="1" applyBorder="1" applyAlignment="1">
      <alignment vertical="center"/>
    </xf>
    <xf numFmtId="177" fontId="6" fillId="0" borderId="12" xfId="0" applyNumberFormat="1" applyFont="1" applyFill="1" applyBorder="1" applyAlignment="1">
      <alignment vertical="center"/>
    </xf>
    <xf numFmtId="177" fontId="6" fillId="0" borderId="13" xfId="0" applyNumberFormat="1" applyFont="1" applyFill="1" applyBorder="1" applyAlignment="1">
      <alignment vertical="center"/>
    </xf>
    <xf numFmtId="177" fontId="6" fillId="0" borderId="14" xfId="0" applyNumberFormat="1" applyFont="1" applyFill="1" applyBorder="1" applyAlignment="1">
      <alignment vertical="center"/>
    </xf>
    <xf numFmtId="177" fontId="6" fillId="0" borderId="140" xfId="0" applyNumberFormat="1" applyFont="1" applyFill="1" applyBorder="1" applyAlignment="1">
      <alignment vertical="center"/>
    </xf>
    <xf numFmtId="177" fontId="6" fillId="0" borderId="15" xfId="0" applyNumberFormat="1" applyFont="1" applyFill="1" applyBorder="1" applyAlignment="1">
      <alignment vertical="center"/>
    </xf>
    <xf numFmtId="177" fontId="6" fillId="0" borderId="16" xfId="0" applyNumberFormat="1" applyFont="1" applyFill="1" applyBorder="1" applyAlignment="1">
      <alignment vertical="center"/>
    </xf>
    <xf numFmtId="177" fontId="6" fillId="0" borderId="17" xfId="0" applyNumberFormat="1" applyFont="1" applyFill="1" applyBorder="1" applyAlignment="1">
      <alignment vertical="center"/>
    </xf>
    <xf numFmtId="177" fontId="6" fillId="0" borderId="87" xfId="0" applyNumberFormat="1" applyFont="1" applyFill="1" applyBorder="1" applyAlignment="1">
      <alignment vertical="center"/>
    </xf>
    <xf numFmtId="177" fontId="6" fillId="0" borderId="6" xfId="0" applyNumberFormat="1" applyFont="1" applyFill="1" applyBorder="1" applyAlignment="1">
      <alignment vertical="center"/>
    </xf>
    <xf numFmtId="177" fontId="6" fillId="0" borderId="7" xfId="0" applyNumberFormat="1" applyFont="1" applyFill="1" applyBorder="1" applyAlignment="1">
      <alignment vertical="center"/>
    </xf>
    <xf numFmtId="177" fontId="6" fillId="0" borderId="8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6" fillId="0" borderId="144" xfId="0" applyFont="1" applyFill="1" applyBorder="1" applyAlignment="1">
      <alignment vertical="center" shrinkToFit="1"/>
    </xf>
    <xf numFmtId="183" fontId="16" fillId="0" borderId="141" xfId="0" applyNumberFormat="1" applyFont="1" applyFill="1" applyBorder="1" applyAlignment="1">
      <alignment vertical="center" shrinkToFit="1"/>
    </xf>
    <xf numFmtId="181" fontId="16" fillId="0" borderId="141" xfId="3" applyNumberFormat="1" applyFont="1" applyFill="1" applyBorder="1" applyAlignment="1">
      <alignment vertical="center" shrinkToFit="1"/>
    </xf>
    <xf numFmtId="183" fontId="16" fillId="0" borderId="0" xfId="0" applyNumberFormat="1" applyFont="1" applyFill="1" applyBorder="1" applyAlignment="1">
      <alignment vertical="center" shrinkToFit="1"/>
    </xf>
    <xf numFmtId="181" fontId="16" fillId="0" borderId="0" xfId="3" applyNumberFormat="1" applyFont="1" applyFill="1" applyBorder="1" applyAlignment="1">
      <alignment vertical="center" shrinkToFit="1"/>
    </xf>
    <xf numFmtId="183" fontId="16" fillId="0" borderId="142" xfId="0" applyNumberFormat="1" applyFont="1" applyFill="1" applyBorder="1" applyAlignment="1">
      <alignment vertical="center" shrinkToFit="1"/>
    </xf>
    <xf numFmtId="181" fontId="16" fillId="0" borderId="142" xfId="3" applyNumberFormat="1" applyFont="1" applyFill="1" applyBorder="1" applyAlignment="1">
      <alignment vertical="center" shrinkToFit="1"/>
    </xf>
    <xf numFmtId="183" fontId="16" fillId="0" borderId="143" xfId="0" applyNumberFormat="1" applyFont="1" applyFill="1" applyBorder="1" applyAlignment="1">
      <alignment vertical="center" shrinkToFit="1"/>
    </xf>
    <xf numFmtId="181" fontId="16" fillId="0" borderId="143" xfId="3" applyNumberFormat="1" applyFont="1" applyFill="1" applyBorder="1" applyAlignment="1">
      <alignment vertical="center" shrinkToFit="1"/>
    </xf>
    <xf numFmtId="181" fontId="16" fillId="0" borderId="145" xfId="3" applyNumberFormat="1" applyFont="1" applyFill="1" applyBorder="1" applyAlignment="1">
      <alignment vertical="center" shrinkToFit="1"/>
    </xf>
    <xf numFmtId="181" fontId="16" fillId="0" borderId="147" xfId="3" applyNumberFormat="1" applyFont="1" applyFill="1" applyBorder="1" applyAlignment="1">
      <alignment vertical="center" shrinkToFit="1"/>
    </xf>
    <xf numFmtId="181" fontId="16" fillId="0" borderId="149" xfId="3" applyNumberFormat="1" applyFont="1" applyFill="1" applyBorder="1" applyAlignment="1">
      <alignment vertical="center" shrinkToFit="1"/>
    </xf>
    <xf numFmtId="183" fontId="16" fillId="0" borderId="0" xfId="0" applyNumberFormat="1" applyFont="1" applyFill="1" applyAlignment="1">
      <alignment vertical="center" shrinkToFit="1"/>
    </xf>
    <xf numFmtId="181" fontId="16" fillId="0" borderId="0" xfId="3" applyNumberFormat="1" applyFont="1" applyFill="1" applyAlignment="1">
      <alignment vertical="center" shrinkToFit="1"/>
    </xf>
    <xf numFmtId="38" fontId="16" fillId="0" borderId="144" xfId="1" applyFont="1" applyFill="1" applyBorder="1" applyAlignment="1">
      <alignment vertical="center" shrinkToFit="1"/>
    </xf>
    <xf numFmtId="38" fontId="16" fillId="0" borderId="0" xfId="1" applyFont="1" applyFill="1">
      <alignment vertical="center"/>
    </xf>
    <xf numFmtId="38" fontId="19" fillId="3" borderId="28" xfId="1" applyFont="1" applyFill="1" applyBorder="1" applyAlignment="1">
      <alignment horizontal="center" vertical="center" shrinkToFit="1"/>
    </xf>
    <xf numFmtId="0" fontId="16" fillId="0" borderId="82" xfId="0" applyFont="1" applyFill="1" applyBorder="1" applyAlignment="1">
      <alignment horizontal="center" vertical="center" shrinkToFit="1"/>
    </xf>
    <xf numFmtId="38" fontId="16" fillId="5" borderId="141" xfId="1" applyFont="1" applyFill="1" applyBorder="1" applyAlignment="1">
      <alignment vertical="center" shrinkToFit="1"/>
    </xf>
    <xf numFmtId="38" fontId="16" fillId="5" borderId="0" xfId="1" applyFont="1" applyFill="1" applyBorder="1" applyAlignment="1">
      <alignment vertical="center" shrinkToFit="1"/>
    </xf>
    <xf numFmtId="38" fontId="16" fillId="5" borderId="142" xfId="1" applyFont="1" applyFill="1" applyBorder="1" applyAlignment="1">
      <alignment vertical="center" shrinkToFit="1"/>
    </xf>
    <xf numFmtId="38" fontId="16" fillId="5" borderId="143" xfId="1" applyFont="1" applyFill="1" applyBorder="1" applyAlignment="1">
      <alignment vertical="center" shrinkToFit="1"/>
    </xf>
    <xf numFmtId="38" fontId="16" fillId="5" borderId="48" xfId="1" applyFont="1" applyFill="1" applyBorder="1" applyAlignment="1">
      <alignment vertical="center" shrinkToFit="1"/>
    </xf>
    <xf numFmtId="38" fontId="16" fillId="5" borderId="146" xfId="1" applyFont="1" applyFill="1" applyBorder="1" applyAlignment="1">
      <alignment vertical="center" shrinkToFit="1"/>
    </xf>
    <xf numFmtId="38" fontId="16" fillId="5" borderId="148" xfId="1" applyFont="1" applyFill="1" applyBorder="1" applyAlignment="1">
      <alignment vertical="center" shrinkToFit="1"/>
    </xf>
    <xf numFmtId="38" fontId="16" fillId="5" borderId="0" xfId="1" applyFont="1" applyFill="1">
      <alignment vertical="center"/>
    </xf>
    <xf numFmtId="38" fontId="16" fillId="5" borderId="148" xfId="1" applyFont="1" applyFill="1" applyBorder="1">
      <alignment vertical="center"/>
    </xf>
    <xf numFmtId="38" fontId="16" fillId="5" borderId="146" xfId="1" applyFont="1" applyFill="1" applyBorder="1">
      <alignment vertical="center"/>
    </xf>
    <xf numFmtId="38" fontId="16" fillId="5" borderId="48" xfId="1" applyFont="1" applyFill="1" applyBorder="1">
      <alignment vertical="center"/>
    </xf>
    <xf numFmtId="180" fontId="20" fillId="0" borderId="150" xfId="1" applyNumberFormat="1" applyFont="1" applyFill="1" applyBorder="1" applyAlignment="1">
      <alignment vertical="center" shrinkToFit="1"/>
    </xf>
    <xf numFmtId="180" fontId="20" fillId="0" borderId="151" xfId="1" applyNumberFormat="1" applyFont="1" applyFill="1" applyBorder="1" applyAlignment="1">
      <alignment vertical="center" shrinkToFit="1"/>
    </xf>
    <xf numFmtId="180" fontId="20" fillId="0" borderId="152" xfId="1" applyNumberFormat="1" applyFont="1" applyFill="1" applyBorder="1" applyAlignment="1">
      <alignment vertical="center" shrinkToFit="1"/>
    </xf>
    <xf numFmtId="38" fontId="20" fillId="2" borderId="153" xfId="1" applyFont="1" applyFill="1" applyBorder="1" applyAlignment="1">
      <alignment vertical="center" shrinkToFit="1"/>
    </xf>
    <xf numFmtId="38" fontId="20" fillId="2" borderId="154" xfId="1" applyFont="1" applyFill="1" applyBorder="1" applyAlignment="1">
      <alignment vertical="center" shrinkToFit="1"/>
    </xf>
    <xf numFmtId="38" fontId="20" fillId="2" borderId="155" xfId="1" applyFont="1" applyFill="1" applyBorder="1" applyAlignment="1">
      <alignment vertical="center" shrinkToFit="1"/>
    </xf>
    <xf numFmtId="38" fontId="20" fillId="2" borderId="156" xfId="1" applyFont="1" applyFill="1" applyBorder="1" applyAlignment="1">
      <alignment vertical="center" shrinkToFit="1"/>
    </xf>
    <xf numFmtId="0" fontId="19" fillId="3" borderId="20" xfId="0" applyFont="1" applyFill="1" applyBorder="1" applyAlignment="1">
      <alignment horizontal="center" vertical="center" shrinkToFit="1"/>
    </xf>
    <xf numFmtId="0" fontId="14" fillId="0" borderId="5" xfId="0" applyFont="1" applyBorder="1" applyAlignment="1">
      <alignment vertical="center" shrinkToFit="1"/>
    </xf>
    <xf numFmtId="0" fontId="16" fillId="0" borderId="0" xfId="0" applyFont="1" applyFill="1" applyBorder="1" applyAlignment="1">
      <alignment vertical="center" shrinkToFit="1"/>
    </xf>
    <xf numFmtId="0" fontId="14" fillId="0" borderId="3" xfId="0" applyFont="1" applyBorder="1" applyAlignment="1">
      <alignment horizontal="center" vertical="center" shrinkToFit="1"/>
    </xf>
    <xf numFmtId="38" fontId="23" fillId="2" borderId="5" xfId="1" applyFont="1" applyFill="1" applyBorder="1" applyAlignment="1">
      <alignment vertical="center" shrinkToFit="1"/>
    </xf>
    <xf numFmtId="38" fontId="23" fillId="2" borderId="8" xfId="1" applyFont="1" applyFill="1" applyBorder="1" applyAlignment="1">
      <alignment vertical="center" shrinkToFit="1"/>
    </xf>
    <xf numFmtId="0" fontId="19" fillId="3" borderId="158" xfId="0" applyFont="1" applyFill="1" applyBorder="1" applyAlignment="1">
      <alignment horizontal="center" vertical="center" shrinkToFit="1"/>
    </xf>
    <xf numFmtId="0" fontId="19" fillId="3" borderId="159" xfId="0" applyFont="1" applyFill="1" applyBorder="1" applyAlignment="1">
      <alignment horizontal="center" vertical="center" shrinkToFit="1"/>
    </xf>
    <xf numFmtId="0" fontId="19" fillId="3" borderId="160" xfId="0" applyFont="1" applyFill="1" applyBorder="1" applyAlignment="1">
      <alignment horizontal="center" shrinkToFit="1"/>
    </xf>
    <xf numFmtId="0" fontId="19" fillId="3" borderId="28" xfId="0" applyFont="1" applyFill="1" applyBorder="1" applyAlignment="1">
      <alignment horizontal="center" vertical="top" shrinkToFit="1"/>
    </xf>
    <xf numFmtId="0" fontId="19" fillId="3" borderId="157" xfId="0" applyFont="1" applyFill="1" applyBorder="1" applyAlignment="1">
      <alignment horizontal="center" vertical="center" shrinkToFit="1"/>
    </xf>
    <xf numFmtId="0" fontId="19" fillId="3" borderId="162" xfId="0" applyFont="1" applyFill="1" applyBorder="1" applyAlignment="1">
      <alignment horizontal="center" shrinkToFit="1"/>
    </xf>
    <xf numFmtId="0" fontId="19" fillId="3" borderId="163" xfId="0" applyFont="1" applyFill="1" applyBorder="1" applyAlignment="1">
      <alignment horizontal="center" vertical="top" shrinkToFit="1"/>
    </xf>
    <xf numFmtId="0" fontId="19" fillId="3" borderId="164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38" fontId="21" fillId="0" borderId="0" xfId="1" applyFont="1" applyFill="1" applyBorder="1" applyAlignment="1">
      <alignment vertical="center" shrinkToFit="1"/>
    </xf>
    <xf numFmtId="38" fontId="16" fillId="0" borderId="165" xfId="1" applyFont="1" applyFill="1" applyBorder="1" applyAlignment="1">
      <alignment vertical="center" shrinkToFit="1"/>
    </xf>
    <xf numFmtId="0" fontId="14" fillId="0" borderId="5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0" fontId="16" fillId="0" borderId="89" xfId="0" applyFont="1" applyFill="1" applyBorder="1" applyAlignment="1">
      <alignment vertical="center"/>
    </xf>
    <xf numFmtId="0" fontId="14" fillId="0" borderId="15" xfId="0" applyFont="1" applyBorder="1" applyAlignment="1">
      <alignment vertical="center" shrinkToFit="1"/>
    </xf>
    <xf numFmtId="0" fontId="14" fillId="0" borderId="16" xfId="0" applyFont="1" applyBorder="1" applyAlignment="1">
      <alignment vertical="center" shrinkToFit="1"/>
    </xf>
    <xf numFmtId="0" fontId="14" fillId="0" borderId="2" xfId="0" applyFont="1" applyBorder="1" applyAlignment="1">
      <alignment vertical="center" shrinkToFit="1"/>
    </xf>
    <xf numFmtId="0" fontId="14" fillId="0" borderId="58" xfId="0" applyFont="1" applyBorder="1" applyAlignment="1">
      <alignment vertical="center" shrinkToFit="1"/>
    </xf>
    <xf numFmtId="0" fontId="14" fillId="0" borderId="87" xfId="0" applyFont="1" applyBorder="1" applyAlignment="1">
      <alignment vertical="center" shrinkToFit="1"/>
    </xf>
    <xf numFmtId="181" fontId="16" fillId="0" borderId="144" xfId="0" applyNumberFormat="1" applyFont="1" applyFill="1" applyBorder="1" applyAlignment="1">
      <alignment vertical="center" shrinkToFit="1"/>
    </xf>
    <xf numFmtId="178" fontId="11" fillId="0" borderId="158" xfId="1" applyNumberFormat="1" applyFont="1" applyFill="1" applyBorder="1">
      <alignment vertical="center"/>
    </xf>
    <xf numFmtId="0" fontId="11" fillId="2" borderId="169" xfId="0" applyFont="1" applyFill="1" applyBorder="1">
      <alignment vertical="center"/>
    </xf>
    <xf numFmtId="38" fontId="12" fillId="2" borderId="169" xfId="1" applyFont="1" applyFill="1" applyBorder="1">
      <alignment vertical="center"/>
    </xf>
    <xf numFmtId="38" fontId="16" fillId="0" borderId="170" xfId="1" applyFont="1" applyFill="1" applyBorder="1" applyAlignment="1">
      <alignment vertical="center" shrinkToFit="1"/>
    </xf>
    <xf numFmtId="38" fontId="16" fillId="0" borderId="171" xfId="1" applyFont="1" applyFill="1" applyBorder="1" applyAlignment="1">
      <alignment vertical="center" shrinkToFit="1"/>
    </xf>
    <xf numFmtId="0" fontId="36" fillId="0" borderId="0" xfId="0" applyFont="1" applyFill="1">
      <alignment vertical="center"/>
    </xf>
    <xf numFmtId="38" fontId="12" fillId="2" borderId="0" xfId="1" applyFont="1" applyFill="1" applyBorder="1">
      <alignment vertical="center"/>
    </xf>
    <xf numFmtId="181" fontId="36" fillId="0" borderId="143" xfId="3" applyNumberFormat="1" applyFont="1" applyFill="1" applyBorder="1" applyAlignment="1">
      <alignment vertical="center" shrinkToFit="1"/>
    </xf>
    <xf numFmtId="181" fontId="36" fillId="0" borderId="147" xfId="3" applyNumberFormat="1" applyFont="1" applyFill="1" applyBorder="1" applyAlignment="1">
      <alignment vertical="center" shrinkToFit="1"/>
    </xf>
    <xf numFmtId="181" fontId="36" fillId="0" borderId="0" xfId="3" applyNumberFormat="1" applyFont="1" applyFill="1" applyBorder="1" applyAlignment="1">
      <alignment vertical="center" shrinkToFit="1"/>
    </xf>
    <xf numFmtId="181" fontId="36" fillId="0" borderId="145" xfId="3" applyNumberFormat="1" applyFont="1" applyFill="1" applyBorder="1" applyAlignment="1">
      <alignment vertical="center" shrinkToFit="1"/>
    </xf>
    <xf numFmtId="181" fontId="36" fillId="0" borderId="142" xfId="3" applyNumberFormat="1" applyFont="1" applyFill="1" applyBorder="1" applyAlignment="1">
      <alignment vertical="center" shrinkToFit="1"/>
    </xf>
    <xf numFmtId="181" fontId="36" fillId="0" borderId="149" xfId="3" applyNumberFormat="1" applyFont="1" applyFill="1" applyBorder="1" applyAlignment="1">
      <alignment vertical="center" shrinkToFit="1"/>
    </xf>
    <xf numFmtId="0" fontId="26" fillId="0" borderId="2" xfId="0" applyFont="1" applyBorder="1">
      <alignment vertical="center"/>
    </xf>
    <xf numFmtId="0" fontId="26" fillId="0" borderId="0" xfId="0" applyFont="1" applyBorder="1">
      <alignment vertical="center"/>
    </xf>
    <xf numFmtId="0" fontId="26" fillId="0" borderId="7" xfId="0" applyFont="1" applyBorder="1">
      <alignment vertical="center"/>
    </xf>
    <xf numFmtId="0" fontId="14" fillId="10" borderId="8" xfId="0" applyFont="1" applyFill="1" applyBorder="1">
      <alignment vertical="center"/>
    </xf>
    <xf numFmtId="38" fontId="14" fillId="10" borderId="8" xfId="0" applyNumberFormat="1" applyFont="1" applyFill="1" applyBorder="1" applyAlignment="1">
      <alignment vertical="center" shrinkToFit="1"/>
    </xf>
    <xf numFmtId="178" fontId="14" fillId="10" borderId="17" xfId="1" applyNumberFormat="1" applyFont="1" applyFill="1" applyBorder="1" applyAlignment="1">
      <alignment vertical="center" shrinkToFit="1"/>
    </xf>
    <xf numFmtId="0" fontId="16" fillId="0" borderId="44" xfId="0" applyFont="1" applyFill="1" applyBorder="1" applyAlignment="1">
      <alignment horizontal="center" vertical="center" shrinkToFit="1"/>
    </xf>
    <xf numFmtId="0" fontId="16" fillId="0" borderId="47" xfId="0" applyFont="1" applyFill="1" applyBorder="1" applyAlignment="1">
      <alignment horizontal="center" vertical="center" shrinkToFit="1"/>
    </xf>
    <xf numFmtId="0" fontId="16" fillId="0" borderId="48" xfId="0" applyFont="1" applyFill="1" applyBorder="1" applyAlignment="1">
      <alignment horizontal="center" vertical="center" shrinkToFit="1"/>
    </xf>
    <xf numFmtId="0" fontId="16" fillId="0" borderId="49" xfId="0" applyFont="1" applyFill="1" applyBorder="1" applyAlignment="1">
      <alignment horizontal="center" vertical="center" shrinkToFit="1"/>
    </xf>
    <xf numFmtId="0" fontId="14" fillId="0" borderId="17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49" fontId="6" fillId="0" borderId="15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distributed" vertical="center"/>
    </xf>
    <xf numFmtId="176" fontId="6" fillId="0" borderId="15" xfId="0" applyNumberFormat="1" applyFont="1" applyBorder="1" applyAlignment="1"/>
    <xf numFmtId="176" fontId="6" fillId="0" borderId="16" xfId="0" applyNumberFormat="1" applyFont="1" applyBorder="1" applyAlignment="1"/>
    <xf numFmtId="0" fontId="6" fillId="0" borderId="0" xfId="0" applyFont="1">
      <alignment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76" fontId="6" fillId="0" borderId="5" xfId="0" applyNumberFormat="1" applyFont="1" applyBorder="1" applyAlignment="1"/>
    <xf numFmtId="176" fontId="6" fillId="0" borderId="11" xfId="0" applyNumberFormat="1" applyFont="1" applyBorder="1" applyAlignment="1"/>
    <xf numFmtId="176" fontId="6" fillId="0" borderId="14" xfId="0" applyNumberFormat="1" applyFont="1" applyBorder="1" applyAlignment="1"/>
    <xf numFmtId="176" fontId="6" fillId="0" borderId="0" xfId="0" applyNumberFormat="1" applyFont="1" applyAlignment="1"/>
    <xf numFmtId="177" fontId="6" fillId="0" borderId="0" xfId="0" applyNumberFormat="1" applyFont="1">
      <alignment vertical="center"/>
    </xf>
    <xf numFmtId="176" fontId="6" fillId="0" borderId="2" xfId="0" applyNumberFormat="1" applyFont="1" applyBorder="1" applyAlignment="1"/>
    <xf numFmtId="176" fontId="6" fillId="0" borderId="1" xfId="0" applyNumberFormat="1" applyFont="1" applyFill="1" applyBorder="1" applyAlignment="1"/>
    <xf numFmtId="0" fontId="22" fillId="0" borderId="0" xfId="0" applyFont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38" fontId="13" fillId="0" borderId="0" xfId="1" applyFont="1" applyAlignment="1">
      <alignment vertical="center" shrinkToFit="1"/>
    </xf>
    <xf numFmtId="177" fontId="14" fillId="0" borderId="18" xfId="1" applyNumberFormat="1" applyFont="1" applyBorder="1" applyAlignment="1">
      <alignment vertical="center" shrinkToFit="1"/>
    </xf>
    <xf numFmtId="177" fontId="14" fillId="2" borderId="18" xfId="1" applyNumberFormat="1" applyFont="1" applyFill="1" applyBorder="1" applyAlignment="1">
      <alignment vertical="center" shrinkToFit="1"/>
    </xf>
    <xf numFmtId="0" fontId="14" fillId="2" borderId="18" xfId="0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vertical="center" shrinkToFit="1"/>
    </xf>
    <xf numFmtId="0" fontId="14" fillId="0" borderId="18" xfId="0" applyFont="1" applyBorder="1" applyAlignment="1">
      <alignment vertical="center" shrinkToFit="1"/>
    </xf>
    <xf numFmtId="177" fontId="14" fillId="2" borderId="18" xfId="1" applyNumberFormat="1" applyFont="1" applyFill="1" applyBorder="1" applyAlignment="1">
      <alignment horizontal="center" vertical="center" shrinkToFit="1"/>
    </xf>
    <xf numFmtId="177" fontId="14" fillId="0" borderId="18" xfId="1" applyNumberFormat="1" applyFont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textRotation="255" shrinkToFit="1"/>
    </xf>
    <xf numFmtId="0" fontId="14" fillId="0" borderId="3" xfId="0" applyFont="1" applyBorder="1" applyAlignment="1">
      <alignment horizontal="center" vertical="center" textRotation="255" shrinkToFit="1"/>
    </xf>
    <xf numFmtId="181" fontId="14" fillId="0" borderId="8" xfId="0" applyNumberFormat="1" applyFont="1" applyBorder="1" applyAlignment="1">
      <alignment vertical="center" shrinkToFit="1"/>
    </xf>
    <xf numFmtId="181" fontId="14" fillId="0" borderId="5" xfId="0" applyNumberFormat="1" applyFont="1" applyBorder="1" applyAlignment="1">
      <alignment vertical="center" shrinkToFit="1"/>
    </xf>
    <xf numFmtId="181" fontId="14" fillId="0" borderId="3" xfId="0" applyNumberFormat="1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81" fontId="14" fillId="0" borderId="8" xfId="0" applyNumberFormat="1" applyFont="1" applyBorder="1" applyAlignment="1">
      <alignment horizontal="right" vertical="center" shrinkToFit="1"/>
    </xf>
    <xf numFmtId="181" fontId="14" fillId="0" borderId="3" xfId="0" applyNumberFormat="1" applyFont="1" applyBorder="1" applyAlignment="1">
      <alignment horizontal="right" vertical="center" shrinkToFit="1"/>
    </xf>
    <xf numFmtId="181" fontId="14" fillId="0" borderId="5" xfId="0" applyNumberFormat="1" applyFont="1" applyBorder="1" applyAlignment="1">
      <alignment horizontal="right" vertical="center" shrinkToFit="1"/>
    </xf>
    <xf numFmtId="0" fontId="14" fillId="0" borderId="3" xfId="0" applyFont="1" applyBorder="1" applyAlignment="1">
      <alignment vertical="center" shrinkToFit="1"/>
    </xf>
    <xf numFmtId="0" fontId="14" fillId="0" borderId="5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181" fontId="14" fillId="0" borderId="1" xfId="0" applyNumberFormat="1" applyFont="1" applyBorder="1" applyAlignment="1">
      <alignment horizontal="right" vertical="center" shrinkToFit="1"/>
    </xf>
    <xf numFmtId="181" fontId="14" fillId="0" borderId="2" xfId="0" applyNumberFormat="1" applyFont="1" applyBorder="1" applyAlignment="1">
      <alignment horizontal="right" vertical="center" shrinkToFit="1"/>
    </xf>
    <xf numFmtId="181" fontId="14" fillId="0" borderId="58" xfId="0" applyNumberFormat="1" applyFont="1" applyBorder="1" applyAlignment="1">
      <alignment horizontal="right" vertical="center" shrinkToFit="1"/>
    </xf>
    <xf numFmtId="0" fontId="14" fillId="0" borderId="17" xfId="0" applyFont="1" applyBorder="1" applyAlignment="1">
      <alignment horizontal="center" vertical="center" wrapText="1"/>
    </xf>
    <xf numFmtId="0" fontId="16" fillId="6" borderId="88" xfId="0" applyFont="1" applyFill="1" applyBorder="1" applyAlignment="1">
      <alignment vertical="center" wrapText="1"/>
    </xf>
    <xf numFmtId="0" fontId="16" fillId="6" borderId="89" xfId="0" applyFont="1" applyFill="1" applyBorder="1" applyAlignment="1">
      <alignment vertical="center"/>
    </xf>
    <xf numFmtId="0" fontId="16" fillId="6" borderId="131" xfId="0" applyFont="1" applyFill="1" applyBorder="1" applyAlignment="1">
      <alignment vertical="center"/>
    </xf>
    <xf numFmtId="0" fontId="16" fillId="6" borderId="91" xfId="0" applyFont="1" applyFill="1" applyBorder="1" applyAlignment="1">
      <alignment vertical="center"/>
    </xf>
    <xf numFmtId="0" fontId="16" fillId="6" borderId="92" xfId="0" applyFont="1" applyFill="1" applyBorder="1" applyAlignment="1">
      <alignment vertical="center"/>
    </xf>
    <xf numFmtId="0" fontId="16" fillId="6" borderId="132" xfId="0" applyFont="1" applyFill="1" applyBorder="1" applyAlignment="1">
      <alignment vertical="center"/>
    </xf>
    <xf numFmtId="38" fontId="16" fillId="6" borderId="94" xfId="0" applyNumberFormat="1" applyFont="1" applyFill="1" applyBorder="1" applyAlignment="1">
      <alignment vertical="center" shrinkToFit="1"/>
    </xf>
    <xf numFmtId="0" fontId="16" fillId="6" borderId="89" xfId="0" applyFont="1" applyFill="1" applyBorder="1" applyAlignment="1">
      <alignment vertical="center" shrinkToFit="1"/>
    </xf>
    <xf numFmtId="0" fontId="16" fillId="6" borderId="90" xfId="0" applyFont="1" applyFill="1" applyBorder="1" applyAlignment="1">
      <alignment vertical="center" shrinkToFit="1"/>
    </xf>
    <xf numFmtId="0" fontId="16" fillId="6" borderId="95" xfId="0" applyFont="1" applyFill="1" applyBorder="1" applyAlignment="1">
      <alignment vertical="center" shrinkToFit="1"/>
    </xf>
    <xf numFmtId="0" fontId="16" fillId="6" borderId="92" xfId="0" applyFont="1" applyFill="1" applyBorder="1" applyAlignment="1">
      <alignment vertical="center" shrinkToFit="1"/>
    </xf>
    <xf numFmtId="0" fontId="16" fillId="6" borderId="93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vertical="center" wrapText="1" shrinkToFit="1"/>
    </xf>
    <xf numFmtId="0" fontId="16" fillId="0" borderId="2" xfId="0" applyFont="1" applyFill="1" applyBorder="1" applyAlignment="1">
      <alignment vertical="center" shrinkToFit="1"/>
    </xf>
    <xf numFmtId="0" fontId="16" fillId="0" borderId="58" xfId="0" applyFont="1" applyFill="1" applyBorder="1" applyAlignment="1">
      <alignment vertical="center" shrinkToFit="1"/>
    </xf>
    <xf numFmtId="0" fontId="16" fillId="0" borderId="6" xfId="0" applyFont="1" applyFill="1" applyBorder="1" applyAlignment="1">
      <alignment vertical="center" shrinkToFit="1"/>
    </xf>
    <xf numFmtId="0" fontId="16" fillId="0" borderId="7" xfId="0" applyFont="1" applyFill="1" applyBorder="1" applyAlignment="1">
      <alignment vertical="center" shrinkToFit="1"/>
    </xf>
    <xf numFmtId="0" fontId="16" fillId="0" borderId="130" xfId="0" applyFont="1" applyFill="1" applyBorder="1" applyAlignment="1">
      <alignment vertical="center" shrinkToFit="1"/>
    </xf>
    <xf numFmtId="0" fontId="16" fillId="0" borderId="15" xfId="0" applyFont="1" applyFill="1" applyBorder="1" applyAlignment="1">
      <alignment horizontal="left" vertical="center"/>
    </xf>
    <xf numFmtId="0" fontId="16" fillId="0" borderId="16" xfId="0" applyFont="1" applyFill="1" applyBorder="1" applyAlignment="1">
      <alignment horizontal="left" vertical="center"/>
    </xf>
    <xf numFmtId="0" fontId="16" fillId="0" borderId="87" xfId="0" applyFont="1" applyFill="1" applyBorder="1" applyAlignment="1">
      <alignment horizontal="left" vertical="center"/>
    </xf>
    <xf numFmtId="38" fontId="16" fillId="0" borderId="94" xfId="0" applyNumberFormat="1" applyFont="1" applyFill="1" applyBorder="1" applyAlignment="1">
      <alignment vertical="center" shrinkToFit="1"/>
    </xf>
    <xf numFmtId="0" fontId="16" fillId="0" borderId="89" xfId="0" applyFont="1" applyFill="1" applyBorder="1" applyAlignment="1">
      <alignment vertical="center" shrinkToFit="1"/>
    </xf>
    <xf numFmtId="0" fontId="16" fillId="0" borderId="90" xfId="0" applyFont="1" applyFill="1" applyBorder="1" applyAlignment="1">
      <alignment vertical="center" shrinkToFit="1"/>
    </xf>
    <xf numFmtId="0" fontId="16" fillId="0" borderId="95" xfId="0" applyFont="1" applyFill="1" applyBorder="1" applyAlignment="1">
      <alignment vertical="center" shrinkToFit="1"/>
    </xf>
    <xf numFmtId="0" fontId="16" fillId="0" borderId="92" xfId="0" applyFont="1" applyFill="1" applyBorder="1" applyAlignment="1">
      <alignment vertical="center" shrinkToFit="1"/>
    </xf>
    <xf numFmtId="0" fontId="16" fillId="0" borderId="93" xfId="0" applyFont="1" applyFill="1" applyBorder="1" applyAlignment="1">
      <alignment vertical="center" shrinkToFit="1"/>
    </xf>
    <xf numFmtId="0" fontId="16" fillId="0" borderId="108" xfId="0" applyFont="1" applyFill="1" applyBorder="1" applyAlignment="1">
      <alignment horizontal="left" vertical="center" shrinkToFit="1"/>
    </xf>
    <xf numFmtId="0" fontId="16" fillId="0" borderId="109" xfId="0" applyFont="1" applyFill="1" applyBorder="1" applyAlignment="1">
      <alignment horizontal="left" vertical="center" shrinkToFit="1"/>
    </xf>
    <xf numFmtId="0" fontId="16" fillId="0" borderId="106" xfId="0" applyFont="1" applyFill="1" applyBorder="1" applyAlignment="1">
      <alignment horizontal="left" vertical="center" shrinkToFit="1"/>
    </xf>
    <xf numFmtId="0" fontId="16" fillId="0" borderId="107" xfId="0" applyFont="1" applyFill="1" applyBorder="1" applyAlignment="1">
      <alignment horizontal="left" vertical="center" shrinkToFit="1"/>
    </xf>
    <xf numFmtId="0" fontId="16" fillId="0" borderId="117" xfId="0" applyFont="1" applyFill="1" applyBorder="1" applyAlignment="1">
      <alignment horizontal="left" vertical="center"/>
    </xf>
    <xf numFmtId="0" fontId="16" fillId="0" borderId="118" xfId="0" applyFont="1" applyFill="1" applyBorder="1" applyAlignment="1">
      <alignment horizontal="left" vertical="center"/>
    </xf>
    <xf numFmtId="0" fontId="16" fillId="0" borderId="119" xfId="0" applyFont="1" applyFill="1" applyBorder="1" applyAlignment="1">
      <alignment horizontal="left" vertical="center"/>
    </xf>
    <xf numFmtId="0" fontId="16" fillId="0" borderId="106" xfId="0" applyFont="1" applyFill="1" applyBorder="1" applyAlignment="1">
      <alignment horizontal="left" vertical="center"/>
    </xf>
    <xf numFmtId="0" fontId="16" fillId="0" borderId="107" xfId="0" applyFont="1" applyFill="1" applyBorder="1" applyAlignment="1">
      <alignment horizontal="left" vertical="center"/>
    </xf>
    <xf numFmtId="0" fontId="16" fillId="0" borderId="94" xfId="0" applyFont="1" applyFill="1" applyBorder="1" applyAlignment="1">
      <alignment horizontal="left" vertical="center"/>
    </xf>
    <xf numFmtId="0" fontId="16" fillId="0" borderId="110" xfId="0" applyFont="1" applyFill="1" applyBorder="1" applyAlignment="1">
      <alignment horizontal="center" vertical="center"/>
    </xf>
    <xf numFmtId="0" fontId="16" fillId="0" borderId="111" xfId="0" applyFont="1" applyFill="1" applyBorder="1" applyAlignment="1">
      <alignment horizontal="center" vertical="center"/>
    </xf>
    <xf numFmtId="0" fontId="16" fillId="0" borderId="112" xfId="0" applyFont="1" applyFill="1" applyBorder="1" applyAlignment="1">
      <alignment horizontal="center" vertical="center"/>
    </xf>
    <xf numFmtId="0" fontId="16" fillId="0" borderId="113" xfId="0" applyFont="1" applyFill="1" applyBorder="1" applyAlignment="1">
      <alignment horizontal="center" vertical="center"/>
    </xf>
    <xf numFmtId="0" fontId="16" fillId="0" borderId="102" xfId="0" applyFont="1" applyFill="1" applyBorder="1" applyAlignment="1">
      <alignment horizontal="center" vertical="center"/>
    </xf>
    <xf numFmtId="0" fontId="16" fillId="0" borderId="101" xfId="0" applyFont="1" applyFill="1" applyBorder="1" applyAlignment="1">
      <alignment horizontal="center" vertical="center"/>
    </xf>
    <xf numFmtId="38" fontId="16" fillId="0" borderId="114" xfId="0" applyNumberFormat="1" applyFont="1" applyFill="1" applyBorder="1" applyAlignment="1">
      <alignment horizontal="right" vertical="center" shrinkToFit="1"/>
    </xf>
    <xf numFmtId="0" fontId="16" fillId="0" borderId="115" xfId="0" applyFont="1" applyFill="1" applyBorder="1" applyAlignment="1">
      <alignment horizontal="right" vertical="center" shrinkToFit="1"/>
    </xf>
    <xf numFmtId="0" fontId="16" fillId="0" borderId="116" xfId="0" applyFont="1" applyFill="1" applyBorder="1" applyAlignment="1">
      <alignment horizontal="right" vertical="center" shrinkToFit="1"/>
    </xf>
    <xf numFmtId="0" fontId="16" fillId="0" borderId="103" xfId="0" applyFont="1" applyFill="1" applyBorder="1" applyAlignment="1">
      <alignment horizontal="right" vertical="center" shrinkToFit="1"/>
    </xf>
    <xf numFmtId="0" fontId="16" fillId="0" borderId="15" xfId="0" applyFont="1" applyFill="1" applyBorder="1" applyAlignment="1">
      <alignment horizontal="left" vertical="center" shrinkToFit="1"/>
    </xf>
    <xf numFmtId="0" fontId="16" fillId="0" borderId="16" xfId="0" applyFont="1" applyFill="1" applyBorder="1" applyAlignment="1">
      <alignment horizontal="left" vertical="center" shrinkToFit="1"/>
    </xf>
    <xf numFmtId="0" fontId="16" fillId="0" borderId="87" xfId="0" applyFont="1" applyFill="1" applyBorder="1" applyAlignment="1">
      <alignment horizontal="left" vertical="center" shrinkToFit="1"/>
    </xf>
    <xf numFmtId="38" fontId="16" fillId="7" borderId="104" xfId="0" applyNumberFormat="1" applyFont="1" applyFill="1" applyBorder="1" applyAlignment="1">
      <alignment horizontal="right" vertical="center" shrinkToFit="1"/>
    </xf>
    <xf numFmtId="0" fontId="16" fillId="7" borderId="104" xfId="0" applyFont="1" applyFill="1" applyBorder="1" applyAlignment="1">
      <alignment horizontal="right" vertical="center" shrinkToFit="1"/>
    </xf>
    <xf numFmtId="0" fontId="16" fillId="7" borderId="105" xfId="0" applyFont="1" applyFill="1" applyBorder="1" applyAlignment="1">
      <alignment horizontal="right" vertical="center" shrinkToFit="1"/>
    </xf>
    <xf numFmtId="0" fontId="16" fillId="7" borderId="124" xfId="0" applyFont="1" applyFill="1" applyBorder="1" applyAlignment="1">
      <alignment horizontal="center" vertical="center" shrinkToFit="1"/>
    </xf>
    <xf numFmtId="0" fontId="16" fillId="7" borderId="133" xfId="0" applyFont="1" applyFill="1" applyBorder="1" applyAlignment="1">
      <alignment horizontal="center" vertical="center" shrinkToFit="1"/>
    </xf>
    <xf numFmtId="0" fontId="16" fillId="7" borderId="88" xfId="0" applyFont="1" applyFill="1" applyBorder="1" applyAlignment="1">
      <alignment horizontal="left" vertical="center" shrinkToFit="1"/>
    </xf>
    <xf numFmtId="0" fontId="16" fillId="7" borderId="89" xfId="0" applyFont="1" applyFill="1" applyBorder="1" applyAlignment="1">
      <alignment horizontal="left" vertical="center" shrinkToFit="1"/>
    </xf>
    <xf numFmtId="0" fontId="16" fillId="7" borderId="91" xfId="0" applyFont="1" applyFill="1" applyBorder="1" applyAlignment="1">
      <alignment horizontal="center" vertical="center" shrinkToFit="1"/>
    </xf>
    <xf numFmtId="0" fontId="16" fillId="7" borderId="92" xfId="0" applyFont="1" applyFill="1" applyBorder="1" applyAlignment="1">
      <alignment horizontal="center" vertical="center" shrinkToFit="1"/>
    </xf>
    <xf numFmtId="38" fontId="16" fillId="7" borderId="94" xfId="0" applyNumberFormat="1" applyFont="1" applyFill="1" applyBorder="1" applyAlignment="1">
      <alignment vertical="center" shrinkToFit="1"/>
    </xf>
    <xf numFmtId="0" fontId="16" fillId="7" borderId="89" xfId="0" applyFont="1" applyFill="1" applyBorder="1" applyAlignment="1">
      <alignment vertical="center" shrinkToFit="1"/>
    </xf>
    <xf numFmtId="0" fontId="16" fillId="7" borderId="90" xfId="0" applyFont="1" applyFill="1" applyBorder="1" applyAlignment="1">
      <alignment vertical="center" shrinkToFit="1"/>
    </xf>
    <xf numFmtId="0" fontId="16" fillId="7" borderId="95" xfId="0" applyFont="1" applyFill="1" applyBorder="1" applyAlignment="1">
      <alignment vertical="center" shrinkToFit="1"/>
    </xf>
    <xf numFmtId="0" fontId="16" fillId="7" borderId="92" xfId="0" applyFont="1" applyFill="1" applyBorder="1" applyAlignment="1">
      <alignment vertical="center" shrinkToFit="1"/>
    </xf>
    <xf numFmtId="0" fontId="16" fillId="7" borderId="93" xfId="0" applyFont="1" applyFill="1" applyBorder="1" applyAlignment="1">
      <alignment vertical="center" shrinkToFit="1"/>
    </xf>
    <xf numFmtId="0" fontId="16" fillId="7" borderId="88" xfId="0" applyFont="1" applyFill="1" applyBorder="1" applyAlignment="1">
      <alignment horizontal="left" vertical="center"/>
    </xf>
    <xf numFmtId="0" fontId="16" fillId="7" borderId="89" xfId="0" applyFont="1" applyFill="1" applyBorder="1" applyAlignment="1">
      <alignment horizontal="left" vertical="center"/>
    </xf>
    <xf numFmtId="0" fontId="16" fillId="7" borderId="90" xfId="0" applyFont="1" applyFill="1" applyBorder="1" applyAlignment="1">
      <alignment horizontal="left" vertical="center"/>
    </xf>
    <xf numFmtId="0" fontId="16" fillId="7" borderId="98" xfId="0" applyFont="1" applyFill="1" applyBorder="1" applyAlignment="1">
      <alignment horizontal="center" vertical="center"/>
    </xf>
    <xf numFmtId="0" fontId="16" fillId="7" borderId="99" xfId="0" applyFont="1" applyFill="1" applyBorder="1" applyAlignment="1">
      <alignment horizontal="center" vertical="center"/>
    </xf>
    <xf numFmtId="0" fontId="16" fillId="0" borderId="104" xfId="0" applyFont="1" applyFill="1" applyBorder="1" applyAlignment="1">
      <alignment horizontal="left" vertical="center" shrinkToFit="1"/>
    </xf>
    <xf numFmtId="0" fontId="16" fillId="0" borderId="102" xfId="0" applyFont="1" applyFill="1" applyBorder="1" applyAlignment="1">
      <alignment horizontal="left" vertical="center" shrinkToFit="1"/>
    </xf>
    <xf numFmtId="38" fontId="16" fillId="7" borderId="96" xfId="0" applyNumberFormat="1" applyFont="1" applyFill="1" applyBorder="1" applyAlignment="1">
      <alignment horizontal="right" vertical="center" shrinkToFit="1"/>
    </xf>
    <xf numFmtId="0" fontId="16" fillId="7" borderId="0" xfId="0" applyFont="1" applyFill="1" applyBorder="1" applyAlignment="1">
      <alignment horizontal="right" vertical="center" shrinkToFit="1"/>
    </xf>
    <xf numFmtId="38" fontId="16" fillId="0" borderId="102" xfId="0" applyNumberFormat="1" applyFont="1" applyFill="1" applyBorder="1" applyAlignment="1">
      <alignment horizontal="right" vertical="center" shrinkToFit="1"/>
    </xf>
    <xf numFmtId="0" fontId="16" fillId="0" borderId="102" xfId="0" applyFont="1" applyFill="1" applyBorder="1" applyAlignment="1">
      <alignment horizontal="right" vertical="center" shrinkToFit="1"/>
    </xf>
    <xf numFmtId="0" fontId="16" fillId="0" borderId="101" xfId="0" applyFont="1" applyFill="1" applyBorder="1" applyAlignment="1">
      <alignment horizontal="right" vertical="center" shrinkToFit="1"/>
    </xf>
    <xf numFmtId="38" fontId="16" fillId="8" borderId="94" xfId="0" applyNumberFormat="1" applyFont="1" applyFill="1" applyBorder="1" applyAlignment="1">
      <alignment vertical="center" shrinkToFit="1"/>
    </xf>
    <xf numFmtId="0" fontId="16" fillId="8" borderId="89" xfId="0" applyFont="1" applyFill="1" applyBorder="1" applyAlignment="1">
      <alignment vertical="center" shrinkToFit="1"/>
    </xf>
    <xf numFmtId="0" fontId="16" fillId="8" borderId="90" xfId="0" applyFont="1" applyFill="1" applyBorder="1" applyAlignment="1">
      <alignment vertical="center" shrinkToFit="1"/>
    </xf>
    <xf numFmtId="0" fontId="16" fillId="8" borderId="95" xfId="0" applyFont="1" applyFill="1" applyBorder="1" applyAlignment="1">
      <alignment vertical="center" shrinkToFit="1"/>
    </xf>
    <xf numFmtId="0" fontId="16" fillId="8" borderId="92" xfId="0" applyFont="1" applyFill="1" applyBorder="1" applyAlignment="1">
      <alignment vertical="center" shrinkToFit="1"/>
    </xf>
    <xf numFmtId="0" fontId="16" fillId="8" borderId="93" xfId="0" applyFont="1" applyFill="1" applyBorder="1" applyAlignment="1">
      <alignment vertical="center" shrinkToFit="1"/>
    </xf>
    <xf numFmtId="38" fontId="16" fillId="8" borderId="120" xfId="0" applyNumberFormat="1" applyFont="1" applyFill="1" applyBorder="1" applyAlignment="1">
      <alignment vertical="center" shrinkToFit="1"/>
    </xf>
    <xf numFmtId="0" fontId="16" fillId="8" borderId="0" xfId="0" applyFont="1" applyFill="1" applyBorder="1" applyAlignment="1">
      <alignment vertical="center" shrinkToFit="1"/>
    </xf>
    <xf numFmtId="0" fontId="16" fillId="8" borderId="97" xfId="0" applyFont="1" applyFill="1" applyBorder="1" applyAlignment="1">
      <alignment vertical="center" shrinkToFit="1"/>
    </xf>
    <xf numFmtId="0" fontId="16" fillId="0" borderId="88" xfId="0" applyFont="1" applyFill="1" applyBorder="1" applyAlignment="1">
      <alignment horizontal="center" vertical="center"/>
    </xf>
    <xf numFmtId="0" fontId="16" fillId="0" borderId="89" xfId="0" applyFont="1" applyFill="1" applyBorder="1" applyAlignment="1">
      <alignment horizontal="center" vertical="center"/>
    </xf>
    <xf numFmtId="0" fontId="16" fillId="0" borderId="103" xfId="0" applyFont="1" applyFill="1" applyBorder="1" applyAlignment="1">
      <alignment horizontal="left" vertical="center"/>
    </xf>
    <xf numFmtId="0" fontId="16" fillId="0" borderId="124" xfId="0" applyFont="1" applyFill="1" applyBorder="1" applyAlignment="1">
      <alignment horizontal="left" vertical="center"/>
    </xf>
    <xf numFmtId="0" fontId="16" fillId="0" borderId="121" xfId="0" applyFont="1" applyFill="1" applyBorder="1" applyAlignment="1">
      <alignment horizontal="left" vertical="center"/>
    </xf>
    <xf numFmtId="0" fontId="16" fillId="0" borderId="122" xfId="0" applyFont="1" applyFill="1" applyBorder="1" applyAlignment="1">
      <alignment horizontal="left" vertical="center"/>
    </xf>
    <xf numFmtId="38" fontId="16" fillId="0" borderId="121" xfId="0" applyNumberFormat="1" applyFont="1" applyFill="1" applyBorder="1" applyAlignment="1">
      <alignment vertical="center" shrinkToFit="1"/>
    </xf>
    <xf numFmtId="0" fontId="16" fillId="0" borderId="122" xfId="0" applyFont="1" applyFill="1" applyBorder="1" applyAlignment="1">
      <alignment vertical="center" shrinkToFit="1"/>
    </xf>
    <xf numFmtId="0" fontId="16" fillId="0" borderId="123" xfId="0" applyFont="1" applyFill="1" applyBorder="1" applyAlignment="1">
      <alignment vertical="center" shrinkToFit="1"/>
    </xf>
    <xf numFmtId="38" fontId="16" fillId="0" borderId="103" xfId="0" applyNumberFormat="1" applyFont="1" applyFill="1" applyBorder="1" applyAlignment="1">
      <alignment vertical="center" shrinkToFit="1"/>
    </xf>
    <xf numFmtId="0" fontId="16" fillId="0" borderId="124" xfId="0" applyFont="1" applyFill="1" applyBorder="1" applyAlignment="1">
      <alignment vertical="center" shrinkToFit="1"/>
    </xf>
    <xf numFmtId="0" fontId="16" fillId="0" borderId="125" xfId="0" applyFont="1" applyFill="1" applyBorder="1" applyAlignment="1">
      <alignment vertical="center" shrinkToFit="1"/>
    </xf>
    <xf numFmtId="0" fontId="16" fillId="8" borderId="91" xfId="0" applyFont="1" applyFill="1" applyBorder="1" applyAlignment="1">
      <alignment horizontal="left" vertical="center"/>
    </xf>
    <xf numFmtId="0" fontId="16" fillId="8" borderId="92" xfId="0" applyFont="1" applyFill="1" applyBorder="1" applyAlignment="1">
      <alignment horizontal="left" vertical="center"/>
    </xf>
    <xf numFmtId="0" fontId="16" fillId="8" borderId="88" xfId="0" applyFont="1" applyFill="1" applyBorder="1" applyAlignment="1">
      <alignment horizontal="left" vertical="center"/>
    </xf>
    <xf numFmtId="0" fontId="16" fillId="8" borderId="89" xfId="0" applyFont="1" applyFill="1" applyBorder="1" applyAlignment="1">
      <alignment horizontal="left" vertical="center"/>
    </xf>
    <xf numFmtId="0" fontId="16" fillId="8" borderId="91" xfId="0" applyFont="1" applyFill="1" applyBorder="1" applyAlignment="1">
      <alignment horizontal="left" vertical="center" shrinkToFit="1"/>
    </xf>
    <xf numFmtId="0" fontId="16" fillId="8" borderId="92" xfId="0" applyFont="1" applyFill="1" applyBorder="1" applyAlignment="1">
      <alignment horizontal="left" vertical="center" shrinkToFit="1"/>
    </xf>
    <xf numFmtId="0" fontId="16" fillId="8" borderId="96" xfId="0" applyFont="1" applyFill="1" applyBorder="1" applyAlignment="1">
      <alignment horizontal="left" vertical="center" shrinkToFit="1"/>
    </xf>
    <xf numFmtId="0" fontId="16" fillId="8" borderId="0" xfId="0" applyFont="1" applyFill="1" applyBorder="1" applyAlignment="1">
      <alignment horizontal="left" vertical="center" shrinkToFit="1"/>
    </xf>
    <xf numFmtId="0" fontId="16" fillId="8" borderId="88" xfId="0" applyFont="1" applyFill="1" applyBorder="1" applyAlignment="1">
      <alignment horizontal="left" vertical="center" shrinkToFit="1"/>
    </xf>
    <xf numFmtId="0" fontId="16" fillId="8" borderId="89" xfId="0" applyFont="1" applyFill="1" applyBorder="1" applyAlignment="1">
      <alignment horizontal="left" vertical="center" shrinkToFit="1"/>
    </xf>
    <xf numFmtId="0" fontId="16" fillId="0" borderId="91" xfId="0" applyFont="1" applyFill="1" applyBorder="1" applyAlignment="1">
      <alignment horizontal="left" vertical="center"/>
    </xf>
    <xf numFmtId="0" fontId="16" fillId="0" borderId="92" xfId="0" applyFont="1" applyFill="1" applyBorder="1" applyAlignment="1">
      <alignment horizontal="left" vertical="center"/>
    </xf>
    <xf numFmtId="0" fontId="16" fillId="0" borderId="88" xfId="0" applyFont="1" applyFill="1" applyBorder="1" applyAlignment="1">
      <alignment horizontal="left" vertical="center"/>
    </xf>
    <xf numFmtId="0" fontId="16" fillId="0" borderId="89" xfId="0" applyFont="1" applyFill="1" applyBorder="1" applyAlignment="1">
      <alignment horizontal="left" vertical="center"/>
    </xf>
    <xf numFmtId="182" fontId="16" fillId="0" borderId="0" xfId="0" applyNumberFormat="1" applyFont="1" applyFill="1" applyAlignment="1">
      <alignment horizontal="center" vertical="center" shrinkToFit="1"/>
    </xf>
    <xf numFmtId="38" fontId="16" fillId="9" borderId="94" xfId="0" applyNumberFormat="1" applyFont="1" applyFill="1" applyBorder="1" applyAlignment="1">
      <alignment horizontal="right" vertical="center" shrinkToFit="1"/>
    </xf>
    <xf numFmtId="0" fontId="16" fillId="9" borderId="89" xfId="0" applyFont="1" applyFill="1" applyBorder="1" applyAlignment="1">
      <alignment horizontal="right" vertical="center" shrinkToFit="1"/>
    </xf>
    <xf numFmtId="0" fontId="16" fillId="9" borderId="90" xfId="0" applyFont="1" applyFill="1" applyBorder="1" applyAlignment="1">
      <alignment horizontal="right" vertical="center" shrinkToFit="1"/>
    </xf>
    <xf numFmtId="0" fontId="16" fillId="9" borderId="120" xfId="0" applyFont="1" applyFill="1" applyBorder="1" applyAlignment="1">
      <alignment horizontal="right" vertical="center" shrinkToFit="1"/>
    </xf>
    <xf numFmtId="0" fontId="16" fillId="9" borderId="0" xfId="0" applyFont="1" applyFill="1" applyBorder="1" applyAlignment="1">
      <alignment horizontal="right" vertical="center" shrinkToFit="1"/>
    </xf>
    <xf numFmtId="0" fontId="16" fillId="9" borderId="97" xfId="0" applyFont="1" applyFill="1" applyBorder="1" applyAlignment="1">
      <alignment horizontal="right" vertical="center" shrinkToFit="1"/>
    </xf>
    <xf numFmtId="0" fontId="16" fillId="9" borderId="91" xfId="0" applyFont="1" applyFill="1" applyBorder="1" applyAlignment="1">
      <alignment horizontal="left" vertical="center" shrinkToFit="1"/>
    </xf>
    <xf numFmtId="0" fontId="16" fillId="9" borderId="92" xfId="0" applyFont="1" applyFill="1" applyBorder="1" applyAlignment="1">
      <alignment horizontal="left" vertical="center" shrinkToFit="1"/>
    </xf>
    <xf numFmtId="0" fontId="16" fillId="9" borderId="88" xfId="0" applyFont="1" applyFill="1" applyBorder="1" applyAlignment="1">
      <alignment horizontal="left" vertical="center" shrinkToFit="1"/>
    </xf>
    <xf numFmtId="0" fontId="16" fillId="9" borderId="89" xfId="0" applyFont="1" applyFill="1" applyBorder="1" applyAlignment="1">
      <alignment horizontal="left" vertical="center" shrinkToFit="1"/>
    </xf>
    <xf numFmtId="0" fontId="16" fillId="9" borderId="96" xfId="0" applyFont="1" applyFill="1" applyBorder="1" applyAlignment="1">
      <alignment horizontal="left" vertical="center" shrinkToFit="1"/>
    </xf>
    <xf numFmtId="0" fontId="16" fillId="9" borderId="0" xfId="0" applyFont="1" applyFill="1" applyBorder="1" applyAlignment="1">
      <alignment horizontal="left" vertical="center" shrinkToFit="1"/>
    </xf>
    <xf numFmtId="38" fontId="14" fillId="0" borderId="15" xfId="1" applyFont="1" applyBorder="1" applyAlignment="1">
      <alignment horizontal="right" vertical="center" shrinkToFit="1"/>
    </xf>
    <xf numFmtId="38" fontId="14" fillId="0" borderId="16" xfId="1" applyFont="1" applyBorder="1" applyAlignment="1">
      <alignment horizontal="right" vertical="center" shrinkToFit="1"/>
    </xf>
    <xf numFmtId="38" fontId="14" fillId="0" borderId="87" xfId="1" applyFont="1" applyBorder="1" applyAlignment="1">
      <alignment horizontal="right" vertical="center" shrinkToFit="1"/>
    </xf>
    <xf numFmtId="0" fontId="14" fillId="0" borderId="1" xfId="0" applyFont="1" applyBorder="1" applyAlignment="1">
      <alignment horizontal="left" vertical="center" shrinkToFit="1"/>
    </xf>
    <xf numFmtId="0" fontId="14" fillId="0" borderId="2" xfId="0" applyFont="1" applyBorder="1" applyAlignment="1">
      <alignment horizontal="left" vertical="center" shrinkToFit="1"/>
    </xf>
    <xf numFmtId="0" fontId="14" fillId="0" borderId="58" xfId="0" applyFont="1" applyBorder="1" applyAlignment="1">
      <alignment horizontal="left" vertical="center" shrinkToFit="1"/>
    </xf>
    <xf numFmtId="0" fontId="16" fillId="0" borderId="127" xfId="0" applyFont="1" applyFill="1" applyBorder="1" applyAlignment="1">
      <alignment horizontal="center" vertical="center"/>
    </xf>
    <xf numFmtId="0" fontId="16" fillId="0" borderId="128" xfId="0" applyFont="1" applyFill="1" applyBorder="1" applyAlignment="1">
      <alignment horizontal="center" vertical="center"/>
    </xf>
    <xf numFmtId="0" fontId="16" fillId="0" borderId="129" xfId="0" applyFont="1" applyFill="1" applyBorder="1" applyAlignment="1">
      <alignment horizontal="center" vertical="center"/>
    </xf>
    <xf numFmtId="38" fontId="16" fillId="0" borderId="126" xfId="0" applyNumberFormat="1" applyFont="1" applyFill="1" applyBorder="1" applyAlignment="1">
      <alignment vertical="center" shrinkToFit="1"/>
    </xf>
    <xf numFmtId="0" fontId="16" fillId="9" borderId="91" xfId="0" applyFont="1" applyFill="1" applyBorder="1" applyAlignment="1">
      <alignment horizontal="left" vertical="center"/>
    </xf>
    <xf numFmtId="0" fontId="16" fillId="9" borderId="92" xfId="0" applyFont="1" applyFill="1" applyBorder="1" applyAlignment="1">
      <alignment horizontal="left" vertical="center"/>
    </xf>
    <xf numFmtId="0" fontId="16" fillId="9" borderId="88" xfId="0" applyFont="1" applyFill="1" applyBorder="1" applyAlignment="1">
      <alignment horizontal="left" vertical="center"/>
    </xf>
    <xf numFmtId="0" fontId="16" fillId="9" borderId="89" xfId="0" applyFont="1" applyFill="1" applyBorder="1" applyAlignment="1">
      <alignment horizontal="left" vertical="center"/>
    </xf>
    <xf numFmtId="38" fontId="16" fillId="9" borderId="94" xfId="0" applyNumberFormat="1" applyFont="1" applyFill="1" applyBorder="1" applyAlignment="1">
      <alignment vertical="center" shrinkToFit="1"/>
    </xf>
    <xf numFmtId="0" fontId="16" fillId="9" borderId="89" xfId="0" applyFont="1" applyFill="1" applyBorder="1" applyAlignment="1">
      <alignment vertical="center" shrinkToFit="1"/>
    </xf>
    <xf numFmtId="0" fontId="16" fillId="9" borderId="90" xfId="0" applyFont="1" applyFill="1" applyBorder="1" applyAlignment="1">
      <alignment vertical="center" shrinkToFit="1"/>
    </xf>
    <xf numFmtId="0" fontId="16" fillId="9" borderId="95" xfId="0" applyFont="1" applyFill="1" applyBorder="1" applyAlignment="1">
      <alignment vertical="center" shrinkToFit="1"/>
    </xf>
    <xf numFmtId="0" fontId="16" fillId="9" borderId="92" xfId="0" applyFont="1" applyFill="1" applyBorder="1" applyAlignment="1">
      <alignment vertical="center" shrinkToFit="1"/>
    </xf>
    <xf numFmtId="0" fontId="16" fillId="9" borderId="93" xfId="0" applyFont="1" applyFill="1" applyBorder="1" applyAlignment="1">
      <alignment vertical="center" shrinkToFit="1"/>
    </xf>
    <xf numFmtId="0" fontId="16" fillId="9" borderId="95" xfId="0" applyFont="1" applyFill="1" applyBorder="1" applyAlignment="1">
      <alignment horizontal="right" vertical="center" shrinkToFit="1"/>
    </xf>
    <xf numFmtId="0" fontId="16" fillId="9" borderId="92" xfId="0" applyFont="1" applyFill="1" applyBorder="1" applyAlignment="1">
      <alignment horizontal="right" vertical="center" shrinkToFit="1"/>
    </xf>
    <xf numFmtId="0" fontId="16" fillId="9" borderId="93" xfId="0" applyFont="1" applyFill="1" applyBorder="1" applyAlignment="1">
      <alignment horizontal="right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58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130" xfId="0" applyFont="1" applyBorder="1" applyAlignment="1">
      <alignment horizontal="center" vertical="center" shrinkToFit="1"/>
    </xf>
    <xf numFmtId="0" fontId="14" fillId="6" borderId="1" xfId="0" applyFont="1" applyFill="1" applyBorder="1" applyAlignment="1">
      <alignment horizontal="center" vertical="center" shrinkToFit="1"/>
    </xf>
    <xf numFmtId="0" fontId="14" fillId="6" borderId="2" xfId="0" applyFont="1" applyFill="1" applyBorder="1" applyAlignment="1">
      <alignment horizontal="center" vertical="center" shrinkToFit="1"/>
    </xf>
    <xf numFmtId="0" fontId="14" fillId="6" borderId="58" xfId="0" applyFont="1" applyFill="1" applyBorder="1" applyAlignment="1">
      <alignment horizontal="center" vertical="center" shrinkToFit="1"/>
    </xf>
    <xf numFmtId="0" fontId="14" fillId="6" borderId="6" xfId="0" applyFont="1" applyFill="1" applyBorder="1" applyAlignment="1">
      <alignment horizontal="center" vertical="center" shrinkToFit="1"/>
    </xf>
    <xf numFmtId="0" fontId="14" fillId="6" borderId="7" xfId="0" applyFont="1" applyFill="1" applyBorder="1" applyAlignment="1">
      <alignment horizontal="center" vertical="center" shrinkToFit="1"/>
    </xf>
    <xf numFmtId="0" fontId="14" fillId="6" borderId="130" xfId="0" applyFont="1" applyFill="1" applyBorder="1" applyAlignment="1">
      <alignment horizontal="center" vertical="center" shrinkToFit="1"/>
    </xf>
    <xf numFmtId="0" fontId="14" fillId="7" borderId="15" xfId="0" applyFont="1" applyFill="1" applyBorder="1" applyAlignment="1">
      <alignment horizontal="center" vertical="center" shrinkToFit="1"/>
    </xf>
    <xf numFmtId="0" fontId="14" fillId="7" borderId="16" xfId="0" applyFont="1" applyFill="1" applyBorder="1" applyAlignment="1">
      <alignment horizontal="center" vertical="center" shrinkToFit="1"/>
    </xf>
    <xf numFmtId="0" fontId="14" fillId="7" borderId="87" xfId="0" applyFont="1" applyFill="1" applyBorder="1" applyAlignment="1">
      <alignment horizontal="center" vertical="center" shrinkToFit="1"/>
    </xf>
    <xf numFmtId="0" fontId="14" fillId="8" borderId="15" xfId="0" applyFont="1" applyFill="1" applyBorder="1" applyAlignment="1">
      <alignment horizontal="center" vertical="center" shrinkToFit="1"/>
    </xf>
    <xf numFmtId="0" fontId="14" fillId="8" borderId="16" xfId="0" applyFont="1" applyFill="1" applyBorder="1" applyAlignment="1">
      <alignment horizontal="center" vertical="center" shrinkToFit="1"/>
    </xf>
    <xf numFmtId="0" fontId="14" fillId="8" borderId="87" xfId="0" applyFont="1" applyFill="1" applyBorder="1" applyAlignment="1">
      <alignment horizontal="center" vertical="center" shrinkToFit="1"/>
    </xf>
    <xf numFmtId="0" fontId="14" fillId="9" borderId="15" xfId="0" applyFont="1" applyFill="1" applyBorder="1" applyAlignment="1">
      <alignment horizontal="center" vertical="center" shrinkToFit="1"/>
    </xf>
    <xf numFmtId="0" fontId="14" fillId="9" borderId="16" xfId="0" applyFont="1" applyFill="1" applyBorder="1" applyAlignment="1">
      <alignment horizontal="center" vertical="center" shrinkToFit="1"/>
    </xf>
    <xf numFmtId="0" fontId="14" fillId="9" borderId="87" xfId="0" applyFont="1" applyFill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/>
    </xf>
    <xf numFmtId="38" fontId="14" fillId="6" borderId="15" xfId="1" applyFont="1" applyFill="1" applyBorder="1" applyAlignment="1">
      <alignment horizontal="right" vertical="center" shrinkToFit="1"/>
    </xf>
    <xf numFmtId="38" fontId="14" fillId="6" borderId="16" xfId="1" applyFont="1" applyFill="1" applyBorder="1" applyAlignment="1">
      <alignment horizontal="right" vertical="center" shrinkToFit="1"/>
    </xf>
    <xf numFmtId="38" fontId="14" fillId="6" borderId="87" xfId="1" applyFont="1" applyFill="1" applyBorder="1" applyAlignment="1">
      <alignment horizontal="right" vertical="center" shrinkToFit="1"/>
    </xf>
    <xf numFmtId="38" fontId="14" fillId="7" borderId="15" xfId="1" applyFont="1" applyFill="1" applyBorder="1" applyAlignment="1">
      <alignment horizontal="right" vertical="center" shrinkToFit="1"/>
    </xf>
    <xf numFmtId="38" fontId="14" fillId="7" borderId="16" xfId="1" applyFont="1" applyFill="1" applyBorder="1" applyAlignment="1">
      <alignment horizontal="right" vertical="center" shrinkToFit="1"/>
    </xf>
    <xf numFmtId="38" fontId="14" fillId="7" borderId="87" xfId="1" applyFont="1" applyFill="1" applyBorder="1" applyAlignment="1">
      <alignment horizontal="right" vertical="center" shrinkToFit="1"/>
    </xf>
    <xf numFmtId="38" fontId="14" fillId="8" borderId="15" xfId="1" applyFont="1" applyFill="1" applyBorder="1" applyAlignment="1">
      <alignment horizontal="right" vertical="center" shrinkToFit="1"/>
    </xf>
    <xf numFmtId="38" fontId="14" fillId="8" borderId="16" xfId="1" applyFont="1" applyFill="1" applyBorder="1" applyAlignment="1">
      <alignment horizontal="right" vertical="center" shrinkToFit="1"/>
    </xf>
    <xf numFmtId="38" fontId="14" fillId="8" borderId="87" xfId="1" applyFont="1" applyFill="1" applyBorder="1" applyAlignment="1">
      <alignment horizontal="right" vertical="center" shrinkToFit="1"/>
    </xf>
    <xf numFmtId="38" fontId="14" fillId="9" borderId="15" xfId="1" applyFont="1" applyFill="1" applyBorder="1" applyAlignment="1">
      <alignment horizontal="right" vertical="center" shrinkToFit="1"/>
    </xf>
    <xf numFmtId="38" fontId="14" fillId="9" borderId="16" xfId="1" applyFont="1" applyFill="1" applyBorder="1" applyAlignment="1">
      <alignment horizontal="right" vertical="center" shrinkToFit="1"/>
    </xf>
    <xf numFmtId="38" fontId="14" fillId="9" borderId="87" xfId="1" applyFont="1" applyFill="1" applyBorder="1" applyAlignment="1">
      <alignment horizontal="right" vertical="center" shrinkToFit="1"/>
    </xf>
    <xf numFmtId="38" fontId="14" fillId="0" borderId="166" xfId="1" applyFont="1" applyBorder="1" applyAlignment="1">
      <alignment horizontal="right" vertical="center" shrinkToFit="1"/>
    </xf>
    <xf numFmtId="38" fontId="14" fillId="0" borderId="167" xfId="1" applyFont="1" applyBorder="1" applyAlignment="1">
      <alignment horizontal="right" vertical="center" shrinkToFit="1"/>
    </xf>
    <xf numFmtId="38" fontId="14" fillId="0" borderId="168" xfId="1" applyFont="1" applyBorder="1" applyAlignment="1">
      <alignment horizontal="right" vertical="center" shrinkToFit="1"/>
    </xf>
    <xf numFmtId="0" fontId="14" fillId="0" borderId="15" xfId="0" applyFont="1" applyBorder="1" applyAlignment="1">
      <alignment horizontal="left" vertical="center" shrinkToFit="1"/>
    </xf>
    <xf numFmtId="0" fontId="14" fillId="0" borderId="16" xfId="0" applyFont="1" applyBorder="1" applyAlignment="1">
      <alignment horizontal="left" vertical="center" shrinkToFit="1"/>
    </xf>
    <xf numFmtId="0" fontId="16" fillId="0" borderId="84" xfId="0" applyFont="1" applyFill="1" applyBorder="1" applyAlignment="1">
      <alignment horizontal="center" vertical="center" shrinkToFit="1"/>
    </xf>
    <xf numFmtId="0" fontId="16" fillId="0" borderId="76" xfId="0" applyFont="1" applyFill="1" applyBorder="1" applyAlignment="1">
      <alignment horizontal="center" vertical="center" shrinkToFit="1"/>
    </xf>
    <xf numFmtId="0" fontId="19" fillId="3" borderId="31" xfId="0" applyFont="1" applyFill="1" applyBorder="1" applyAlignment="1">
      <alignment horizontal="center" vertical="center" shrinkToFit="1"/>
    </xf>
    <xf numFmtId="0" fontId="19" fillId="3" borderId="28" xfId="0" applyFont="1" applyFill="1" applyBorder="1" applyAlignment="1">
      <alignment horizontal="center" vertical="center" shrinkToFit="1"/>
    </xf>
    <xf numFmtId="0" fontId="19" fillId="3" borderId="40" xfId="0" applyFont="1" applyFill="1" applyBorder="1" applyAlignment="1">
      <alignment horizontal="center" vertical="center" shrinkToFit="1"/>
    </xf>
    <xf numFmtId="0" fontId="19" fillId="3" borderId="53" xfId="0" applyFont="1" applyFill="1" applyBorder="1" applyAlignment="1">
      <alignment horizontal="center" vertical="center" shrinkToFit="1"/>
    </xf>
    <xf numFmtId="0" fontId="19" fillId="3" borderId="29" xfId="0" applyFont="1" applyFill="1" applyBorder="1" applyAlignment="1">
      <alignment horizontal="center" vertical="center" shrinkToFit="1"/>
    </xf>
    <xf numFmtId="0" fontId="19" fillId="3" borderId="59" xfId="0" applyFont="1" applyFill="1" applyBorder="1" applyAlignment="1">
      <alignment horizontal="center" vertical="center" shrinkToFit="1"/>
    </xf>
    <xf numFmtId="0" fontId="19" fillId="3" borderId="60" xfId="0" applyFont="1" applyFill="1" applyBorder="1" applyAlignment="1">
      <alignment horizontal="center" vertical="center" shrinkToFit="1"/>
    </xf>
    <xf numFmtId="0" fontId="19" fillId="3" borderId="61" xfId="0" applyFont="1" applyFill="1" applyBorder="1" applyAlignment="1">
      <alignment horizontal="center" vertical="center" shrinkToFit="1"/>
    </xf>
    <xf numFmtId="0" fontId="16" fillId="0" borderId="73" xfId="0" applyFont="1" applyFill="1" applyBorder="1" applyAlignment="1">
      <alignment horizontal="center" vertical="center" shrinkToFit="1"/>
    </xf>
    <xf numFmtId="0" fontId="16" fillId="0" borderId="74" xfId="0" applyFont="1" applyFill="1" applyBorder="1" applyAlignment="1">
      <alignment horizontal="center" vertical="center" shrinkToFit="1"/>
    </xf>
    <xf numFmtId="0" fontId="16" fillId="0" borderId="75" xfId="0" applyFont="1" applyFill="1" applyBorder="1" applyAlignment="1">
      <alignment horizontal="center" vertical="center" shrinkToFit="1"/>
    </xf>
    <xf numFmtId="0" fontId="16" fillId="0" borderId="81" xfId="0" applyFont="1" applyFill="1" applyBorder="1" applyAlignment="1">
      <alignment horizontal="center" vertical="center" shrinkToFit="1"/>
    </xf>
    <xf numFmtId="0" fontId="16" fillId="0" borderId="82" xfId="0" applyFont="1" applyFill="1" applyBorder="1" applyAlignment="1">
      <alignment horizontal="center" vertical="center" shrinkToFit="1"/>
    </xf>
    <xf numFmtId="0" fontId="19" fillId="3" borderId="161" xfId="0" applyFont="1" applyFill="1" applyBorder="1" applyAlignment="1">
      <alignment horizontal="center" vertical="center" shrinkToFit="1"/>
    </xf>
    <xf numFmtId="0" fontId="19" fillId="3" borderId="141" xfId="0" applyFont="1" applyFill="1" applyBorder="1" applyAlignment="1">
      <alignment horizontal="center" vertical="center" shrinkToFit="1"/>
    </xf>
    <xf numFmtId="0" fontId="19" fillId="3" borderId="41" xfId="0" applyFont="1" applyFill="1" applyBorder="1" applyAlignment="1">
      <alignment horizontal="center" vertical="center" shrinkToFit="1"/>
    </xf>
    <xf numFmtId="0" fontId="30" fillId="0" borderId="138" xfId="0" applyFont="1" applyBorder="1" applyAlignment="1">
      <alignment horizontal="left" shrinkToFit="1"/>
    </xf>
    <xf numFmtId="0" fontId="0" fillId="0" borderId="0" xfId="0" applyBorder="1" applyAlignment="1">
      <alignment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</cellXfs>
  <cellStyles count="6">
    <cellStyle name="パーセント" xfId="3" builtinId="5"/>
    <cellStyle name="パーセント 2" xfId="5" xr:uid="{00000000-0005-0000-0000-000001000000}"/>
    <cellStyle name="桁区切り" xfId="1" builtinId="6"/>
    <cellStyle name="桁区切り 2" xfId="4" xr:uid="{00000000-0005-0000-0000-000003000000}"/>
    <cellStyle name="標準" xfId="0" builtinId="0"/>
    <cellStyle name="標準 2" xfId="2" xr:uid="{00000000-0005-0000-0000-000005000000}"/>
  </cellStyles>
  <dxfs count="9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solid">
          <bgColor indexed="11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3333FF"/>
      <color rgb="FFFFFFFF"/>
      <color rgb="FF5D2785"/>
      <color rgb="FF421C5E"/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488407699037621E-2"/>
          <c:y val="0.12547462817147856"/>
          <c:w val="0.88495603674540679"/>
          <c:h val="0.720470618256051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 w="31750">
              <a:solidFill>
                <a:schemeClr val="bg1"/>
              </a:solidFill>
            </a:ln>
            <a:effectLst>
              <a:outerShdw blurRad="50800" dist="63500" dir="2700000" algn="tl" rotWithShape="0">
                <a:srgbClr val="8064A2">
                  <a:lumMod val="75000"/>
                  <a:alpha val="40000"/>
                </a:srgbClr>
              </a:outerShdw>
            </a:effectLst>
          </c:spPr>
          <c:invertIfNegative val="0"/>
          <c:dLbls>
            <c:spPr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'01総括'!$B$77:$B$79</c:f>
              <c:strCache>
                <c:ptCount val="3"/>
                <c:pt idx="0">
                  <c:v>生産誘発額</c:v>
                </c:pt>
                <c:pt idx="1">
                  <c:v>粗付加価値
誘発額</c:v>
                </c:pt>
                <c:pt idx="2">
                  <c:v>雇用者所得
誘発額</c:v>
                </c:pt>
              </c:strCache>
            </c:strRef>
          </c:cat>
          <c:val>
            <c:numRef>
              <c:f>'01総括'!$C$77:$C$79</c:f>
              <c:numCache>
                <c:formatCode>#,##0_);[Red]\(#,##0\)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C-4B7C-9D58-D099A963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3464"/>
        <c:axId val="540148168"/>
      </c:barChart>
      <c:catAx>
        <c:axId val="540143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8168"/>
        <c:crosses val="autoZero"/>
        <c:auto val="1"/>
        <c:lblAlgn val="ctr"/>
        <c:lblOffset val="100"/>
        <c:noMultiLvlLbl val="0"/>
      </c:catAx>
      <c:valAx>
        <c:axId val="5401481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b="0"/>
                  <a:t>（億円）</a:t>
                </a:r>
              </a:p>
            </c:rich>
          </c:tx>
          <c:layout>
            <c:manualLayout>
              <c:xMode val="edge"/>
              <c:yMode val="edge"/>
              <c:x val="0"/>
              <c:y val="4.2282735491396819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346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6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407407407407407E-2"/>
          <c:y val="5.6910569105691054E-2"/>
          <c:w val="0.88641975308641952"/>
          <c:h val="0.90187749733548483"/>
        </c:manualLayout>
      </c:layout>
      <c:pie3DChart>
        <c:varyColors val="1"/>
        <c:ser>
          <c:idx val="0"/>
          <c:order val="0"/>
          <c:spPr>
            <a:ln w="9525"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14B-421D-8AE4-87DFD8345D6C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14B-421D-8AE4-87DFD8345D6C}"/>
              </c:ext>
            </c:extLst>
          </c:dPt>
          <c:dPt>
            <c:idx val="2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 w="9525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C14B-421D-8AE4-87DFD8345D6C}"/>
              </c:ext>
            </c:extLst>
          </c:dPt>
          <c:dLbls>
            <c:dLbl>
              <c:idx val="0"/>
              <c:numFmt formatCode="#,##0_);[Red]\(#,##0\)" sourceLinked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effectLst>
                        <a:outerShdw blurRad="50800" dist="63500" dir="2700000" algn="tl" rotWithShape="0">
                          <a:prstClr val="black">
                            <a:alpha val="40000"/>
                          </a:prstClr>
                        </a:outerShdw>
                      </a:effectLst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14B-421D-8AE4-87DFD8345D6C}"/>
                </c:ext>
              </c:extLst>
            </c:dLbl>
            <c:dLbl>
              <c:idx val="1"/>
              <c:numFmt formatCode="#,##0_);[Red]\(#,##0\)" sourceLinked="0"/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14B-421D-8AE4-87DFD8345D6C}"/>
                </c:ext>
              </c:extLst>
            </c:dLbl>
            <c:dLbl>
              <c:idx val="2"/>
              <c:numFmt formatCode="#,##0_);[Red]\(#,##0\)" sourceLinked="0"/>
              <c:spPr/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14B-421D-8AE4-87DFD8345D6C}"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'01総括'!$V$77:$V$79</c:f>
              <c:strCache>
                <c:ptCount val="3"/>
                <c:pt idx="0">
                  <c:v>直接効果</c:v>
                </c:pt>
                <c:pt idx="1">
                  <c:v>１次生産誘発効果</c:v>
                </c:pt>
                <c:pt idx="2">
                  <c:v>２次生産誘発効果</c:v>
                </c:pt>
              </c:strCache>
            </c:strRef>
          </c:cat>
          <c:val>
            <c:numRef>
              <c:f>'01総括'!$W$77:$W$79</c:f>
              <c:numCache>
                <c:formatCode>#,##0_);[Red]\(#,##0\)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4B-421D-8AE4-87DFD8345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"/>
          <c:y val="0.83018340695217974"/>
          <c:w val="0.5184419169826"/>
          <c:h val="0.16981659304782076"/>
        </c:manualLayout>
      </c:layout>
      <c:overlay val="1"/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571741032371027E-2"/>
          <c:y val="0.14332441935324122"/>
          <c:w val="0.87087270341207523"/>
          <c:h val="0.681424255930272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 w="15875">
              <a:solidFill>
                <a:schemeClr val="bg1"/>
              </a:solidFill>
            </a:ln>
            <a:effectLst>
              <a:outerShdw blurRad="50800" dist="635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'01総括'!$B$98:$B$110</c:f>
              <c:strCache>
                <c:ptCount val="13"/>
                <c:pt idx="0">
                  <c:v>農</c:v>
                </c:pt>
                <c:pt idx="1">
                  <c:v>林</c:v>
                </c:pt>
                <c:pt idx="2">
                  <c:v>漁</c:v>
                </c:pt>
                <c:pt idx="3">
                  <c:v>鉱</c:v>
                </c:pt>
                <c:pt idx="4">
                  <c:v>製</c:v>
                </c:pt>
                <c:pt idx="5">
                  <c:v>建</c:v>
                </c:pt>
                <c:pt idx="6">
                  <c:v>電</c:v>
                </c:pt>
                <c:pt idx="7">
                  <c:v>商</c:v>
                </c:pt>
                <c:pt idx="8">
                  <c:v>金</c:v>
                </c:pt>
                <c:pt idx="9">
                  <c:v>運</c:v>
                </c:pt>
                <c:pt idx="10">
                  <c:v>公</c:v>
                </c:pt>
                <c:pt idx="11">
                  <c:v>サ</c:v>
                </c:pt>
                <c:pt idx="12">
                  <c:v>分</c:v>
                </c:pt>
              </c:strCache>
            </c:strRef>
          </c:cat>
          <c:val>
            <c:numRef>
              <c:f>'01総括'!$C$98:$C$110</c:f>
              <c:numCache>
                <c:formatCode>#,##0_);[Red]\(#,##0\)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7C-4B8A-9618-BA466DD38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0720"/>
        <c:axId val="540141112"/>
      </c:barChart>
      <c:catAx>
        <c:axId val="540140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1112"/>
        <c:crosses val="autoZero"/>
        <c:auto val="1"/>
        <c:lblAlgn val="ctr"/>
        <c:lblOffset val="100"/>
        <c:noMultiLvlLbl val="0"/>
      </c:catAx>
      <c:valAx>
        <c:axId val="5401411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altLang="en-US" b="0"/>
                  <a:t>（億円）</a:t>
                </a:r>
              </a:p>
            </c:rich>
          </c:tx>
          <c:layout>
            <c:manualLayout>
              <c:xMode val="edge"/>
              <c:yMode val="edge"/>
              <c:x val="1.4537902388369679E-2"/>
              <c:y val="2.0883474471351557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07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61251631255567"/>
          <c:y val="0.10685944744711789"/>
          <c:w val="0.74445079839880524"/>
          <c:h val="0.688224459747409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 w="25400">
              <a:solidFill>
                <a:sysClr val="window" lastClr="FFFFFF"/>
              </a:solidFill>
            </a:ln>
            <a:effectLst>
              <a:outerShdw blurRad="50800" dist="63500" dir="2700000" algn="tl" rotWithShape="0">
                <a:sysClr val="windowText" lastClr="000000">
                  <a:alpha val="40000"/>
                </a:sys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'01総括'!$B$141:$B$142</c:f>
              <c:strCache>
                <c:ptCount val="2"/>
                <c:pt idx="0">
                  <c:v>就業誘発人数</c:v>
                </c:pt>
                <c:pt idx="1">
                  <c:v>左のうち
雇用誘発人数</c:v>
                </c:pt>
              </c:strCache>
            </c:strRef>
          </c:cat>
          <c:val>
            <c:numRef>
              <c:f>'01総括'!$C$141:$C$142</c:f>
              <c:numCache>
                <c:formatCode>#,##0_);[Red]\(#,##0\)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45-477E-AA9A-9E841C6A9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3856"/>
        <c:axId val="540145816"/>
      </c:barChart>
      <c:catAx>
        <c:axId val="540143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5816"/>
        <c:crosses val="autoZero"/>
        <c:auto val="1"/>
        <c:lblAlgn val="ctr"/>
        <c:lblOffset val="100"/>
        <c:noMultiLvlLbl val="0"/>
      </c:catAx>
      <c:valAx>
        <c:axId val="540145816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900" b="0"/>
                </a:pPr>
                <a:r>
                  <a:rPr lang="ja-JP" altLang="en-US" sz="900" b="0"/>
                  <a:t>（人</a:t>
                </a:r>
                <a:r>
                  <a:rPr lang="en-US" altLang="ja-JP" sz="900" b="0"/>
                  <a:t>/</a:t>
                </a:r>
                <a:r>
                  <a:rPr lang="ja-JP" altLang="en-US" sz="900" b="0"/>
                  <a:t>年）</a:t>
                </a:r>
              </a:p>
            </c:rich>
          </c:tx>
          <c:layout>
            <c:manualLayout>
              <c:xMode val="edge"/>
              <c:yMode val="edge"/>
              <c:x val="0"/>
              <c:y val="6.5430883639544914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385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6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483493077742376"/>
          <c:y val="5.0925925925925923E-2"/>
          <c:w val="0.72317576916303994"/>
          <c:h val="0.94907414698162729"/>
        </c:manualLayout>
      </c:layout>
      <c:pie3D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327-40B0-B1D6-130205FEC5C5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327-40B0-B1D6-130205FEC5C5}"/>
              </c:ext>
            </c:extLst>
          </c:dPt>
          <c:dLbls>
            <c:dLbl>
              <c:idx val="0"/>
              <c:numFmt formatCode="#,##0.0_);[Red]\(#,##0.0\)" sourceLinked="0"/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  <a:effectLst>
                        <a:outerShdw blurRad="50800" dist="63500" dir="2700000" algn="tl" rotWithShape="0">
                          <a:prstClr val="black">
                            <a:alpha val="40000"/>
                          </a:prstClr>
                        </a:outerShdw>
                      </a:effectLst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327-40B0-B1D6-130205FEC5C5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'01総括'!$E$142:$E$143</c:f>
              <c:strCache>
                <c:ptCount val="2"/>
                <c:pt idx="0">
                  <c:v>雇用者</c:v>
                </c:pt>
                <c:pt idx="1">
                  <c:v>その他</c:v>
                </c:pt>
              </c:strCache>
            </c:strRef>
          </c:cat>
          <c:val>
            <c:numRef>
              <c:f>'01総括'!$D$142:$D$143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27-40B0-B1D6-130205FEC5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"/>
          <c:y val="0.71165321522310021"/>
          <c:w val="0.24700527450043253"/>
          <c:h val="0.15069094488188994"/>
        </c:manualLayout>
      </c:layout>
      <c:overlay val="0"/>
      <c:txPr>
        <a:bodyPr/>
        <a:lstStyle/>
        <a:p>
          <a:pPr rtl="0">
            <a:defRPr/>
          </a:pPr>
          <a:endParaRPr lang="ja-JP"/>
        </a:p>
      </c:txPr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267312739759"/>
          <c:y val="0.14522691271520574"/>
          <c:w val="0.84198633924468635"/>
          <c:h val="0.69110224658041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'01総括'!$C$159</c:f>
              <c:strCache>
                <c:ptCount val="1"/>
                <c:pt idx="0">
                  <c:v>就業誘発人数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 w="15875">
              <a:solidFill>
                <a:schemeClr val="bg1"/>
              </a:solidFill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'01総括'!$B$160:$B$172</c:f>
              <c:strCache>
                <c:ptCount val="13"/>
                <c:pt idx="0">
                  <c:v>農</c:v>
                </c:pt>
                <c:pt idx="1">
                  <c:v>林</c:v>
                </c:pt>
                <c:pt idx="2">
                  <c:v>漁</c:v>
                </c:pt>
                <c:pt idx="3">
                  <c:v>鉱</c:v>
                </c:pt>
                <c:pt idx="4">
                  <c:v>製</c:v>
                </c:pt>
                <c:pt idx="5">
                  <c:v>建</c:v>
                </c:pt>
                <c:pt idx="6">
                  <c:v>電</c:v>
                </c:pt>
                <c:pt idx="7">
                  <c:v>商</c:v>
                </c:pt>
                <c:pt idx="8">
                  <c:v>金</c:v>
                </c:pt>
                <c:pt idx="9">
                  <c:v>運</c:v>
                </c:pt>
                <c:pt idx="10">
                  <c:v>公</c:v>
                </c:pt>
                <c:pt idx="11">
                  <c:v>サ</c:v>
                </c:pt>
                <c:pt idx="12">
                  <c:v>分</c:v>
                </c:pt>
              </c:strCache>
            </c:strRef>
          </c:cat>
          <c:val>
            <c:numRef>
              <c:f>'01総括'!$C$160:$C$172</c:f>
              <c:numCache>
                <c:formatCode>#,##0_);[Red]\(#,##0\)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E4-4A25-813C-8B07165E2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0141896"/>
        <c:axId val="540143072"/>
      </c:barChart>
      <c:catAx>
        <c:axId val="540141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40143072"/>
        <c:crosses val="autoZero"/>
        <c:auto val="1"/>
        <c:lblAlgn val="ctr"/>
        <c:lblOffset val="100"/>
        <c:noMultiLvlLbl val="0"/>
      </c:catAx>
      <c:valAx>
        <c:axId val="5401430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altLang="en-US" b="0"/>
                  <a:t>（人</a:t>
                </a:r>
                <a:r>
                  <a:rPr lang="en-US" altLang="ja-JP" b="0"/>
                  <a:t>/</a:t>
                </a:r>
                <a:r>
                  <a:rPr lang="ja-JP" altLang="en-US" b="0"/>
                  <a:t>年）</a:t>
                </a:r>
              </a:p>
            </c:rich>
          </c:tx>
          <c:layout>
            <c:manualLayout>
              <c:xMode val="edge"/>
              <c:yMode val="edge"/>
              <c:x val="8.2051282051282363E-3"/>
              <c:y val="4.2281498953599984E-3"/>
            </c:manualLayout>
          </c:layout>
          <c:overlay val="0"/>
        </c:title>
        <c:numFmt formatCode="#,##0_);[Red]\(#,##0\)" sourceLinked="1"/>
        <c:majorTickMark val="out"/>
        <c:minorTickMark val="none"/>
        <c:tickLblPos val="nextTo"/>
        <c:crossAx val="54014189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HG丸ｺﾞｼｯｸM-PRO" pitchFamily="50" charset="-128"/>
          <a:ea typeface="HG丸ｺﾞｼｯｸM-PRO" pitchFamily="50" charset="-128"/>
        </a:defRPr>
      </a:pPr>
      <a:endParaRPr lang="ja-JP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28575</xdr:colOff>
      <xdr:row>138</xdr:row>
      <xdr:rowOff>9525</xdr:rowOff>
    </xdr:from>
    <xdr:to>
      <xdr:col>32</xdr:col>
      <xdr:colOff>171450</xdr:colOff>
      <xdr:row>156</xdr:row>
      <xdr:rowOff>152400</xdr:rowOff>
    </xdr:to>
    <xdr:grpSp>
      <xdr:nvGrpSpPr>
        <xdr:cNvPr id="109" name="グループ化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GrpSpPr/>
      </xdr:nvGrpSpPr>
      <xdr:grpSpPr>
        <a:xfrm>
          <a:off x="3860987" y="25133113"/>
          <a:ext cx="3123639" cy="3168463"/>
          <a:chOff x="3800475" y="25584150"/>
          <a:chExt cx="3076575" cy="3228975"/>
        </a:xfrm>
      </xdr:grpSpPr>
      <xdr:grpSp>
        <xdr:nvGrpSpPr>
          <xdr:cNvPr id="89" name="グループ化 83">
            <a:extLst>
              <a:ext uri="{FF2B5EF4-FFF2-40B4-BE49-F238E27FC236}">
                <a16:creationId xmlns:a16="http://schemas.microsoft.com/office/drawing/2014/main" id="{00000000-0008-0000-0000-000059000000}"/>
              </a:ext>
            </a:extLst>
          </xdr:cNvPr>
          <xdr:cNvGrpSpPr/>
        </xdr:nvGrpSpPr>
        <xdr:grpSpPr>
          <a:xfrm>
            <a:off x="3800475" y="25584150"/>
            <a:ext cx="3076575" cy="3219450"/>
            <a:chOff x="1" y="25603200"/>
            <a:chExt cx="4200099" cy="3219450"/>
          </a:xfrm>
        </xdr:grpSpPr>
        <xdr:sp macro="" textlink="">
          <xdr:nvSpPr>
            <xdr:cNvPr id="93" name="メモ 92">
              <a:extLst>
                <a:ext uri="{FF2B5EF4-FFF2-40B4-BE49-F238E27FC236}">
                  <a16:creationId xmlns:a16="http://schemas.microsoft.com/office/drawing/2014/main" id="{00000000-0008-0000-0000-00005D000000}"/>
                </a:ext>
              </a:extLst>
            </xdr:cNvPr>
            <xdr:cNvSpPr/>
          </xdr:nvSpPr>
          <xdr:spPr>
            <a:xfrm>
              <a:off x="1" y="25603200"/>
              <a:ext cx="4200099" cy="32194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94" name="直角三角形 93">
              <a:extLst>
                <a:ext uri="{FF2B5EF4-FFF2-40B4-BE49-F238E27FC236}">
                  <a16:creationId xmlns:a16="http://schemas.microsoft.com/office/drawing/2014/main" id="{00000000-0008-0000-0000-00005E000000}"/>
                </a:ext>
              </a:extLst>
            </xdr:cNvPr>
            <xdr:cNvSpPr/>
          </xdr:nvSpPr>
          <xdr:spPr>
            <a:xfrm rot="5400000">
              <a:off x="9526" y="256317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90" name="グループ化 79">
            <a:extLst>
              <a:ext uri="{FF2B5EF4-FFF2-40B4-BE49-F238E27FC236}">
                <a16:creationId xmlns:a16="http://schemas.microsoft.com/office/drawing/2014/main" id="{00000000-0008-0000-0000-00005A000000}"/>
              </a:ext>
            </a:extLst>
          </xdr:cNvPr>
          <xdr:cNvGrpSpPr/>
        </xdr:nvGrpSpPr>
        <xdr:grpSpPr>
          <a:xfrm>
            <a:off x="3990975" y="25765125"/>
            <a:ext cx="2751594" cy="276225"/>
            <a:chOff x="6981676" y="14744700"/>
            <a:chExt cx="3098251" cy="276225"/>
          </a:xfrm>
        </xdr:grpSpPr>
        <xdr:sp macro="" textlink="">
          <xdr:nvSpPr>
            <xdr:cNvPr id="91" name="正方形/長方形 90">
              <a:extLst>
                <a:ext uri="{FF2B5EF4-FFF2-40B4-BE49-F238E27FC236}">
                  <a16:creationId xmlns:a16="http://schemas.microsoft.com/office/drawing/2014/main" id="{00000000-0008-0000-0000-00005B000000}"/>
                </a:ext>
              </a:extLst>
            </xdr:cNvPr>
            <xdr:cNvSpPr/>
          </xdr:nvSpPr>
          <xdr:spPr>
            <a:xfrm>
              <a:off x="7056752" y="14744700"/>
              <a:ext cx="2917195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92" name="テキスト ボックス 91">
              <a:extLst>
                <a:ext uri="{FF2B5EF4-FFF2-40B4-BE49-F238E27FC236}">
                  <a16:creationId xmlns:a16="http://schemas.microsoft.com/office/drawing/2014/main" id="{00000000-0008-0000-0000-00005C000000}"/>
                </a:ext>
              </a:extLst>
            </xdr:cNvPr>
            <xdr:cNvSpPr txBox="1"/>
          </xdr:nvSpPr>
          <xdr:spPr>
            <a:xfrm>
              <a:off x="6981676" y="14744700"/>
              <a:ext cx="3098251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図５　就業誘発人数の内訳の構成比</a:t>
              </a:r>
            </a:p>
          </xdr:txBody>
        </xdr:sp>
      </xdr:grpSp>
      <xdr:sp macro="" textlink="">
        <xdr:nvSpPr>
          <xdr:cNvPr id="95" name="テキスト ボックス 94">
            <a:extLst>
              <a:ext uri="{FF2B5EF4-FFF2-40B4-BE49-F238E27FC236}">
                <a16:creationId xmlns:a16="http://schemas.microsoft.com/office/drawing/2014/main" id="{00000000-0008-0000-0000-00005F000000}"/>
              </a:ext>
            </a:extLst>
          </xdr:cNvPr>
          <xdr:cNvSpPr txBox="1"/>
        </xdr:nvSpPr>
        <xdr:spPr>
          <a:xfrm>
            <a:off x="5962650" y="27936825"/>
            <a:ext cx="828674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r"/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（</a:t>
            </a:r>
            <a:r>
              <a:rPr kumimoji="1" lang="en-US" altLang="ja-JP" sz="1000">
                <a:latin typeface="HG丸ｺﾞｼｯｸM-PRO" pitchFamily="50" charset="-128"/>
                <a:ea typeface="HG丸ｺﾞｼｯｸM-PRO" pitchFamily="50" charset="-128"/>
              </a:rPr>
              <a:t>%</a:t>
            </a:r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）</a:t>
            </a:r>
          </a:p>
        </xdr:txBody>
      </xdr:sp>
      <xdr:sp macro="" textlink="">
        <xdr:nvSpPr>
          <xdr:cNvPr id="96" name="テキスト ボックス 95">
            <a:extLst>
              <a:ext uri="{FF2B5EF4-FFF2-40B4-BE49-F238E27FC236}">
                <a16:creationId xmlns:a16="http://schemas.microsoft.com/office/drawing/2014/main" id="{00000000-0008-0000-0000-000060000000}"/>
              </a:ext>
            </a:extLst>
          </xdr:cNvPr>
          <xdr:cNvSpPr txBox="1"/>
        </xdr:nvSpPr>
        <xdr:spPr>
          <a:xfrm>
            <a:off x="4095749" y="28384500"/>
            <a:ext cx="2667001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l"/>
            <a:r>
              <a:rPr kumimoji="1" lang="en-US" altLang="ja-JP" sz="1000">
                <a:latin typeface="HG丸ｺﾞｼｯｸM-PRO" pitchFamily="50" charset="-128"/>
                <a:ea typeface="HG丸ｺﾞｼｯｸM-PRO" pitchFamily="50" charset="-128"/>
              </a:rPr>
              <a:t>(</a:t>
            </a:r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注</a:t>
            </a:r>
            <a:r>
              <a:rPr kumimoji="1" lang="en-US" altLang="ja-JP" sz="1000">
                <a:latin typeface="HG丸ｺﾞｼｯｸM-PRO" pitchFamily="50" charset="-128"/>
                <a:ea typeface="HG丸ｺﾞｼｯｸM-PRO" pitchFamily="50" charset="-128"/>
              </a:rPr>
              <a:t>)</a:t>
            </a:r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その他＝就業者</a:t>
            </a:r>
            <a:endParaRPr kumimoji="1" lang="en-US" altLang="ja-JP" sz="1000">
              <a:latin typeface="HG丸ｺﾞｼｯｸM-PRO" pitchFamily="50" charset="-128"/>
              <a:ea typeface="HG丸ｺﾞｼｯｸM-PRO" pitchFamily="50" charset="-128"/>
            </a:endParaRPr>
          </a:p>
          <a:p>
            <a:pPr algn="l"/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　　　－（個人業主＋無給家族従業者）</a:t>
            </a:r>
          </a:p>
        </xdr:txBody>
      </xdr:sp>
    </xdr:grpSp>
    <xdr:clientData/>
  </xdr:twoCellAnchor>
  <xdr:twoCellAnchor>
    <xdr:from>
      <xdr:col>0</xdr:col>
      <xdr:colOff>47625</xdr:colOff>
      <xdr:row>158</xdr:row>
      <xdr:rowOff>47624</xdr:rowOff>
    </xdr:from>
    <xdr:to>
      <xdr:col>32</xdr:col>
      <xdr:colOff>180975</xdr:colOff>
      <xdr:row>173</xdr:row>
      <xdr:rowOff>152399</xdr:rowOff>
    </xdr:to>
    <xdr:grpSp>
      <xdr:nvGrpSpPr>
        <xdr:cNvPr id="100" name="グループ化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GrpSpPr/>
      </xdr:nvGrpSpPr>
      <xdr:grpSpPr>
        <a:xfrm>
          <a:off x="47625" y="28532977"/>
          <a:ext cx="6946526" cy="2626098"/>
          <a:chOff x="38100" y="18459450"/>
          <a:chExt cx="6838950" cy="2533650"/>
        </a:xfrm>
      </xdr:grpSpPr>
      <xdr:grpSp>
        <xdr:nvGrpSpPr>
          <xdr:cNvPr id="101" name="グループ化 100">
            <a:extLst>
              <a:ext uri="{FF2B5EF4-FFF2-40B4-BE49-F238E27FC236}">
                <a16:creationId xmlns:a16="http://schemas.microsoft.com/office/drawing/2014/main" id="{00000000-0008-0000-0000-000065000000}"/>
              </a:ext>
            </a:extLst>
          </xdr:cNvPr>
          <xdr:cNvGrpSpPr/>
        </xdr:nvGrpSpPr>
        <xdr:grpSpPr>
          <a:xfrm>
            <a:off x="38100" y="18459450"/>
            <a:ext cx="6838950" cy="2533650"/>
            <a:chOff x="38100" y="18402300"/>
            <a:chExt cx="6838950" cy="2533650"/>
          </a:xfrm>
        </xdr:grpSpPr>
        <xdr:sp macro="" textlink="">
          <xdr:nvSpPr>
            <xdr:cNvPr id="105" name="メモ 104">
              <a:extLst>
                <a:ext uri="{FF2B5EF4-FFF2-40B4-BE49-F238E27FC236}">
                  <a16:creationId xmlns:a16="http://schemas.microsoft.com/office/drawing/2014/main" id="{00000000-0008-0000-0000-000069000000}"/>
                </a:ext>
              </a:extLst>
            </xdr:cNvPr>
            <xdr:cNvSpPr/>
          </xdr:nvSpPr>
          <xdr:spPr>
            <a:xfrm>
              <a:off x="38100" y="18402300"/>
              <a:ext cx="6838950" cy="25336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106" name="直角三角形 105">
              <a:extLst>
                <a:ext uri="{FF2B5EF4-FFF2-40B4-BE49-F238E27FC236}">
                  <a16:creationId xmlns:a16="http://schemas.microsoft.com/office/drawing/2014/main" id="{00000000-0008-0000-0000-00006A000000}"/>
                </a:ext>
              </a:extLst>
            </xdr:cNvPr>
            <xdr:cNvSpPr/>
          </xdr:nvSpPr>
          <xdr:spPr>
            <a:xfrm rot="5400000">
              <a:off x="38101" y="184308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102" name="グループ化 101">
            <a:extLst>
              <a:ext uri="{FF2B5EF4-FFF2-40B4-BE49-F238E27FC236}">
                <a16:creationId xmlns:a16="http://schemas.microsoft.com/office/drawing/2014/main" id="{00000000-0008-0000-0000-000066000000}"/>
              </a:ext>
            </a:extLst>
          </xdr:cNvPr>
          <xdr:cNvGrpSpPr/>
        </xdr:nvGrpSpPr>
        <xdr:grpSpPr>
          <a:xfrm>
            <a:off x="1724025" y="18584800"/>
            <a:ext cx="3143250" cy="285243"/>
            <a:chOff x="6943725" y="14717650"/>
            <a:chExt cx="3143250" cy="285243"/>
          </a:xfrm>
        </xdr:grpSpPr>
        <xdr:sp macro="" textlink="">
          <xdr:nvSpPr>
            <xdr:cNvPr id="103" name="正方形/長方形 102">
              <a:extLst>
                <a:ext uri="{FF2B5EF4-FFF2-40B4-BE49-F238E27FC236}">
                  <a16:creationId xmlns:a16="http://schemas.microsoft.com/office/drawing/2014/main" id="{00000000-0008-0000-0000-000067000000}"/>
                </a:ext>
              </a:extLst>
            </xdr:cNvPr>
            <xdr:cNvSpPr/>
          </xdr:nvSpPr>
          <xdr:spPr>
            <a:xfrm>
              <a:off x="6943725" y="14717650"/>
              <a:ext cx="31432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104" name="テキスト ボックス 103">
              <a:extLst>
                <a:ext uri="{FF2B5EF4-FFF2-40B4-BE49-F238E27FC236}">
                  <a16:creationId xmlns:a16="http://schemas.microsoft.com/office/drawing/2014/main" id="{00000000-0008-0000-0000-000068000000}"/>
                </a:ext>
              </a:extLst>
            </xdr:cNvPr>
            <xdr:cNvSpPr txBox="1"/>
          </xdr:nvSpPr>
          <xdr:spPr>
            <a:xfrm>
              <a:off x="7277102" y="14726667"/>
              <a:ext cx="2514598" cy="2762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図６　産業別の就業誘発人数</a:t>
              </a:r>
            </a:p>
          </xdr:txBody>
        </xdr:sp>
      </xdr:grpSp>
    </xdr:grpSp>
    <xdr:clientData/>
  </xdr:twoCellAnchor>
  <xdr:twoCellAnchor>
    <xdr:from>
      <xdr:col>20</xdr:col>
      <xdr:colOff>9526</xdr:colOff>
      <xdr:row>75</xdr:row>
      <xdr:rowOff>19050</xdr:rowOff>
    </xdr:from>
    <xdr:to>
      <xdr:col>32</xdr:col>
      <xdr:colOff>161926</xdr:colOff>
      <xdr:row>93</xdr:row>
      <xdr:rowOff>152400</xdr:rowOff>
    </xdr:to>
    <xdr:grpSp>
      <xdr:nvGrpSpPr>
        <xdr:cNvPr id="98" name="グループ化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GrpSpPr/>
      </xdr:nvGrpSpPr>
      <xdr:grpSpPr>
        <a:xfrm>
          <a:off x="4267761" y="14553079"/>
          <a:ext cx="2707341" cy="3158939"/>
          <a:chOff x="4210051" y="14792325"/>
          <a:chExt cx="2667000" cy="3219450"/>
        </a:xfrm>
      </xdr:grpSpPr>
      <xdr:grpSp>
        <xdr:nvGrpSpPr>
          <xdr:cNvPr id="57" name="グループ化 56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GrpSpPr/>
        </xdr:nvGrpSpPr>
        <xdr:grpSpPr>
          <a:xfrm>
            <a:off x="4210051" y="14792325"/>
            <a:ext cx="2667000" cy="3219450"/>
            <a:chOff x="4219576" y="14963775"/>
            <a:chExt cx="2667000" cy="3219450"/>
          </a:xfrm>
        </xdr:grpSpPr>
        <xdr:sp macro="" textlink="">
          <xdr:nvSpPr>
            <xdr:cNvPr id="55" name="メモ 54">
              <a:extLst>
                <a:ext uri="{FF2B5EF4-FFF2-40B4-BE49-F238E27FC236}">
                  <a16:creationId xmlns:a16="http://schemas.microsoft.com/office/drawing/2014/main" id="{00000000-0008-0000-0000-000037000000}"/>
                </a:ext>
              </a:extLst>
            </xdr:cNvPr>
            <xdr:cNvSpPr/>
          </xdr:nvSpPr>
          <xdr:spPr>
            <a:xfrm>
              <a:off x="4219576" y="14963775"/>
              <a:ext cx="2667000" cy="32194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56" name="直角三角形 55">
              <a:extLst>
                <a:ext uri="{FF2B5EF4-FFF2-40B4-BE49-F238E27FC236}">
                  <a16:creationId xmlns:a16="http://schemas.microsoft.com/office/drawing/2014/main" id="{00000000-0008-0000-0000-000038000000}"/>
                </a:ext>
              </a:extLst>
            </xdr:cNvPr>
            <xdr:cNvSpPr/>
          </xdr:nvSpPr>
          <xdr:spPr>
            <a:xfrm rot="5400000">
              <a:off x="4219576" y="14992350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65" name="グループ化 6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GrpSpPr/>
        </xdr:nvGrpSpPr>
        <xdr:grpSpPr>
          <a:xfrm>
            <a:off x="4543425" y="14982825"/>
            <a:ext cx="2038350" cy="276225"/>
            <a:chOff x="4619625" y="15154275"/>
            <a:chExt cx="2038350" cy="276225"/>
          </a:xfrm>
        </xdr:grpSpPr>
        <xdr:sp macro="" textlink="">
          <xdr:nvSpPr>
            <xdr:cNvPr id="63" name="正方形/長方形 62">
              <a:extLst>
                <a:ext uri="{FF2B5EF4-FFF2-40B4-BE49-F238E27FC236}">
                  <a16:creationId xmlns:a16="http://schemas.microsoft.com/office/drawing/2014/main" id="{00000000-0008-0000-0000-00003F000000}"/>
                </a:ext>
              </a:extLst>
            </xdr:cNvPr>
            <xdr:cNvSpPr/>
          </xdr:nvSpPr>
          <xdr:spPr>
            <a:xfrm>
              <a:off x="4619625" y="15154275"/>
              <a:ext cx="20383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64" name="テキスト ボックス 63">
              <a:extLst>
                <a:ext uri="{FF2B5EF4-FFF2-40B4-BE49-F238E27FC236}">
                  <a16:creationId xmlns:a16="http://schemas.microsoft.com/office/drawing/2014/main" id="{00000000-0008-0000-0000-000040000000}"/>
                </a:ext>
              </a:extLst>
            </xdr:cNvPr>
            <xdr:cNvSpPr txBox="1"/>
          </xdr:nvSpPr>
          <xdr:spPr>
            <a:xfrm>
              <a:off x="4791076" y="15154275"/>
              <a:ext cx="1752600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図２　生産誘発額の内訳</a:t>
              </a:r>
            </a:p>
          </xdr:txBody>
        </xdr:sp>
      </xdr:grpSp>
      <xdr:sp macro="" textlink="">
        <xdr:nvSpPr>
          <xdr:cNvPr id="66" name="テキスト ボックス 65">
            <a:extLst>
              <a:ext uri="{FF2B5EF4-FFF2-40B4-BE49-F238E27FC236}">
                <a16:creationId xmlns:a16="http://schemas.microsoft.com/office/drawing/2014/main" id="{00000000-0008-0000-0000-000042000000}"/>
              </a:ext>
            </a:extLst>
          </xdr:cNvPr>
          <xdr:cNvSpPr txBox="1"/>
        </xdr:nvSpPr>
        <xdr:spPr>
          <a:xfrm>
            <a:off x="6010276" y="17278350"/>
            <a:ext cx="828674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r"/>
            <a:r>
              <a:rPr kumimoji="1" lang="ja-JP" altLang="en-US" sz="1000">
                <a:latin typeface="HG丸ｺﾞｼｯｸM-PRO" pitchFamily="50" charset="-128"/>
                <a:ea typeface="HG丸ｺﾞｼｯｸM-PRO" pitchFamily="50" charset="-128"/>
              </a:rPr>
              <a:t>（億円）</a:t>
            </a:r>
          </a:p>
        </xdr:txBody>
      </xdr:sp>
    </xdr:grpSp>
    <xdr:clientData/>
  </xdr:twoCellAnchor>
  <xdr:twoCellAnchor>
    <xdr:from>
      <xdr:col>0</xdr:col>
      <xdr:colOff>66674</xdr:colOff>
      <xdr:row>0</xdr:row>
      <xdr:rowOff>27025</xdr:rowOff>
    </xdr:from>
    <xdr:to>
      <xdr:col>32</xdr:col>
      <xdr:colOff>133350</xdr:colOff>
      <xdr:row>2</xdr:row>
      <xdr:rowOff>152400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66674" y="27025"/>
          <a:ext cx="6879852" cy="461551"/>
          <a:chOff x="1752600" y="19050"/>
          <a:chExt cx="6134100" cy="330095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752600" y="19050"/>
            <a:ext cx="5981700" cy="323850"/>
          </a:xfrm>
          <a:prstGeom prst="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1895474" y="33571"/>
            <a:ext cx="5876926" cy="3155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●●による経済波及効果分析</a:t>
            </a: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1752600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7553325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19050</xdr:colOff>
      <xdr:row>5</xdr:row>
      <xdr:rowOff>19051</xdr:rowOff>
    </xdr:from>
    <xdr:to>
      <xdr:col>7</xdr:col>
      <xdr:colOff>180976</xdr:colOff>
      <xdr:row>7</xdr:row>
      <xdr:rowOff>38100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19050" y="859492"/>
          <a:ext cx="1652308" cy="355226"/>
          <a:chOff x="0" y="523875"/>
          <a:chExt cx="1628776" cy="295275"/>
        </a:xfrm>
      </xdr:grpSpPr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/>
        </xdr:nvSpPr>
        <xdr:spPr>
          <a:xfrm>
            <a:off x="0" y="542925"/>
            <a:ext cx="1552576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5" name="テキスト ボックス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結果の概要</a:t>
            </a:r>
          </a:p>
        </xdr:txBody>
      </xdr: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2</xdr:col>
      <xdr:colOff>1</xdr:colOff>
      <xdr:row>9</xdr:row>
      <xdr:rowOff>152400</xdr:rowOff>
    </xdr:from>
    <xdr:to>
      <xdr:col>31</xdr:col>
      <xdr:colOff>47625</xdr:colOff>
      <xdr:row>21</xdr:row>
      <xdr:rowOff>133350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419101" y="1695450"/>
          <a:ext cx="6124574" cy="2038350"/>
        </a:xfrm>
        <a:prstGeom prst="rect">
          <a:avLst/>
        </a:prstGeom>
        <a:solidFill>
          <a:schemeClr val="bg1"/>
        </a:solidFill>
        <a:ln>
          <a:solidFill>
            <a:schemeClr val="accent3">
              <a:lumMod val="50000"/>
            </a:schemeClr>
          </a:solidFill>
        </a:ln>
        <a:effectLst>
          <a:outerShdw blurRad="50800" dist="63500" dir="2700000" algn="tl" rotWithShape="0">
            <a:schemeClr val="accent3">
              <a:lumMod val="75000"/>
              <a:alpha val="40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</xdr:col>
      <xdr:colOff>19050</xdr:colOff>
      <xdr:row>10</xdr:row>
      <xdr:rowOff>0</xdr:rowOff>
    </xdr:from>
    <xdr:to>
      <xdr:col>4</xdr:col>
      <xdr:colOff>28575</xdr:colOff>
      <xdr:row>12</xdr:row>
      <xdr:rowOff>123825</xdr:rowOff>
    </xdr:to>
    <xdr:sp macro="" textlink="">
      <xdr:nvSpPr>
        <xdr:cNvPr id="18" name="直角三角形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 rot="5400000">
          <a:off x="419100" y="1390650"/>
          <a:ext cx="466725" cy="428625"/>
        </a:xfrm>
        <a:prstGeom prst="rtTriangle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3</xdr:col>
      <xdr:colOff>1</xdr:colOff>
      <xdr:row>11</xdr:row>
      <xdr:rowOff>95250</xdr:rowOff>
    </xdr:from>
    <xdr:to>
      <xdr:col>31</xdr:col>
      <xdr:colOff>28575</xdr:colOff>
      <xdr:row>21</xdr:row>
      <xdr:rowOff>38100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28651" y="1981200"/>
          <a:ext cx="5895974" cy="1657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■　</a:t>
          </a:r>
          <a:r>
            <a:rPr kumimoji="1" lang="ja-JP" altLang="en-US" sz="1400">
              <a:solidFill>
                <a:srgbClr val="3333FF"/>
              </a:solidFill>
              <a:latin typeface="HG丸ｺﾞｼｯｸM-PRO" pitchFamily="50" charset="-128"/>
              <a:ea typeface="HG丸ｺﾞｼｯｸM-PRO" pitchFamily="50" charset="-128"/>
            </a:rPr>
            <a:t>●●事業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によって、道内に追加的な新たな最終需要額が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　　</a:t>
          </a:r>
          <a:r>
            <a:rPr kumimoji="1" lang="ja-JP" altLang="en-US" sz="1400">
              <a:solidFill>
                <a:srgbClr val="3333FF"/>
              </a:solidFill>
              <a:latin typeface="HG丸ｺﾞｼｯｸM-PRO" pitchFamily="50" charset="-128"/>
              <a:ea typeface="HG丸ｺﾞｼｯｸM-PRO" pitchFamily="50" charset="-128"/>
            </a:rPr>
            <a:t>●億円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発生した場合の、道内経済に及ぼす効果を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　　「令和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2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年北海道産業連関表（６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4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部門）」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(</a:t>
          </a:r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北海道開発局</a:t>
          </a:r>
          <a:r>
            <a:rPr kumimoji="1" lang="en-US" altLang="ja-JP" sz="1400">
              <a:latin typeface="HG丸ｺﾞｼｯｸM-PRO" pitchFamily="50" charset="-128"/>
              <a:ea typeface="HG丸ｺﾞｼｯｸM-PRO" pitchFamily="50" charset="-128"/>
            </a:rPr>
            <a:t>)</a:t>
          </a: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　　により推計した。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  <a:p>
          <a:r>
            <a:rPr kumimoji="1" lang="ja-JP" altLang="en-US" sz="1400">
              <a:latin typeface="HG丸ｺﾞｼｯｸM-PRO" pitchFamily="50" charset="-128"/>
              <a:ea typeface="HG丸ｺﾞｼｯｸM-PRO" pitchFamily="50" charset="-128"/>
            </a:rPr>
            <a:t>■　推計結果は以下のとおり。</a:t>
          </a:r>
          <a:endParaRPr kumimoji="1" lang="en-US" altLang="ja-JP" sz="1400">
            <a:latin typeface="HG丸ｺﾞｼｯｸM-PRO" pitchFamily="50" charset="-128"/>
            <a:ea typeface="HG丸ｺﾞｼｯｸM-PRO" pitchFamily="50" charset="-128"/>
          </a:endParaRPr>
        </a:p>
      </xdr:txBody>
    </xdr:sp>
    <xdr:clientData/>
  </xdr:twoCellAnchor>
  <xdr:twoCellAnchor>
    <xdr:from>
      <xdr:col>11</xdr:col>
      <xdr:colOff>123825</xdr:colOff>
      <xdr:row>22</xdr:row>
      <xdr:rowOff>161925</xdr:rowOff>
    </xdr:from>
    <xdr:to>
      <xdr:col>20</xdr:col>
      <xdr:colOff>200025</xdr:colOff>
      <xdr:row>24</xdr:row>
      <xdr:rowOff>57150</xdr:rowOff>
    </xdr:to>
    <xdr:sp macro="" textlink="">
      <xdr:nvSpPr>
        <xdr:cNvPr id="22" name="二等辺三角形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 rot="10800000">
          <a:off x="2428875" y="3590925"/>
          <a:ext cx="1962150" cy="238125"/>
        </a:xfrm>
        <a:prstGeom prst="triangle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  <a:effectLst>
          <a:outerShdw blurRad="50800" dist="63500" dir="2700000" algn="tl" rotWithShape="0">
            <a:schemeClr val="accent3">
              <a:lumMod val="50000"/>
              <a:alpha val="40000"/>
            </a:scheme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</xdr:col>
      <xdr:colOff>9525</xdr:colOff>
      <xdr:row>25</xdr:row>
      <xdr:rowOff>76200</xdr:rowOff>
    </xdr:from>
    <xdr:to>
      <xdr:col>31</xdr:col>
      <xdr:colOff>47625</xdr:colOff>
      <xdr:row>29</xdr:row>
      <xdr:rowOff>123825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428625" y="4362450"/>
          <a:ext cx="6115050" cy="1190625"/>
        </a:xfrm>
        <a:prstGeom prst="rect">
          <a:avLst/>
        </a:prstGeom>
        <a:noFill/>
        <a:ln>
          <a:solidFill>
            <a:schemeClr val="accent3">
              <a:lumMod val="50000"/>
            </a:schemeClr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</xdr:col>
      <xdr:colOff>28575</xdr:colOff>
      <xdr:row>25</xdr:row>
      <xdr:rowOff>95250</xdr:rowOff>
    </xdr:from>
    <xdr:to>
      <xdr:col>4</xdr:col>
      <xdr:colOff>38100</xdr:colOff>
      <xdr:row>27</xdr:row>
      <xdr:rowOff>66675</xdr:rowOff>
    </xdr:to>
    <xdr:sp macro="" textlink="">
      <xdr:nvSpPr>
        <xdr:cNvPr id="24" name="直角三角形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 rot="5400000">
          <a:off x="428625" y="4057650"/>
          <a:ext cx="466725" cy="428625"/>
        </a:xfrm>
        <a:prstGeom prst="rtTriangle">
          <a:avLst/>
        </a:prstGeom>
        <a:solidFill>
          <a:schemeClr val="accent3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31750</xdr:colOff>
      <xdr:row>4</xdr:row>
      <xdr:rowOff>58739</xdr:rowOff>
    </xdr:from>
    <xdr:to>
      <xdr:col>32</xdr:col>
      <xdr:colOff>184150</xdr:colOff>
      <xdr:row>49</xdr:row>
      <xdr:rowOff>106363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31750" y="725489"/>
          <a:ext cx="6248400" cy="9532937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52</xdr:row>
      <xdr:rowOff>19050</xdr:rowOff>
    </xdr:from>
    <xdr:to>
      <xdr:col>9</xdr:col>
      <xdr:colOff>104774</xdr:colOff>
      <xdr:row>54</xdr:row>
      <xdr:rowOff>38099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pSpPr/>
      </xdr:nvGrpSpPr>
      <xdr:grpSpPr>
        <a:xfrm>
          <a:off x="0" y="10687050"/>
          <a:ext cx="2020980" cy="355225"/>
          <a:chOff x="0" y="523875"/>
          <a:chExt cx="1628776" cy="295275"/>
        </a:xfrm>
      </xdr:grpSpPr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>
            <a:off x="0" y="542925"/>
            <a:ext cx="1620984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生産誘発額等</a:t>
            </a: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9525</xdr:colOff>
      <xdr:row>176</xdr:row>
      <xdr:rowOff>9525</xdr:rowOff>
    </xdr:from>
    <xdr:to>
      <xdr:col>9</xdr:col>
      <xdr:colOff>114299</xdr:colOff>
      <xdr:row>178</xdr:row>
      <xdr:rowOff>28574</xdr:rowOff>
    </xdr:to>
    <xdr:grpSp>
      <xdr:nvGrpSpPr>
        <xdr:cNvPr id="31" name="グループ化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pSpPr/>
      </xdr:nvGrpSpPr>
      <xdr:grpSpPr>
        <a:xfrm>
          <a:off x="9525" y="31520466"/>
          <a:ext cx="2020980" cy="355226"/>
          <a:chOff x="0" y="523875"/>
          <a:chExt cx="1628776" cy="295275"/>
        </a:xfrm>
      </xdr:grpSpPr>
      <xdr:sp macro="" textlink="">
        <xdr:nvSpPr>
          <xdr:cNvPr id="32" name="正方形/長方形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SpPr/>
        </xdr:nvSpPr>
        <xdr:spPr>
          <a:xfrm>
            <a:off x="0" y="542925"/>
            <a:ext cx="1552576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33" name="テキスト ボックス 32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前提条件等</a:t>
            </a: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1</xdr:colOff>
      <xdr:row>210</xdr:row>
      <xdr:rowOff>66675</xdr:rowOff>
    </xdr:from>
    <xdr:to>
      <xdr:col>7</xdr:col>
      <xdr:colOff>28576</xdr:colOff>
      <xdr:row>212</xdr:row>
      <xdr:rowOff>85724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1" y="37292616"/>
          <a:ext cx="1518957" cy="355226"/>
          <a:chOff x="0" y="523875"/>
          <a:chExt cx="1660506" cy="295275"/>
        </a:xfrm>
      </xdr:grpSpPr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0" y="542925"/>
            <a:ext cx="1552576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37" name="テキスト ボックス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32700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留意事項</a:t>
            </a:r>
          </a:p>
        </xdr:txBody>
      </xdr:sp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/>
        </xdr:nvSpPr>
        <xdr:spPr>
          <a:xfrm>
            <a:off x="0" y="542925"/>
            <a:ext cx="349022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0</xdr:colOff>
      <xdr:row>176</xdr:row>
      <xdr:rowOff>28575</xdr:rowOff>
    </xdr:from>
    <xdr:to>
      <xdr:col>32</xdr:col>
      <xdr:colOff>152400</xdr:colOff>
      <xdr:row>207</xdr:row>
      <xdr:rowOff>152400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0" y="21755100"/>
          <a:ext cx="6858000" cy="4581525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210</xdr:row>
      <xdr:rowOff>85725</xdr:rowOff>
    </xdr:from>
    <xdr:to>
      <xdr:col>32</xdr:col>
      <xdr:colOff>152400</xdr:colOff>
      <xdr:row>225</xdr:row>
      <xdr:rowOff>47625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0" y="26784300"/>
          <a:ext cx="6858000" cy="2533650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51</xdr:row>
      <xdr:rowOff>150053</xdr:rowOff>
    </xdr:from>
    <xdr:to>
      <xdr:col>33</xdr:col>
      <xdr:colOff>0</xdr:colOff>
      <xdr:row>112</xdr:row>
      <xdr:rowOff>32026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0" y="10597183"/>
          <a:ext cx="6377609" cy="9997800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114</xdr:row>
      <xdr:rowOff>9525</xdr:rowOff>
    </xdr:from>
    <xdr:to>
      <xdr:col>9</xdr:col>
      <xdr:colOff>104774</xdr:colOff>
      <xdr:row>116</xdr:row>
      <xdr:rowOff>28574</xdr:rowOff>
    </xdr:to>
    <xdr:grpSp>
      <xdr:nvGrpSpPr>
        <xdr:cNvPr id="42" name="グループ化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pSpPr/>
      </xdr:nvGrpSpPr>
      <xdr:grpSpPr>
        <a:xfrm>
          <a:off x="0" y="21098996"/>
          <a:ext cx="2020980" cy="355225"/>
          <a:chOff x="0" y="523875"/>
          <a:chExt cx="1628776" cy="295275"/>
        </a:xfrm>
      </xdr:grpSpPr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/>
        </xdr:nvSpPr>
        <xdr:spPr>
          <a:xfrm>
            <a:off x="0" y="542925"/>
            <a:ext cx="1620984" cy="266700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44" name="テキスト ボックス 43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 txBox="1"/>
        </xdr:nvSpPr>
        <xdr:spPr>
          <a:xfrm>
            <a:off x="295276" y="523875"/>
            <a:ext cx="1333500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就業誘発等</a:t>
            </a:r>
          </a:p>
        </xdr:txBody>
      </xdr:sp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/>
        </xdr:nvSpPr>
        <xdr:spPr>
          <a:xfrm>
            <a:off x="0" y="542925"/>
            <a:ext cx="266700" cy="266700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0</xdr:col>
      <xdr:colOff>0</xdr:colOff>
      <xdr:row>114</xdr:row>
      <xdr:rowOff>28574</xdr:rowOff>
    </xdr:from>
    <xdr:to>
      <xdr:col>33</xdr:col>
      <xdr:colOff>0</xdr:colOff>
      <xdr:row>174</xdr:row>
      <xdr:rowOff>95249</xdr:rowOff>
    </xdr:to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0" y="21488399"/>
          <a:ext cx="6915150" cy="10353675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0</xdr:col>
      <xdr:colOff>9525</xdr:colOff>
      <xdr:row>75</xdr:row>
      <xdr:rowOff>19050</xdr:rowOff>
    </xdr:from>
    <xdr:to>
      <xdr:col>19</xdr:col>
      <xdr:colOff>152400</xdr:colOff>
      <xdr:row>93</xdr:row>
      <xdr:rowOff>152400</xdr:rowOff>
    </xdr:to>
    <xdr:grpSp>
      <xdr:nvGrpSpPr>
        <xdr:cNvPr id="52" name="グループ化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pSpPr/>
      </xdr:nvGrpSpPr>
      <xdr:grpSpPr>
        <a:xfrm>
          <a:off x="9525" y="14553079"/>
          <a:ext cx="4188199" cy="3158939"/>
          <a:chOff x="38099" y="14954250"/>
          <a:chExt cx="4124325" cy="3219450"/>
        </a:xfrm>
      </xdr:grpSpPr>
      <xdr:sp macro="" textlink="">
        <xdr:nvSpPr>
          <xdr:cNvPr id="50" name="メモ 49">
            <a:extLst>
              <a:ext uri="{FF2B5EF4-FFF2-40B4-BE49-F238E27FC236}">
                <a16:creationId xmlns:a16="http://schemas.microsoft.com/office/drawing/2014/main" id="{00000000-0008-0000-0000-000032000000}"/>
              </a:ext>
            </a:extLst>
          </xdr:cNvPr>
          <xdr:cNvSpPr/>
        </xdr:nvSpPr>
        <xdr:spPr>
          <a:xfrm>
            <a:off x="38099" y="14954250"/>
            <a:ext cx="4124325" cy="3219450"/>
          </a:xfrm>
          <a:prstGeom prst="foldedCorner">
            <a:avLst>
              <a:gd name="adj" fmla="val 13117"/>
            </a:avLst>
          </a:prstGeom>
          <a:solidFill>
            <a:schemeClr val="bg1"/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51" name="直角三角形 50">
            <a:extLst>
              <a:ext uri="{FF2B5EF4-FFF2-40B4-BE49-F238E27FC236}">
                <a16:creationId xmlns:a16="http://schemas.microsoft.com/office/drawing/2014/main" id="{00000000-0008-0000-0000-000033000000}"/>
              </a:ext>
            </a:extLst>
          </xdr:cNvPr>
          <xdr:cNvSpPr/>
        </xdr:nvSpPr>
        <xdr:spPr>
          <a:xfrm rot="5400000">
            <a:off x="47625" y="14982825"/>
            <a:ext cx="466725" cy="428625"/>
          </a:xfrm>
          <a:prstGeom prst="rtTriangle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</xdr:grpSp>
    <xdr:clientData/>
  </xdr:twoCellAnchor>
  <xdr:twoCellAnchor>
    <xdr:from>
      <xdr:col>0</xdr:col>
      <xdr:colOff>180975</xdr:colOff>
      <xdr:row>77</xdr:row>
      <xdr:rowOff>57150</xdr:rowOff>
    </xdr:from>
    <xdr:to>
      <xdr:col>17</xdr:col>
      <xdr:colOff>9525</xdr:colOff>
      <xdr:row>93</xdr:row>
      <xdr:rowOff>57150</xdr:rowOff>
    </xdr:to>
    <xdr:graphicFrame macro="">
      <xdr:nvGraphicFramePr>
        <xdr:cNvPr id="49" name="グラフ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66675</xdr:colOff>
      <xdr:row>75</xdr:row>
      <xdr:rowOff>76200</xdr:rowOff>
    </xdr:from>
    <xdr:to>
      <xdr:col>32</xdr:col>
      <xdr:colOff>123825</xdr:colOff>
      <xdr:row>93</xdr:row>
      <xdr:rowOff>114300</xdr:rowOff>
    </xdr:to>
    <xdr:graphicFrame macro="">
      <xdr:nvGraphicFramePr>
        <xdr:cNvPr id="58" name="グラフ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76</xdr:row>
      <xdr:rowOff>28575</xdr:rowOff>
    </xdr:from>
    <xdr:to>
      <xdr:col>17</xdr:col>
      <xdr:colOff>0</xdr:colOff>
      <xdr:row>77</xdr:row>
      <xdr:rowOff>133350</xdr:rowOff>
    </xdr:to>
    <xdr:grpSp>
      <xdr:nvGrpSpPr>
        <xdr:cNvPr id="61" name="グループ化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pSpPr/>
      </xdr:nvGrpSpPr>
      <xdr:grpSpPr>
        <a:xfrm>
          <a:off x="851647" y="14730693"/>
          <a:ext cx="2767853" cy="272863"/>
          <a:chOff x="7153275" y="14744700"/>
          <a:chExt cx="2724150" cy="276225"/>
        </a:xfrm>
      </xdr:grpSpPr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00000000-0008-0000-0000-00003C000000}"/>
              </a:ext>
            </a:extLst>
          </xdr:cNvPr>
          <xdr:cNvSpPr/>
        </xdr:nvSpPr>
        <xdr:spPr>
          <a:xfrm>
            <a:off x="7153275" y="14744700"/>
            <a:ext cx="2724150" cy="276225"/>
          </a:xfrm>
          <a:prstGeom prst="rect">
            <a:avLst/>
          </a:prstGeom>
          <a:solidFill>
            <a:srgbClr val="7030A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59" name="テキスト ボックス 58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 txBox="1"/>
        </xdr:nvSpPr>
        <xdr:spPr>
          <a:xfrm>
            <a:off x="7686676" y="14744700"/>
            <a:ext cx="1752600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1100" b="1">
                <a:solidFill>
                  <a:schemeClr val="bg1"/>
                </a:solidFill>
                <a:effectLst>
                  <a:outerShdw blurRad="50800" dist="63500" dir="2700000" algn="tl" rotWithShape="0">
                    <a:schemeClr val="tx1">
                      <a:alpha val="40000"/>
                    </a:scheme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図１　生産誘発額等</a:t>
            </a:r>
          </a:p>
        </xdr:txBody>
      </xdr:sp>
    </xdr:grpSp>
    <xdr:clientData/>
  </xdr:twoCellAnchor>
  <xdr:twoCellAnchor>
    <xdr:from>
      <xdr:col>0</xdr:col>
      <xdr:colOff>28575</xdr:colOff>
      <xdr:row>95</xdr:row>
      <xdr:rowOff>165099</xdr:rowOff>
    </xdr:from>
    <xdr:to>
      <xdr:col>32</xdr:col>
      <xdr:colOff>161925</xdr:colOff>
      <xdr:row>111</xdr:row>
      <xdr:rowOff>104774</xdr:rowOff>
    </xdr:to>
    <xdr:grpSp>
      <xdr:nvGrpSpPr>
        <xdr:cNvPr id="75" name="グループ化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GrpSpPr/>
      </xdr:nvGrpSpPr>
      <xdr:grpSpPr>
        <a:xfrm>
          <a:off x="28575" y="18060893"/>
          <a:ext cx="6946526" cy="2629087"/>
          <a:chOff x="38100" y="18459450"/>
          <a:chExt cx="6838950" cy="2533650"/>
        </a:xfrm>
      </xdr:grpSpPr>
      <xdr:grpSp>
        <xdr:nvGrpSpPr>
          <xdr:cNvPr id="71" name="グループ化 70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GrpSpPr/>
        </xdr:nvGrpSpPr>
        <xdr:grpSpPr>
          <a:xfrm>
            <a:off x="38100" y="18459450"/>
            <a:ext cx="6838950" cy="2533650"/>
            <a:chOff x="38100" y="18402300"/>
            <a:chExt cx="6838950" cy="2533650"/>
          </a:xfrm>
        </xdr:grpSpPr>
        <xdr:sp macro="" textlink="">
          <xdr:nvSpPr>
            <xdr:cNvPr id="68" name="メモ 67">
              <a:extLst>
                <a:ext uri="{FF2B5EF4-FFF2-40B4-BE49-F238E27FC236}">
                  <a16:creationId xmlns:a16="http://schemas.microsoft.com/office/drawing/2014/main" id="{00000000-0008-0000-0000-000044000000}"/>
                </a:ext>
              </a:extLst>
            </xdr:cNvPr>
            <xdr:cNvSpPr/>
          </xdr:nvSpPr>
          <xdr:spPr>
            <a:xfrm>
              <a:off x="38100" y="18402300"/>
              <a:ext cx="6838950" cy="25336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69" name="直角三角形 68">
              <a:extLst>
                <a:ext uri="{FF2B5EF4-FFF2-40B4-BE49-F238E27FC236}">
                  <a16:creationId xmlns:a16="http://schemas.microsoft.com/office/drawing/2014/main" id="{00000000-0008-0000-0000-000045000000}"/>
                </a:ext>
              </a:extLst>
            </xdr:cNvPr>
            <xdr:cNvSpPr/>
          </xdr:nvSpPr>
          <xdr:spPr>
            <a:xfrm rot="5400000">
              <a:off x="38101" y="184308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72" name="グループ化 71">
            <a:extLst>
              <a:ext uri="{FF2B5EF4-FFF2-40B4-BE49-F238E27FC236}">
                <a16:creationId xmlns:a16="http://schemas.microsoft.com/office/drawing/2014/main" id="{00000000-0008-0000-0000-000048000000}"/>
              </a:ext>
            </a:extLst>
          </xdr:cNvPr>
          <xdr:cNvGrpSpPr/>
        </xdr:nvGrpSpPr>
        <xdr:grpSpPr>
          <a:xfrm>
            <a:off x="1933575" y="18611850"/>
            <a:ext cx="2724150" cy="276225"/>
            <a:chOff x="7153275" y="14744700"/>
            <a:chExt cx="2724150" cy="276225"/>
          </a:xfrm>
        </xdr:grpSpPr>
        <xdr:sp macro="" textlink="">
          <xdr:nvSpPr>
            <xdr:cNvPr id="73" name="正方形/長方形 72">
              <a:extLst>
                <a:ext uri="{FF2B5EF4-FFF2-40B4-BE49-F238E27FC236}">
                  <a16:creationId xmlns:a16="http://schemas.microsoft.com/office/drawing/2014/main" id="{00000000-0008-0000-0000-000049000000}"/>
                </a:ext>
              </a:extLst>
            </xdr:cNvPr>
            <xdr:cNvSpPr/>
          </xdr:nvSpPr>
          <xdr:spPr>
            <a:xfrm>
              <a:off x="7153275" y="14744700"/>
              <a:ext cx="27241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74" name="テキスト ボックス 73">
              <a:extLst>
                <a:ext uri="{FF2B5EF4-FFF2-40B4-BE49-F238E27FC236}">
                  <a16:creationId xmlns:a16="http://schemas.microsoft.com/office/drawing/2014/main" id="{00000000-0008-0000-0000-00004A000000}"/>
                </a:ext>
              </a:extLst>
            </xdr:cNvPr>
            <xdr:cNvSpPr txBox="1"/>
          </xdr:nvSpPr>
          <xdr:spPr>
            <a:xfrm>
              <a:off x="7362827" y="14744700"/>
              <a:ext cx="2343148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図３　産業別の生産誘発額</a:t>
              </a:r>
            </a:p>
          </xdr:txBody>
        </xdr:sp>
      </xdr:grpSp>
    </xdr:grpSp>
    <xdr:clientData/>
  </xdr:twoCellAnchor>
  <xdr:twoCellAnchor>
    <xdr:from>
      <xdr:col>1</xdr:col>
      <xdr:colOff>161925</xdr:colOff>
      <xdr:row>98</xdr:row>
      <xdr:rowOff>161925</xdr:rowOff>
    </xdr:from>
    <xdr:to>
      <xdr:col>30</xdr:col>
      <xdr:colOff>187325</xdr:colOff>
      <xdr:row>110</xdr:row>
      <xdr:rowOff>123825</xdr:rowOff>
    </xdr:to>
    <xdr:graphicFrame macro="">
      <xdr:nvGraphicFramePr>
        <xdr:cNvPr id="76" name="グラフ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38102</xdr:colOff>
      <xdr:row>138</xdr:row>
      <xdr:rowOff>19050</xdr:rowOff>
    </xdr:from>
    <xdr:to>
      <xdr:col>17</xdr:col>
      <xdr:colOff>171450</xdr:colOff>
      <xdr:row>156</xdr:row>
      <xdr:rowOff>152400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GrpSpPr/>
      </xdr:nvGrpSpPr>
      <xdr:grpSpPr>
        <a:xfrm>
          <a:off x="38102" y="25142638"/>
          <a:ext cx="3752848" cy="3158938"/>
          <a:chOff x="2" y="25603200"/>
          <a:chExt cx="3695698" cy="3219450"/>
        </a:xfrm>
      </xdr:grpSpPr>
      <xdr:grpSp>
        <xdr:nvGrpSpPr>
          <xdr:cNvPr id="84" name="グループ化 83">
            <a:extLst>
              <a:ext uri="{FF2B5EF4-FFF2-40B4-BE49-F238E27FC236}">
                <a16:creationId xmlns:a16="http://schemas.microsoft.com/office/drawing/2014/main" id="{00000000-0008-0000-0000-000054000000}"/>
              </a:ext>
            </a:extLst>
          </xdr:cNvPr>
          <xdr:cNvGrpSpPr/>
        </xdr:nvGrpSpPr>
        <xdr:grpSpPr>
          <a:xfrm>
            <a:off x="2" y="25603200"/>
            <a:ext cx="3695698" cy="3219450"/>
            <a:chOff x="1" y="25603200"/>
            <a:chExt cx="4200099" cy="3219450"/>
          </a:xfrm>
        </xdr:grpSpPr>
        <xdr:sp macro="" textlink="">
          <xdr:nvSpPr>
            <xdr:cNvPr id="78" name="メモ 77">
              <a:extLst>
                <a:ext uri="{FF2B5EF4-FFF2-40B4-BE49-F238E27FC236}">
                  <a16:creationId xmlns:a16="http://schemas.microsoft.com/office/drawing/2014/main" id="{00000000-0008-0000-0000-00004E000000}"/>
                </a:ext>
              </a:extLst>
            </xdr:cNvPr>
            <xdr:cNvSpPr/>
          </xdr:nvSpPr>
          <xdr:spPr>
            <a:xfrm>
              <a:off x="1" y="25603200"/>
              <a:ext cx="4200099" cy="3219450"/>
            </a:xfrm>
            <a:prstGeom prst="foldedCorner">
              <a:avLst>
                <a:gd name="adj" fmla="val 13117"/>
              </a:avLst>
            </a:prstGeom>
            <a:solidFill>
              <a:schemeClr val="bg1"/>
            </a:solidFill>
            <a:ln>
              <a:solidFill>
                <a:schemeClr val="accent3">
                  <a:lumMod val="7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79" name="直角三角形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SpPr/>
          </xdr:nvSpPr>
          <xdr:spPr>
            <a:xfrm rot="5400000">
              <a:off x="9526" y="25631775"/>
              <a:ext cx="466725" cy="428625"/>
            </a:xfrm>
            <a:prstGeom prst="rtTriangle">
              <a:avLst/>
            </a:prstGeom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</xdr:grpSp>
      <xdr:grpSp>
        <xdr:nvGrpSpPr>
          <xdr:cNvPr id="80" name="グループ化 79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GrpSpPr/>
        </xdr:nvGrpSpPr>
        <xdr:grpSpPr>
          <a:xfrm>
            <a:off x="571500" y="25774650"/>
            <a:ext cx="2419350" cy="276225"/>
            <a:chOff x="7153275" y="14744700"/>
            <a:chExt cx="2724150" cy="276225"/>
          </a:xfrm>
        </xdr:grpSpPr>
        <xdr:sp macro="" textlink="">
          <xdr:nvSpPr>
            <xdr:cNvPr id="81" name="正方形/長方形 80">
              <a:extLst>
                <a:ext uri="{FF2B5EF4-FFF2-40B4-BE49-F238E27FC236}">
                  <a16:creationId xmlns:a16="http://schemas.microsoft.com/office/drawing/2014/main" id="{00000000-0008-0000-0000-000051000000}"/>
                </a:ext>
              </a:extLst>
            </xdr:cNvPr>
            <xdr:cNvSpPr/>
          </xdr:nvSpPr>
          <xdr:spPr>
            <a:xfrm>
              <a:off x="7153275" y="14744700"/>
              <a:ext cx="2724150" cy="276225"/>
            </a:xfrm>
            <a:prstGeom prst="rect">
              <a:avLst/>
            </a:prstGeom>
            <a:solidFill>
              <a:srgbClr val="7030A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endParaRPr kumimoji="1" lang="ja-JP" altLang="en-US" sz="1100"/>
            </a:p>
          </xdr:txBody>
        </xdr:sp>
        <xdr:sp macro="" textlink="">
          <xdr:nvSpPr>
            <xdr:cNvPr id="82" name="テキスト ボックス 81">
              <a:extLst>
                <a:ext uri="{FF2B5EF4-FFF2-40B4-BE49-F238E27FC236}">
                  <a16:creationId xmlns:a16="http://schemas.microsoft.com/office/drawing/2014/main" id="{00000000-0008-0000-0000-000052000000}"/>
                </a:ext>
              </a:extLst>
            </xdr:cNvPr>
            <xdr:cNvSpPr txBox="1"/>
          </xdr:nvSpPr>
          <xdr:spPr>
            <a:xfrm>
              <a:off x="7377230" y="14744700"/>
              <a:ext cx="2371496" cy="2762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r>
                <a:rPr kumimoji="1" lang="ja-JP" altLang="en-US" sz="1100" b="1">
                  <a:solidFill>
                    <a:schemeClr val="bg1"/>
                  </a:solidFill>
                  <a:effectLst>
                    <a:outerShdw blurRad="50800" dist="63500" dir="2700000" algn="tl" rotWithShape="0">
                      <a:schemeClr val="tx1">
                        <a:alpha val="40000"/>
                      </a:schemeClr>
                    </a:outerShdw>
                  </a:effectLst>
                  <a:latin typeface="HG丸ｺﾞｼｯｸM-PRO" pitchFamily="50" charset="-128"/>
                  <a:ea typeface="HG丸ｺﾞｼｯｸM-PRO" pitchFamily="50" charset="-128"/>
                </a:rPr>
                <a:t>図４　就業誘発人数等</a:t>
              </a:r>
            </a:p>
          </xdr:txBody>
        </xdr:sp>
      </xdr:grpSp>
    </xdr:grpSp>
    <xdr:clientData/>
  </xdr:twoCellAnchor>
  <xdr:twoCellAnchor>
    <xdr:from>
      <xdr:col>0</xdr:col>
      <xdr:colOff>133350</xdr:colOff>
      <xdr:row>140</xdr:row>
      <xdr:rowOff>152399</xdr:rowOff>
    </xdr:from>
    <xdr:to>
      <xdr:col>16</xdr:col>
      <xdr:colOff>190500</xdr:colOff>
      <xdr:row>156</xdr:row>
      <xdr:rowOff>142874</xdr:rowOff>
    </xdr:to>
    <xdr:graphicFrame macro="">
      <xdr:nvGraphicFramePr>
        <xdr:cNvPr id="83" name="グラフ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66675</xdr:colOff>
      <xdr:row>138</xdr:row>
      <xdr:rowOff>133349</xdr:rowOff>
    </xdr:from>
    <xdr:to>
      <xdr:col>32</xdr:col>
      <xdr:colOff>114300</xdr:colOff>
      <xdr:row>156</xdr:row>
      <xdr:rowOff>47624</xdr:rowOff>
    </xdr:to>
    <xdr:graphicFrame macro="">
      <xdr:nvGraphicFramePr>
        <xdr:cNvPr id="87" name="グラフ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114300</xdr:colOff>
      <xdr:row>160</xdr:row>
      <xdr:rowOff>57151</xdr:rowOff>
    </xdr:from>
    <xdr:to>
      <xdr:col>32</xdr:col>
      <xdr:colOff>38100</xdr:colOff>
      <xdr:row>173</xdr:row>
      <xdr:rowOff>47625</xdr:rowOff>
    </xdr:to>
    <xdr:graphicFrame macro="">
      <xdr:nvGraphicFramePr>
        <xdr:cNvPr id="99" name="グラフ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9525</xdr:rowOff>
    </xdr:from>
    <xdr:to>
      <xdr:col>33</xdr:col>
      <xdr:colOff>142875</xdr:colOff>
      <xdr:row>2</xdr:row>
      <xdr:rowOff>134900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295275" y="9525"/>
          <a:ext cx="6829425" cy="468275"/>
          <a:chOff x="1752600" y="19050"/>
          <a:chExt cx="6134100" cy="330095"/>
        </a:xfrm>
      </xdr:grpSpPr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SpPr/>
        </xdr:nvSpPr>
        <xdr:spPr>
          <a:xfrm>
            <a:off x="1752600" y="19050"/>
            <a:ext cx="5981700" cy="323850"/>
          </a:xfrm>
          <a:prstGeom prst="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1895474" y="33571"/>
            <a:ext cx="5876926" cy="3155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●●事業による経済波及効果分析</a:t>
            </a:r>
            <a:r>
              <a:rPr kumimoji="1" lang="en-US" altLang="ja-JP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(</a:t>
            </a:r>
            <a:r>
              <a:rPr kumimoji="1" lang="ja-JP" altLang="en-US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フロー図</a:t>
            </a:r>
            <a:r>
              <a:rPr kumimoji="1" lang="en-US" altLang="ja-JP" sz="20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HG丸ｺﾞｼｯｸM-PRO" pitchFamily="50" charset="-128"/>
                <a:ea typeface="HG丸ｺﾞｼｯｸM-PRO" pitchFamily="50" charset="-128"/>
              </a:rPr>
              <a:t>)</a:t>
            </a:r>
            <a:endParaRPr kumimoji="1" lang="ja-JP" altLang="en-US" sz="2000" b="1">
              <a:solidFill>
                <a:schemeClr val="bg1"/>
              </a:solidFill>
              <a:effectLst>
                <a:outerShdw blurRad="50800" dist="63500" dir="2700000" algn="tl" rotWithShape="0">
                  <a:prstClr val="black">
                    <a:alpha val="40000"/>
                  </a:prstClr>
                </a:outerShdw>
              </a:effectLst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/>
        </xdr:nvSpPr>
        <xdr:spPr>
          <a:xfrm>
            <a:off x="1752600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7553325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  <xdr:twoCellAnchor>
    <xdr:from>
      <xdr:col>1</xdr:col>
      <xdr:colOff>38100</xdr:colOff>
      <xdr:row>5</xdr:row>
      <xdr:rowOff>24848</xdr:rowOff>
    </xdr:from>
    <xdr:to>
      <xdr:col>33</xdr:col>
      <xdr:colOff>190500</xdr:colOff>
      <xdr:row>66</xdr:row>
      <xdr:rowOff>99391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14325" y="815423"/>
          <a:ext cx="6858000" cy="9628118"/>
        </a:xfrm>
        <a:prstGeom prst="rect">
          <a:avLst/>
        </a:prstGeom>
        <a:noFill/>
        <a:ln w="15875">
          <a:solidFill>
            <a:srgbClr val="7030A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7</xdr:col>
      <xdr:colOff>2197</xdr:colOff>
      <xdr:row>10</xdr:row>
      <xdr:rowOff>9525</xdr:rowOff>
    </xdr:from>
    <xdr:to>
      <xdr:col>9</xdr:col>
      <xdr:colOff>2726</xdr:colOff>
      <xdr:row>13</xdr:row>
      <xdr:rowOff>0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pSpPr/>
      </xdr:nvGrpSpPr>
      <xdr:grpSpPr>
        <a:xfrm>
          <a:off x="1535722" y="1562100"/>
          <a:ext cx="419629" cy="476250"/>
          <a:chOff x="1256827" y="1408075"/>
          <a:chExt cx="418692" cy="478234"/>
        </a:xfrm>
      </xdr:grpSpPr>
      <xdr:cxnSp macro="">
        <xdr:nvCxnSpPr>
          <xdr:cNvPr id="15" name="直線矢印コネクタ 1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CxnSpPr/>
        </xdr:nvCxnSpPr>
        <xdr:spPr>
          <a:xfrm rot="5400000">
            <a:off x="1435061" y="1645850"/>
            <a:ext cx="478234" cy="2683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直線コネクタ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CxnSpPr/>
        </xdr:nvCxnSpPr>
        <xdr:spPr>
          <a:xfrm>
            <a:off x="1256827" y="1637371"/>
            <a:ext cx="418171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2543</xdr:colOff>
      <xdr:row>15</xdr:row>
      <xdr:rowOff>7036</xdr:rowOff>
    </xdr:from>
    <xdr:to>
      <xdr:col>9</xdr:col>
      <xdr:colOff>1593</xdr:colOff>
      <xdr:row>23</xdr:row>
      <xdr:rowOff>1593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GrpSpPr/>
      </xdr:nvGrpSpPr>
      <xdr:grpSpPr>
        <a:xfrm>
          <a:off x="1536068" y="2369236"/>
          <a:ext cx="418150" cy="1232807"/>
          <a:chOff x="1257055" y="2218695"/>
          <a:chExt cx="417221" cy="1295532"/>
        </a:xfrm>
      </xdr:grpSpPr>
      <xdr:cxnSp macro="">
        <xdr:nvCxnSpPr>
          <xdr:cNvPr id="26" name="直線矢印コネクタ 25">
            <a:extLst>
              <a:ext uri="{FF2B5EF4-FFF2-40B4-BE49-F238E27FC236}">
                <a16:creationId xmlns:a16="http://schemas.microsoft.com/office/drawing/2014/main" id="{00000000-0008-0000-0100-00001A000000}"/>
              </a:ext>
            </a:extLst>
          </xdr:cNvPr>
          <xdr:cNvCxnSpPr/>
        </xdr:nvCxnSpPr>
        <xdr:spPr>
          <a:xfrm rot="5400000">
            <a:off x="1026510" y="2866461"/>
            <a:ext cx="1295532" cy="0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7" name="直線コネクタ 26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CxnSpPr/>
        </xdr:nvCxnSpPr>
        <xdr:spPr>
          <a:xfrm>
            <a:off x="1257055" y="3262871"/>
            <a:ext cx="41098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206982</xdr:colOff>
      <xdr:row>25</xdr:row>
      <xdr:rowOff>9293</xdr:rowOff>
    </xdr:from>
    <xdr:to>
      <xdr:col>9</xdr:col>
      <xdr:colOff>4648</xdr:colOff>
      <xdr:row>28</xdr:row>
      <xdr:rowOff>13939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GrpSpPr/>
      </xdr:nvGrpSpPr>
      <xdr:grpSpPr>
        <a:xfrm>
          <a:off x="1740507" y="3933593"/>
          <a:ext cx="216766" cy="490421"/>
          <a:chOff x="1481867" y="3811966"/>
          <a:chExt cx="222627" cy="488223"/>
        </a:xfrm>
      </xdr:grpSpPr>
      <xdr:cxnSp macro="">
        <xdr:nvCxnSpPr>
          <xdr:cNvPr id="41" name="直線矢印コネクタ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CxnSpPr/>
        </xdr:nvCxnSpPr>
        <xdr:spPr>
          <a:xfrm rot="5400000">
            <a:off x="1460381" y="4056077"/>
            <a:ext cx="488223" cy="2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" name="直線コネクタ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CxnSpPr/>
        </xdr:nvCxnSpPr>
        <xdr:spPr>
          <a:xfrm flipV="1">
            <a:off x="1481867" y="4047499"/>
            <a:ext cx="217979" cy="1139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2197</xdr:colOff>
      <xdr:row>31</xdr:row>
      <xdr:rowOff>9525</xdr:rowOff>
    </xdr:from>
    <xdr:to>
      <xdr:col>9</xdr:col>
      <xdr:colOff>2726</xdr:colOff>
      <xdr:row>34</xdr:row>
      <xdr:rowOff>14654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GrpSpPr/>
      </xdr:nvGrpSpPr>
      <xdr:grpSpPr>
        <a:xfrm>
          <a:off x="1535722" y="4905375"/>
          <a:ext cx="419629" cy="490904"/>
          <a:chOff x="1256827" y="1408074"/>
          <a:chExt cx="418692" cy="493017"/>
        </a:xfrm>
      </xdr:grpSpPr>
      <xdr:cxnSp macro="">
        <xdr:nvCxnSpPr>
          <xdr:cNvPr id="52" name="直線矢印コネクタ 51">
            <a:extLst>
              <a:ext uri="{FF2B5EF4-FFF2-40B4-BE49-F238E27FC236}">
                <a16:creationId xmlns:a16="http://schemas.microsoft.com/office/drawing/2014/main" id="{00000000-0008-0000-0100-000034000000}"/>
              </a:ext>
            </a:extLst>
          </xdr:cNvPr>
          <xdr:cNvCxnSpPr/>
        </xdr:nvCxnSpPr>
        <xdr:spPr>
          <a:xfrm rot="5400000">
            <a:off x="1427669" y="1653241"/>
            <a:ext cx="493017" cy="2683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3" name="直線コネクタ 52">
            <a:extLst>
              <a:ext uri="{FF2B5EF4-FFF2-40B4-BE49-F238E27FC236}">
                <a16:creationId xmlns:a16="http://schemas.microsoft.com/office/drawing/2014/main" id="{00000000-0008-0000-0100-000035000000}"/>
              </a:ext>
            </a:extLst>
          </xdr:cNvPr>
          <xdr:cNvCxnSpPr/>
        </xdr:nvCxnSpPr>
        <xdr:spPr>
          <a:xfrm>
            <a:off x="1256827" y="1637371"/>
            <a:ext cx="418171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4329</xdr:colOff>
      <xdr:row>13</xdr:row>
      <xdr:rowOff>4023</xdr:rowOff>
    </xdr:from>
    <xdr:to>
      <xdr:col>21</xdr:col>
      <xdr:colOff>0</xdr:colOff>
      <xdr:row>15</xdr:row>
      <xdr:rowOff>794</xdr:rowOff>
    </xdr:to>
    <xdr:grpSp>
      <xdr:nvGrpSpPr>
        <xdr:cNvPr id="67" name="グループ化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GrpSpPr/>
      </xdr:nvGrpSpPr>
      <xdr:grpSpPr>
        <a:xfrm>
          <a:off x="3214254" y="2042373"/>
          <a:ext cx="1252971" cy="320621"/>
          <a:chOff x="2942549" y="1873506"/>
          <a:chExt cx="1254909" cy="319652"/>
        </a:xfrm>
      </xdr:grpSpPr>
      <xdr:cxnSp macro="">
        <xdr:nvCxnSpPr>
          <xdr:cNvPr id="59" name="直線矢印コネクタ 58">
            <a:extLst>
              <a:ext uri="{FF2B5EF4-FFF2-40B4-BE49-F238E27FC236}">
                <a16:creationId xmlns:a16="http://schemas.microsoft.com/office/drawing/2014/main" id="{00000000-0008-0000-0100-00003B000000}"/>
              </a:ext>
            </a:extLst>
          </xdr:cNvPr>
          <xdr:cNvCxnSpPr/>
        </xdr:nvCxnSpPr>
        <xdr:spPr>
          <a:xfrm>
            <a:off x="2942549" y="2030925"/>
            <a:ext cx="1254909" cy="3228"/>
          </a:xfrm>
          <a:prstGeom prst="straightConnector1">
            <a:avLst/>
          </a:prstGeom>
          <a:ln cmpd="sng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6" name="直線コネクタ 65">
            <a:extLst>
              <a:ext uri="{FF2B5EF4-FFF2-40B4-BE49-F238E27FC236}">
                <a16:creationId xmlns:a16="http://schemas.microsoft.com/office/drawing/2014/main" id="{00000000-0008-0000-0100-000042000000}"/>
              </a:ext>
            </a:extLst>
          </xdr:cNvPr>
          <xdr:cNvCxnSpPr/>
        </xdr:nvCxnSpPr>
        <xdr:spPr>
          <a:xfrm rot="5400000">
            <a:off x="3408013" y="2032538"/>
            <a:ext cx="31965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1100</xdr:colOff>
      <xdr:row>34</xdr:row>
      <xdr:rowOff>4023</xdr:rowOff>
    </xdr:from>
    <xdr:to>
      <xdr:col>20</xdr:col>
      <xdr:colOff>206644</xdr:colOff>
      <xdr:row>36</xdr:row>
      <xdr:rowOff>793</xdr:rowOff>
    </xdr:to>
    <xdr:grpSp>
      <xdr:nvGrpSpPr>
        <xdr:cNvPr id="68" name="グループ化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GrpSpPr/>
      </xdr:nvGrpSpPr>
      <xdr:grpSpPr>
        <a:xfrm>
          <a:off x="3211025" y="5385648"/>
          <a:ext cx="1253294" cy="320620"/>
          <a:chOff x="2942549" y="1873506"/>
          <a:chExt cx="1254909" cy="319652"/>
        </a:xfrm>
      </xdr:grpSpPr>
      <xdr:cxnSp macro="">
        <xdr:nvCxnSpPr>
          <xdr:cNvPr id="69" name="直線矢印コネクタ 68">
            <a:extLst>
              <a:ext uri="{FF2B5EF4-FFF2-40B4-BE49-F238E27FC236}">
                <a16:creationId xmlns:a16="http://schemas.microsoft.com/office/drawing/2014/main" id="{00000000-0008-0000-0100-000045000000}"/>
              </a:ext>
            </a:extLst>
          </xdr:cNvPr>
          <xdr:cNvCxnSpPr/>
        </xdr:nvCxnSpPr>
        <xdr:spPr>
          <a:xfrm>
            <a:off x="2942549" y="2030925"/>
            <a:ext cx="1254909" cy="3228"/>
          </a:xfrm>
          <a:prstGeom prst="straightConnector1">
            <a:avLst/>
          </a:prstGeom>
          <a:ln cmpd="sng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0" name="直線コネクタ 69">
            <a:extLst>
              <a:ext uri="{FF2B5EF4-FFF2-40B4-BE49-F238E27FC236}">
                <a16:creationId xmlns:a16="http://schemas.microsoft.com/office/drawing/2014/main" id="{00000000-0008-0000-0100-000046000000}"/>
              </a:ext>
            </a:extLst>
          </xdr:cNvPr>
          <xdr:cNvCxnSpPr/>
        </xdr:nvCxnSpPr>
        <xdr:spPr>
          <a:xfrm rot="5400000">
            <a:off x="3408013" y="2032538"/>
            <a:ext cx="31965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198784</xdr:colOff>
      <xdr:row>15</xdr:row>
      <xdr:rowOff>91107</xdr:rowOff>
    </xdr:from>
    <xdr:to>
      <xdr:col>33</xdr:col>
      <xdr:colOff>8286</xdr:colOff>
      <xdr:row>43</xdr:row>
      <xdr:rowOff>82828</xdr:rowOff>
    </xdr:to>
    <xdr:grpSp>
      <xdr:nvGrpSpPr>
        <xdr:cNvPr id="82" name="グループ化 8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GrpSpPr/>
      </xdr:nvGrpSpPr>
      <xdr:grpSpPr>
        <a:xfrm>
          <a:off x="3408709" y="2453307"/>
          <a:ext cx="3581402" cy="4411321"/>
          <a:chOff x="3170584" y="2311793"/>
          <a:chExt cx="3630388" cy="4563721"/>
        </a:xfrm>
      </xdr:grpSpPr>
      <xdr:cxnSp macro="">
        <xdr:nvCxnSpPr>
          <xdr:cNvPr id="73" name="直線コネクタ 72">
            <a:extLst>
              <a:ext uri="{FF2B5EF4-FFF2-40B4-BE49-F238E27FC236}">
                <a16:creationId xmlns:a16="http://schemas.microsoft.com/office/drawing/2014/main" id="{00000000-0008-0000-0100-000049000000}"/>
              </a:ext>
            </a:extLst>
          </xdr:cNvPr>
          <xdr:cNvCxnSpPr/>
        </xdr:nvCxnSpPr>
        <xdr:spPr>
          <a:xfrm>
            <a:off x="6378967" y="2314090"/>
            <a:ext cx="417415" cy="161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4" name="直線コネクタ 73">
            <a:extLst>
              <a:ext uri="{FF2B5EF4-FFF2-40B4-BE49-F238E27FC236}">
                <a16:creationId xmlns:a16="http://schemas.microsoft.com/office/drawing/2014/main" id="{00000000-0008-0000-0100-00004A000000}"/>
              </a:ext>
            </a:extLst>
          </xdr:cNvPr>
          <xdr:cNvCxnSpPr/>
        </xdr:nvCxnSpPr>
        <xdr:spPr>
          <a:xfrm rot="5400000">
            <a:off x="4519212" y="4589914"/>
            <a:ext cx="4559881" cy="3639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7" name="直線矢印コネクタ 76">
            <a:extLst>
              <a:ext uri="{FF2B5EF4-FFF2-40B4-BE49-F238E27FC236}">
                <a16:creationId xmlns:a16="http://schemas.microsoft.com/office/drawing/2014/main" id="{00000000-0008-0000-0100-00004D000000}"/>
              </a:ext>
            </a:extLst>
          </xdr:cNvPr>
          <xdr:cNvCxnSpPr/>
        </xdr:nvCxnSpPr>
        <xdr:spPr>
          <a:xfrm rot="10800000">
            <a:off x="3170584" y="6867230"/>
            <a:ext cx="3622105" cy="8284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1" name="直線コネクタ 80">
            <a:extLst>
              <a:ext uri="{FF2B5EF4-FFF2-40B4-BE49-F238E27FC236}">
                <a16:creationId xmlns:a16="http://schemas.microsoft.com/office/drawing/2014/main" id="{00000000-0008-0000-0100-000051000000}"/>
              </a:ext>
            </a:extLst>
          </xdr:cNvPr>
          <xdr:cNvCxnSpPr/>
        </xdr:nvCxnSpPr>
        <xdr:spPr>
          <a:xfrm>
            <a:off x="6378966" y="5656004"/>
            <a:ext cx="417415" cy="161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30481</xdr:colOff>
      <xdr:row>42</xdr:row>
      <xdr:rowOff>47625</xdr:rowOff>
    </xdr:from>
    <xdr:to>
      <xdr:col>15</xdr:col>
      <xdr:colOff>152400</xdr:colOff>
      <xdr:row>44</xdr:row>
      <xdr:rowOff>104775</xdr:rowOff>
    </xdr:to>
    <xdr:sp macro="" textlink="">
      <xdr:nvSpPr>
        <xdr:cNvPr id="83" name="右中かっこ 8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/>
      </xdr:nvSpPr>
      <xdr:spPr>
        <a:xfrm>
          <a:off x="2964181" y="6619875"/>
          <a:ext cx="121919" cy="38100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9</xdr:col>
      <xdr:colOff>590</xdr:colOff>
      <xdr:row>45</xdr:row>
      <xdr:rowOff>1966</xdr:rowOff>
    </xdr:from>
    <xdr:to>
      <xdr:col>10</xdr:col>
      <xdr:colOff>4647</xdr:colOff>
      <xdr:row>48</xdr:row>
      <xdr:rowOff>6612</xdr:rowOff>
    </xdr:to>
    <xdr:grpSp>
      <xdr:nvGrpSpPr>
        <xdr:cNvPr id="86" name="グループ化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GrpSpPr/>
      </xdr:nvGrpSpPr>
      <xdr:grpSpPr>
        <a:xfrm>
          <a:off x="1953215" y="7107616"/>
          <a:ext cx="213607" cy="490421"/>
          <a:chOff x="1471751" y="3811966"/>
          <a:chExt cx="216567" cy="488223"/>
        </a:xfrm>
      </xdr:grpSpPr>
      <xdr:cxnSp macro="">
        <xdr:nvCxnSpPr>
          <xdr:cNvPr id="87" name="直線矢印コネクタ 86">
            <a:extLst>
              <a:ext uri="{FF2B5EF4-FFF2-40B4-BE49-F238E27FC236}">
                <a16:creationId xmlns:a16="http://schemas.microsoft.com/office/drawing/2014/main" id="{00000000-0008-0000-0100-000057000000}"/>
              </a:ext>
            </a:extLst>
          </xdr:cNvPr>
          <xdr:cNvCxnSpPr/>
        </xdr:nvCxnSpPr>
        <xdr:spPr>
          <a:xfrm rot="5400000">
            <a:off x="1438400" y="4056077"/>
            <a:ext cx="488223" cy="2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8" name="直線コネクタ 87"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CxnSpPr/>
        </xdr:nvCxnSpPr>
        <xdr:spPr>
          <a:xfrm flipV="1">
            <a:off x="1471751" y="4044917"/>
            <a:ext cx="216567" cy="3721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8</xdr:col>
      <xdr:colOff>3184</xdr:colOff>
      <xdr:row>50</xdr:row>
      <xdr:rowOff>4934</xdr:rowOff>
    </xdr:from>
    <xdr:to>
      <xdr:col>10</xdr:col>
      <xdr:colOff>3186</xdr:colOff>
      <xdr:row>56</xdr:row>
      <xdr:rowOff>162621</xdr:rowOff>
    </xdr:to>
    <xdr:grpSp>
      <xdr:nvGrpSpPr>
        <xdr:cNvPr id="96" name="グループ化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GrpSpPr/>
      </xdr:nvGrpSpPr>
      <xdr:grpSpPr>
        <a:xfrm>
          <a:off x="1746259" y="7920209"/>
          <a:ext cx="419102" cy="1129237"/>
          <a:chOff x="1466782" y="7908361"/>
          <a:chExt cx="418172" cy="1133419"/>
        </a:xfrm>
      </xdr:grpSpPr>
      <xdr:cxnSp macro="">
        <xdr:nvCxnSpPr>
          <xdr:cNvPr id="72" name="直線矢印コネクタ 71">
            <a:extLst>
              <a:ext uri="{FF2B5EF4-FFF2-40B4-BE49-F238E27FC236}">
                <a16:creationId xmlns:a16="http://schemas.microsoft.com/office/drawing/2014/main" id="{00000000-0008-0000-0100-000048000000}"/>
              </a:ext>
            </a:extLst>
          </xdr:cNvPr>
          <xdr:cNvCxnSpPr/>
        </xdr:nvCxnSpPr>
        <xdr:spPr>
          <a:xfrm rot="16200000" flipH="1">
            <a:off x="1317769" y="8474595"/>
            <a:ext cx="1133419" cy="951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2" name="直線コネクタ 91"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CxnSpPr/>
        </xdr:nvCxnSpPr>
        <xdr:spPr>
          <a:xfrm>
            <a:off x="1675869" y="8153135"/>
            <a:ext cx="205899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3" name="直線コネクタ 92"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CxnSpPr/>
        </xdr:nvCxnSpPr>
        <xdr:spPr>
          <a:xfrm flipV="1">
            <a:off x="1469040" y="8483821"/>
            <a:ext cx="412728" cy="1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5" name="直線コネクタ 94"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CxnSpPr/>
        </xdr:nvCxnSpPr>
        <xdr:spPr>
          <a:xfrm flipV="1">
            <a:off x="1466782" y="8803623"/>
            <a:ext cx="412730" cy="1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2574</xdr:colOff>
      <xdr:row>59</xdr:row>
      <xdr:rowOff>13215</xdr:rowOff>
    </xdr:from>
    <xdr:to>
      <xdr:col>9</xdr:col>
      <xdr:colOff>206980</xdr:colOff>
      <xdr:row>62</xdr:row>
      <xdr:rowOff>4917</xdr:rowOff>
    </xdr:to>
    <xdr:grpSp>
      <xdr:nvGrpSpPr>
        <xdr:cNvPr id="106" name="グループ化 10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GrpSpPr/>
      </xdr:nvGrpSpPr>
      <xdr:grpSpPr>
        <a:xfrm>
          <a:off x="1536099" y="9385815"/>
          <a:ext cx="623506" cy="477477"/>
          <a:chOff x="1252730" y="9282231"/>
          <a:chExt cx="621125" cy="473905"/>
        </a:xfrm>
      </xdr:grpSpPr>
      <xdr:cxnSp macro="">
        <xdr:nvCxnSpPr>
          <xdr:cNvPr id="100" name="直線矢印コネクタ 99">
            <a:extLst>
              <a:ext uri="{FF2B5EF4-FFF2-40B4-BE49-F238E27FC236}">
                <a16:creationId xmlns:a16="http://schemas.microsoft.com/office/drawing/2014/main" id="{00000000-0008-0000-0100-000064000000}"/>
              </a:ext>
            </a:extLst>
          </xdr:cNvPr>
          <xdr:cNvCxnSpPr/>
        </xdr:nvCxnSpPr>
        <xdr:spPr>
          <a:xfrm rot="5400000">
            <a:off x="1635780" y="9518062"/>
            <a:ext cx="473905" cy="2244"/>
          </a:xfrm>
          <a:prstGeom prst="straightConnector1">
            <a:avLst/>
          </a:prstGeom>
          <a:ln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2" name="直線コネクタ 101">
            <a:extLst>
              <a:ext uri="{FF2B5EF4-FFF2-40B4-BE49-F238E27FC236}">
                <a16:creationId xmlns:a16="http://schemas.microsoft.com/office/drawing/2014/main" id="{00000000-0008-0000-0100-000066000000}"/>
              </a:ext>
            </a:extLst>
          </xdr:cNvPr>
          <xdr:cNvCxnSpPr/>
        </xdr:nvCxnSpPr>
        <xdr:spPr>
          <a:xfrm>
            <a:off x="1252730" y="9513879"/>
            <a:ext cx="610598" cy="516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1100</xdr:colOff>
      <xdr:row>62</xdr:row>
      <xdr:rowOff>4023</xdr:rowOff>
    </xdr:from>
    <xdr:to>
      <xdr:col>20</xdr:col>
      <xdr:colOff>206644</xdr:colOff>
      <xdr:row>64</xdr:row>
      <xdr:rowOff>793</xdr:rowOff>
    </xdr:to>
    <xdr:grpSp>
      <xdr:nvGrpSpPr>
        <xdr:cNvPr id="107" name="グループ化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GrpSpPr/>
      </xdr:nvGrpSpPr>
      <xdr:grpSpPr>
        <a:xfrm>
          <a:off x="3211025" y="9862398"/>
          <a:ext cx="1253294" cy="320620"/>
          <a:chOff x="2942549" y="1873506"/>
          <a:chExt cx="1254909" cy="319652"/>
        </a:xfrm>
      </xdr:grpSpPr>
      <xdr:cxnSp macro="">
        <xdr:nvCxnSpPr>
          <xdr:cNvPr id="108" name="直線矢印コネクタ 107">
            <a:extLst>
              <a:ext uri="{FF2B5EF4-FFF2-40B4-BE49-F238E27FC236}">
                <a16:creationId xmlns:a16="http://schemas.microsoft.com/office/drawing/2014/main" id="{00000000-0008-0000-0100-00006C000000}"/>
              </a:ext>
            </a:extLst>
          </xdr:cNvPr>
          <xdr:cNvCxnSpPr/>
        </xdr:nvCxnSpPr>
        <xdr:spPr>
          <a:xfrm>
            <a:off x="2942549" y="2030925"/>
            <a:ext cx="1254909" cy="3228"/>
          </a:xfrm>
          <a:prstGeom prst="straightConnector1">
            <a:avLst/>
          </a:prstGeom>
          <a:ln cmpd="sng">
            <a:solidFill>
              <a:schemeClr val="tx1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9" name="直線コネクタ 108">
            <a:extLst>
              <a:ext uri="{FF2B5EF4-FFF2-40B4-BE49-F238E27FC236}">
                <a16:creationId xmlns:a16="http://schemas.microsoft.com/office/drawing/2014/main" id="{00000000-0008-0000-0100-00006D000000}"/>
              </a:ext>
            </a:extLst>
          </xdr:cNvPr>
          <xdr:cNvCxnSpPr/>
        </xdr:nvCxnSpPr>
        <xdr:spPr>
          <a:xfrm rot="5400000">
            <a:off x="3408013" y="2032538"/>
            <a:ext cx="319652" cy="1588"/>
          </a:xfrm>
          <a:prstGeom prst="lin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0</xdr:row>
      <xdr:rowOff>0</xdr:rowOff>
    </xdr:from>
    <xdr:to>
      <xdr:col>18</xdr:col>
      <xdr:colOff>0</xdr:colOff>
      <xdr:row>2</xdr:row>
      <xdr:rowOff>28575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5276850" y="0"/>
          <a:ext cx="7724775" cy="409575"/>
          <a:chOff x="1752600" y="0"/>
          <a:chExt cx="6134100" cy="409575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1752600" y="19050"/>
            <a:ext cx="5981700" cy="323850"/>
          </a:xfrm>
          <a:prstGeom prst="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/>
        </xdr:nvSpPr>
        <xdr:spPr>
          <a:xfrm>
            <a:off x="1895474" y="0"/>
            <a:ext cx="5876926" cy="4095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algn="ctr"/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北海道産業連関表</a:t>
            </a:r>
            <a:r>
              <a:rPr kumimoji="1" lang="en-US" altLang="ja-JP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(R2</a:t>
            </a:r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暦年</a:t>
            </a:r>
            <a:r>
              <a:rPr kumimoji="1" lang="en-US" altLang="ja-JP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)</a:t>
            </a:r>
            <a:r>
              <a:rPr kumimoji="1" lang="ja-JP" altLang="en-US" sz="1600" b="1">
                <a:solidFill>
                  <a:schemeClr val="bg1"/>
                </a:solidFill>
                <a:effectLst>
                  <a:outerShdw blurRad="50800" dist="63500" dir="2700000" algn="tl" rotWithShape="0">
                    <a:prstClr val="black">
                      <a:alpha val="40000"/>
                    </a:prstClr>
                  </a:outerShdw>
                </a:effectLst>
                <a:latin typeface="+mn-ea"/>
                <a:ea typeface="+mn-ea"/>
              </a:rPr>
              <a:t>による経済波及効果分析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1752600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7553325" y="19050"/>
            <a:ext cx="333375" cy="323850"/>
          </a:xfrm>
          <a:prstGeom prst="rect">
            <a:avLst/>
          </a:prstGeom>
          <a:solidFill>
            <a:schemeClr val="accent3">
              <a:lumMod val="60000"/>
              <a:lumOff val="40000"/>
            </a:schemeClr>
          </a:solidFill>
          <a:ln>
            <a:solidFill>
              <a:schemeClr val="accent3">
                <a:lumMod val="60000"/>
                <a:lumOff val="4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H224"/>
  <sheetViews>
    <sheetView tabSelected="1" view="pageBreakPreview" zoomScale="85" zoomScaleNormal="100" zoomScaleSheetLayoutView="85" workbookViewId="0">
      <selection activeCell="AJ2" sqref="AJ2"/>
    </sheetView>
  </sheetViews>
  <sheetFormatPr defaultColWidth="9" defaultRowHeight="13.5" x14ac:dyDescent="0.15"/>
  <cols>
    <col min="1" max="44" width="2.75" style="9" customWidth="1"/>
    <col min="45" max="16384" width="9" style="9"/>
  </cols>
  <sheetData>
    <row r="1" spans="1:34" x14ac:dyDescent="0.15">
      <c r="AH1" s="9" t="s">
        <v>713</v>
      </c>
    </row>
    <row r="6" spans="1:34" ht="13.5" customHeight="1" x14ac:dyDescent="0.15">
      <c r="A6" s="8"/>
    </row>
    <row r="27" spans="2:31" ht="25.5" customHeight="1" x14ac:dyDescent="0.15">
      <c r="E27" s="8" t="s">
        <v>200</v>
      </c>
      <c r="F27" s="8"/>
      <c r="G27" s="8"/>
      <c r="H27" s="8"/>
      <c r="I27" s="8"/>
      <c r="J27" s="8"/>
      <c r="K27" s="8"/>
      <c r="L27" s="8"/>
      <c r="M27" s="8"/>
      <c r="N27" s="8"/>
      <c r="O27" s="355">
        <f ca="1">H38</f>
        <v>0</v>
      </c>
      <c r="P27" s="355"/>
      <c r="Q27" s="355"/>
      <c r="R27" s="355"/>
      <c r="S27" s="355"/>
      <c r="T27" s="8" t="s">
        <v>607</v>
      </c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</row>
    <row r="28" spans="2:31" ht="25.5" customHeight="1" x14ac:dyDescent="0.15">
      <c r="E28" s="8" t="s">
        <v>606</v>
      </c>
      <c r="F28" s="8"/>
      <c r="G28" s="8"/>
      <c r="H28" s="8"/>
      <c r="I28" s="8"/>
      <c r="J28" s="8"/>
      <c r="K28" s="8"/>
      <c r="L28" s="8"/>
      <c r="M28" s="8"/>
      <c r="N28" s="8"/>
      <c r="O28" s="355">
        <f ca="1">M38</f>
        <v>0</v>
      </c>
      <c r="P28" s="355"/>
      <c r="Q28" s="355"/>
      <c r="R28" s="355"/>
      <c r="S28" s="355"/>
      <c r="T28" s="8" t="s">
        <v>608</v>
      </c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</row>
    <row r="29" spans="2:31" ht="25.5" customHeight="1" x14ac:dyDescent="0.15">
      <c r="E29" s="8" t="s">
        <v>199</v>
      </c>
      <c r="F29" s="8"/>
      <c r="G29" s="8"/>
      <c r="H29" s="8"/>
      <c r="I29" s="8"/>
      <c r="J29" s="8"/>
      <c r="K29" s="8"/>
      <c r="L29" s="8"/>
      <c r="M29" s="8"/>
      <c r="N29" s="8"/>
      <c r="O29" s="355">
        <f ca="1">W38</f>
        <v>0</v>
      </c>
      <c r="P29" s="355"/>
      <c r="Q29" s="355"/>
      <c r="R29" s="355"/>
      <c r="S29" s="355"/>
      <c r="T29" s="8" t="s">
        <v>198</v>
      </c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</row>
    <row r="30" spans="2:31" ht="18.75" x14ac:dyDescent="0.15">
      <c r="B30" s="13"/>
      <c r="C30" s="13"/>
      <c r="D30" s="13"/>
      <c r="E30" s="13"/>
      <c r="F30" s="13"/>
      <c r="G30" s="13"/>
      <c r="J30" s="18"/>
      <c r="K30" s="18"/>
      <c r="L30" s="18"/>
      <c r="M30" s="18"/>
      <c r="N30" s="13"/>
    </row>
    <row r="31" spans="2:31" ht="18.75" x14ac:dyDescent="0.15">
      <c r="B31" s="13"/>
      <c r="C31" s="14"/>
      <c r="D31" s="13"/>
      <c r="E31" s="13"/>
      <c r="F31" s="13"/>
      <c r="G31" s="13"/>
      <c r="J31" s="18"/>
      <c r="K31" s="18"/>
      <c r="L31" s="18"/>
      <c r="M31" s="18"/>
      <c r="N31" s="13"/>
      <c r="AE31" s="57" t="s">
        <v>266</v>
      </c>
    </row>
    <row r="32" spans="2:31" ht="18.75" x14ac:dyDescent="0.15">
      <c r="B32" s="13"/>
      <c r="C32" s="13"/>
      <c r="D32" s="13"/>
      <c r="E32" s="13"/>
      <c r="F32" s="13"/>
      <c r="G32" s="13"/>
      <c r="J32" s="18"/>
      <c r="K32" s="18"/>
      <c r="L32" s="18"/>
      <c r="M32" s="18"/>
      <c r="N32" s="13"/>
    </row>
    <row r="33" spans="2:32" ht="14.25" thickBot="1" x14ac:dyDescent="0.2">
      <c r="AF33" s="12" t="s">
        <v>197</v>
      </c>
    </row>
    <row r="34" spans="2:32" ht="33" customHeight="1" thickTop="1" thickBot="1" x14ac:dyDescent="0.2">
      <c r="B34" s="363"/>
      <c r="C34" s="363"/>
      <c r="D34" s="363"/>
      <c r="E34" s="363"/>
      <c r="F34" s="363"/>
      <c r="G34" s="363"/>
      <c r="H34" s="358" t="s">
        <v>194</v>
      </c>
      <c r="I34" s="358"/>
      <c r="J34" s="358"/>
      <c r="K34" s="358"/>
      <c r="L34" s="358"/>
      <c r="M34" s="358" t="s">
        <v>149</v>
      </c>
      <c r="N34" s="358"/>
      <c r="O34" s="358"/>
      <c r="P34" s="358"/>
      <c r="Q34" s="358"/>
      <c r="R34" s="358" t="s">
        <v>195</v>
      </c>
      <c r="S34" s="358"/>
      <c r="T34" s="358"/>
      <c r="U34" s="358"/>
      <c r="V34" s="358"/>
      <c r="W34" s="358" t="s">
        <v>169</v>
      </c>
      <c r="X34" s="358"/>
      <c r="Y34" s="358"/>
      <c r="Z34" s="358"/>
      <c r="AA34" s="358"/>
      <c r="AB34" s="358" t="s">
        <v>196</v>
      </c>
      <c r="AC34" s="358"/>
      <c r="AD34" s="358"/>
      <c r="AE34" s="358"/>
      <c r="AF34" s="358"/>
    </row>
    <row r="35" spans="2:32" ht="33" customHeight="1" thickTop="1" thickBot="1" x14ac:dyDescent="0.2">
      <c r="B35" s="360" t="s">
        <v>72</v>
      </c>
      <c r="C35" s="360"/>
      <c r="D35" s="360"/>
      <c r="E35" s="360"/>
      <c r="F35" s="360"/>
      <c r="G35" s="360"/>
      <c r="H35" s="356">
        <f>I73</f>
        <v>0</v>
      </c>
      <c r="I35" s="356"/>
      <c r="J35" s="356"/>
      <c r="K35" s="356"/>
      <c r="L35" s="356"/>
      <c r="M35" s="362" t="s">
        <v>213</v>
      </c>
      <c r="N35" s="362"/>
      <c r="O35" s="362"/>
      <c r="P35" s="362"/>
      <c r="Q35" s="362"/>
      <c r="R35" s="362" t="s">
        <v>213</v>
      </c>
      <c r="S35" s="362"/>
      <c r="T35" s="362"/>
      <c r="U35" s="362"/>
      <c r="V35" s="362"/>
      <c r="W35" s="356">
        <f>E135</f>
        <v>0</v>
      </c>
      <c r="X35" s="356"/>
      <c r="Y35" s="356"/>
      <c r="Z35" s="356"/>
      <c r="AA35" s="356"/>
      <c r="AB35" s="356">
        <f>Q135</f>
        <v>0</v>
      </c>
      <c r="AC35" s="356"/>
      <c r="AD35" s="356"/>
      <c r="AE35" s="356"/>
      <c r="AF35" s="356"/>
    </row>
    <row r="36" spans="2:32" ht="33" customHeight="1" thickTop="1" thickBot="1" x14ac:dyDescent="0.2">
      <c r="B36" s="359" t="s">
        <v>609</v>
      </c>
      <c r="C36" s="359"/>
      <c r="D36" s="359"/>
      <c r="E36" s="359"/>
      <c r="F36" s="359"/>
      <c r="G36" s="359"/>
      <c r="H36" s="357">
        <f>M73</f>
        <v>0</v>
      </c>
      <c r="I36" s="357"/>
      <c r="J36" s="357"/>
      <c r="K36" s="357"/>
      <c r="L36" s="357"/>
      <c r="M36" s="361" t="s">
        <v>213</v>
      </c>
      <c r="N36" s="361"/>
      <c r="O36" s="361"/>
      <c r="P36" s="361"/>
      <c r="Q36" s="361"/>
      <c r="R36" s="361" t="s">
        <v>213</v>
      </c>
      <c r="S36" s="361"/>
      <c r="T36" s="361"/>
      <c r="U36" s="361"/>
      <c r="V36" s="361"/>
      <c r="W36" s="357">
        <f>H135</f>
        <v>0</v>
      </c>
      <c r="X36" s="357"/>
      <c r="Y36" s="357"/>
      <c r="Z36" s="357"/>
      <c r="AA36" s="357"/>
      <c r="AB36" s="357">
        <f>T135</f>
        <v>0</v>
      </c>
      <c r="AC36" s="357"/>
      <c r="AD36" s="357"/>
      <c r="AE36" s="357"/>
      <c r="AF36" s="357"/>
    </row>
    <row r="37" spans="2:32" ht="33" customHeight="1" thickTop="1" thickBot="1" x14ac:dyDescent="0.2">
      <c r="B37" s="360" t="s">
        <v>610</v>
      </c>
      <c r="C37" s="360"/>
      <c r="D37" s="360"/>
      <c r="E37" s="360"/>
      <c r="F37" s="360"/>
      <c r="G37" s="360"/>
      <c r="H37" s="356">
        <f ca="1">Q73</f>
        <v>0</v>
      </c>
      <c r="I37" s="356"/>
      <c r="J37" s="356"/>
      <c r="K37" s="356"/>
      <c r="L37" s="356"/>
      <c r="M37" s="362" t="s">
        <v>213</v>
      </c>
      <c r="N37" s="362"/>
      <c r="O37" s="362"/>
      <c r="P37" s="362"/>
      <c r="Q37" s="362"/>
      <c r="R37" s="362" t="s">
        <v>213</v>
      </c>
      <c r="S37" s="362"/>
      <c r="T37" s="362"/>
      <c r="U37" s="362"/>
      <c r="V37" s="362"/>
      <c r="W37" s="356">
        <f ca="1">K135</f>
        <v>0</v>
      </c>
      <c r="X37" s="356"/>
      <c r="Y37" s="356"/>
      <c r="Z37" s="356"/>
      <c r="AA37" s="356"/>
      <c r="AB37" s="356">
        <f ca="1">W135</f>
        <v>0</v>
      </c>
      <c r="AC37" s="356"/>
      <c r="AD37" s="356"/>
      <c r="AE37" s="356"/>
      <c r="AF37" s="356"/>
    </row>
    <row r="38" spans="2:32" ht="33" customHeight="1" thickTop="1" thickBot="1" x14ac:dyDescent="0.2">
      <c r="B38" s="359" t="s">
        <v>184</v>
      </c>
      <c r="C38" s="359"/>
      <c r="D38" s="359"/>
      <c r="E38" s="359"/>
      <c r="F38" s="359"/>
      <c r="G38" s="359"/>
      <c r="H38" s="357">
        <f ca="1">ROUND(H35+H36+H37,)</f>
        <v>0</v>
      </c>
      <c r="I38" s="357"/>
      <c r="J38" s="357"/>
      <c r="K38" s="357"/>
      <c r="L38" s="357"/>
      <c r="M38" s="357">
        <f ca="1">Y73</f>
        <v>0</v>
      </c>
      <c r="N38" s="357"/>
      <c r="O38" s="357"/>
      <c r="P38" s="357"/>
      <c r="Q38" s="357"/>
      <c r="R38" s="357">
        <f ca="1">AC73</f>
        <v>0</v>
      </c>
      <c r="S38" s="357"/>
      <c r="T38" s="357"/>
      <c r="U38" s="357"/>
      <c r="V38" s="357"/>
      <c r="W38" s="357">
        <f t="shared" ref="W38" ca="1" si="0">ROUND(W35+W36+W37,)</f>
        <v>0</v>
      </c>
      <c r="X38" s="357"/>
      <c r="Y38" s="357"/>
      <c r="Z38" s="357"/>
      <c r="AA38" s="357"/>
      <c r="AB38" s="357">
        <f t="shared" ref="AB38" ca="1" si="1">ROUND(AB35+AB36+AB37,)</f>
        <v>0</v>
      </c>
      <c r="AC38" s="357"/>
      <c r="AD38" s="357"/>
      <c r="AE38" s="357"/>
      <c r="AF38" s="357"/>
    </row>
    <row r="39" spans="2:32" ht="14.25" thickTop="1" x14ac:dyDescent="0.15"/>
    <row r="40" spans="2:32" x14ac:dyDescent="0.15">
      <c r="B40" s="14" t="s">
        <v>212</v>
      </c>
    </row>
    <row r="43" spans="2:32" x14ac:dyDescent="0.15">
      <c r="B43" s="9" t="s">
        <v>201</v>
      </c>
    </row>
    <row r="44" spans="2:32" x14ac:dyDescent="0.15">
      <c r="B44" s="9" t="s">
        <v>681</v>
      </c>
    </row>
    <row r="45" spans="2:32" x14ac:dyDescent="0.15">
      <c r="B45" s="9" t="s">
        <v>702</v>
      </c>
    </row>
    <row r="46" spans="2:32" x14ac:dyDescent="0.15">
      <c r="B46" s="9" t="s">
        <v>214</v>
      </c>
    </row>
    <row r="47" spans="2:32" x14ac:dyDescent="0.15">
      <c r="B47" s="9" t="s">
        <v>215</v>
      </c>
    </row>
    <row r="48" spans="2:32" x14ac:dyDescent="0.15">
      <c r="B48" s="9" t="s">
        <v>216</v>
      </c>
    </row>
    <row r="56" spans="1:33" x14ac:dyDescent="0.15">
      <c r="AF56" s="12" t="s">
        <v>187</v>
      </c>
    </row>
    <row r="57" spans="1:33" x14ac:dyDescent="0.15">
      <c r="A57" s="369" t="s">
        <v>0</v>
      </c>
      <c r="B57" s="369"/>
      <c r="C57" s="369"/>
      <c r="D57" s="369"/>
      <c r="E57" s="369" t="s">
        <v>176</v>
      </c>
      <c r="F57" s="369"/>
      <c r="G57" s="369"/>
      <c r="H57" s="369"/>
      <c r="I57" s="369" t="s">
        <v>145</v>
      </c>
      <c r="J57" s="369"/>
      <c r="K57" s="369"/>
      <c r="L57" s="369"/>
      <c r="M57" s="369"/>
      <c r="N57" s="369"/>
      <c r="O57" s="369"/>
      <c r="P57" s="369"/>
      <c r="Q57" s="369"/>
      <c r="R57" s="369"/>
      <c r="S57" s="369"/>
      <c r="T57" s="369"/>
      <c r="U57" s="369"/>
      <c r="V57" s="369"/>
      <c r="W57" s="369"/>
      <c r="X57" s="369"/>
      <c r="Y57" s="382" t="s">
        <v>185</v>
      </c>
      <c r="Z57" s="369"/>
      <c r="AA57" s="369"/>
      <c r="AB57" s="369"/>
      <c r="AC57" s="382" t="s">
        <v>186</v>
      </c>
      <c r="AD57" s="369"/>
      <c r="AE57" s="369"/>
      <c r="AF57" s="369"/>
      <c r="AG57" s="364" t="s">
        <v>188</v>
      </c>
    </row>
    <row r="58" spans="1:33" x14ac:dyDescent="0.15">
      <c r="A58" s="369"/>
      <c r="B58" s="369"/>
      <c r="C58" s="369"/>
      <c r="D58" s="369"/>
      <c r="E58" s="369" t="s">
        <v>70</v>
      </c>
      <c r="F58" s="369"/>
      <c r="G58" s="369"/>
      <c r="H58" s="369"/>
      <c r="I58" s="369" t="s">
        <v>72</v>
      </c>
      <c r="J58" s="369"/>
      <c r="K58" s="369"/>
      <c r="L58" s="369"/>
      <c r="M58" s="382" t="s">
        <v>611</v>
      </c>
      <c r="N58" s="369"/>
      <c r="O58" s="369"/>
      <c r="P58" s="369"/>
      <c r="Q58" s="382" t="s">
        <v>612</v>
      </c>
      <c r="R58" s="369"/>
      <c r="S58" s="369"/>
      <c r="T58" s="369"/>
      <c r="U58" s="369" t="s">
        <v>184</v>
      </c>
      <c r="V58" s="369"/>
      <c r="W58" s="369"/>
      <c r="X58" s="369"/>
      <c r="Y58" s="369"/>
      <c r="Z58" s="369"/>
      <c r="AA58" s="369"/>
      <c r="AB58" s="369"/>
      <c r="AC58" s="369"/>
      <c r="AD58" s="369"/>
      <c r="AE58" s="369"/>
      <c r="AF58" s="369"/>
      <c r="AG58" s="364"/>
    </row>
    <row r="59" spans="1:33" x14ac:dyDescent="0.15">
      <c r="A59" s="370"/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65"/>
    </row>
    <row r="60" spans="1:33" x14ac:dyDescent="0.15">
      <c r="A60" s="376" t="s">
        <v>177</v>
      </c>
      <c r="B60" s="376"/>
      <c r="C60" s="376"/>
      <c r="D60" s="376"/>
      <c r="E60" s="379">
        <f>ROUND('10波及計算'!C91/100,3)</f>
        <v>0</v>
      </c>
      <c r="F60" s="380"/>
      <c r="G60" s="380"/>
      <c r="H60" s="381"/>
      <c r="I60" s="368">
        <f>ROUND('10波及計算'!I91/100,3)</f>
        <v>0</v>
      </c>
      <c r="J60" s="368"/>
      <c r="K60" s="368"/>
      <c r="L60" s="368"/>
      <c r="M60" s="368">
        <f>ROUND('10波及計算'!J91/100,3)</f>
        <v>0</v>
      </c>
      <c r="N60" s="368"/>
      <c r="O60" s="368"/>
      <c r="P60" s="368"/>
      <c r="Q60" s="368">
        <f ca="1">ROUND('10波及計算'!K91/100,3)</f>
        <v>0</v>
      </c>
      <c r="R60" s="368"/>
      <c r="S60" s="368"/>
      <c r="T60" s="368"/>
      <c r="U60" s="368">
        <f ca="1">SUM(I60:T60)</f>
        <v>0</v>
      </c>
      <c r="V60" s="368"/>
      <c r="W60" s="368"/>
      <c r="X60" s="368"/>
      <c r="Y60" s="368">
        <f ca="1">ROUND('10波及計算'!P91/100,3)</f>
        <v>0</v>
      </c>
      <c r="Z60" s="368"/>
      <c r="AA60" s="368"/>
      <c r="AB60" s="368"/>
      <c r="AC60" s="368">
        <f ca="1">ROUND('10波及計算'!T91/100,3)</f>
        <v>0</v>
      </c>
      <c r="AD60" s="368"/>
      <c r="AE60" s="368"/>
      <c r="AF60" s="368"/>
      <c r="AG60" s="16" t="s">
        <v>153</v>
      </c>
    </row>
    <row r="61" spans="1:33" x14ac:dyDescent="0.15">
      <c r="A61" s="377" t="s">
        <v>178</v>
      </c>
      <c r="B61" s="377"/>
      <c r="C61" s="377"/>
      <c r="D61" s="377"/>
      <c r="E61" s="375">
        <f>ROUND('10波及計算'!C92/100,3)</f>
        <v>0</v>
      </c>
      <c r="F61" s="375"/>
      <c r="G61" s="375"/>
      <c r="H61" s="375"/>
      <c r="I61" s="367">
        <f>ROUND('10波及計算'!I92/100,3)</f>
        <v>0</v>
      </c>
      <c r="J61" s="367"/>
      <c r="K61" s="367"/>
      <c r="L61" s="367"/>
      <c r="M61" s="367">
        <f>ROUND('10波及計算'!J92/100,3)</f>
        <v>0</v>
      </c>
      <c r="N61" s="367"/>
      <c r="O61" s="367"/>
      <c r="P61" s="367"/>
      <c r="Q61" s="367">
        <f ca="1">ROUND('10波及計算'!K92/100,3)</f>
        <v>0</v>
      </c>
      <c r="R61" s="367"/>
      <c r="S61" s="367"/>
      <c r="T61" s="367"/>
      <c r="U61" s="367">
        <f t="shared" ref="U61:U72" ca="1" si="2">SUM(I61:T61)</f>
        <v>0</v>
      </c>
      <c r="V61" s="367"/>
      <c r="W61" s="367"/>
      <c r="X61" s="367"/>
      <c r="Y61" s="367">
        <f ca="1">ROUND('10波及計算'!P92/100,3)</f>
        <v>0</v>
      </c>
      <c r="Z61" s="367"/>
      <c r="AA61" s="367"/>
      <c r="AB61" s="367"/>
      <c r="AC61" s="367">
        <f ca="1">ROUND('10波及計算'!T92/100,3)</f>
        <v>0</v>
      </c>
      <c r="AD61" s="367"/>
      <c r="AE61" s="367"/>
      <c r="AF61" s="367"/>
      <c r="AG61" s="15" t="s">
        <v>154</v>
      </c>
    </row>
    <row r="62" spans="1:33" x14ac:dyDescent="0.15">
      <c r="A62" s="378" t="s">
        <v>179</v>
      </c>
      <c r="B62" s="378"/>
      <c r="C62" s="378"/>
      <c r="D62" s="378"/>
      <c r="E62" s="373">
        <f>ROUND('10波及計算'!C93/100,3)</f>
        <v>0</v>
      </c>
      <c r="F62" s="373"/>
      <c r="G62" s="373"/>
      <c r="H62" s="373"/>
      <c r="I62" s="366">
        <f>ROUND('10波及計算'!I93/100,3)</f>
        <v>0</v>
      </c>
      <c r="J62" s="366"/>
      <c r="K62" s="366"/>
      <c r="L62" s="366"/>
      <c r="M62" s="366">
        <f>ROUND('10波及計算'!J93/100,3)</f>
        <v>0</v>
      </c>
      <c r="N62" s="366"/>
      <c r="O62" s="366"/>
      <c r="P62" s="366"/>
      <c r="Q62" s="366">
        <f ca="1">ROUND('10波及計算'!K93/100,3)</f>
        <v>0</v>
      </c>
      <c r="R62" s="366"/>
      <c r="S62" s="366"/>
      <c r="T62" s="366"/>
      <c r="U62" s="366">
        <f t="shared" ca="1" si="2"/>
        <v>0</v>
      </c>
      <c r="V62" s="366"/>
      <c r="W62" s="366"/>
      <c r="X62" s="366"/>
      <c r="Y62" s="366">
        <f ca="1">ROUND('10波及計算'!P93/100,3)</f>
        <v>0</v>
      </c>
      <c r="Z62" s="366"/>
      <c r="AA62" s="366"/>
      <c r="AB62" s="366"/>
      <c r="AC62" s="366">
        <f ca="1">ROUND('10波及計算'!T93/100,3)</f>
        <v>0</v>
      </c>
      <c r="AD62" s="366"/>
      <c r="AE62" s="366"/>
      <c r="AF62" s="366"/>
      <c r="AG62" s="17" t="s">
        <v>189</v>
      </c>
    </row>
    <row r="63" spans="1:33" x14ac:dyDescent="0.15">
      <c r="A63" s="376" t="s">
        <v>180</v>
      </c>
      <c r="B63" s="376"/>
      <c r="C63" s="376"/>
      <c r="D63" s="376"/>
      <c r="E63" s="374">
        <f>ROUND('10波及計算'!C94/100,3)</f>
        <v>0</v>
      </c>
      <c r="F63" s="374"/>
      <c r="G63" s="374"/>
      <c r="H63" s="374"/>
      <c r="I63" s="368">
        <f>ROUND('10波及計算'!I94/100,3)</f>
        <v>0</v>
      </c>
      <c r="J63" s="368"/>
      <c r="K63" s="368"/>
      <c r="L63" s="368"/>
      <c r="M63" s="368">
        <f>ROUND('10波及計算'!J94/100,3)</f>
        <v>0</v>
      </c>
      <c r="N63" s="368"/>
      <c r="O63" s="368"/>
      <c r="P63" s="368"/>
      <c r="Q63" s="368">
        <f ca="1">ROUND('10波及計算'!K94/100,3)</f>
        <v>0</v>
      </c>
      <c r="R63" s="368"/>
      <c r="S63" s="368"/>
      <c r="T63" s="368"/>
      <c r="U63" s="368">
        <f t="shared" ca="1" si="2"/>
        <v>0</v>
      </c>
      <c r="V63" s="368"/>
      <c r="W63" s="368"/>
      <c r="X63" s="368"/>
      <c r="Y63" s="368">
        <f ca="1">ROUND('10波及計算'!P94/100,3)</f>
        <v>0</v>
      </c>
      <c r="Z63" s="368"/>
      <c r="AA63" s="368"/>
      <c r="AB63" s="368"/>
      <c r="AC63" s="368">
        <f ca="1">ROUND('10波及計算'!T94/100,3)</f>
        <v>0</v>
      </c>
      <c r="AD63" s="368"/>
      <c r="AE63" s="368"/>
      <c r="AF63" s="368"/>
      <c r="AG63" s="16" t="s">
        <v>156</v>
      </c>
    </row>
    <row r="64" spans="1:33" x14ac:dyDescent="0.15">
      <c r="A64" s="377" t="s">
        <v>136</v>
      </c>
      <c r="B64" s="377"/>
      <c r="C64" s="377"/>
      <c r="D64" s="377"/>
      <c r="E64" s="375">
        <f>ROUND('10波及計算'!C95/100,3)</f>
        <v>0</v>
      </c>
      <c r="F64" s="375"/>
      <c r="G64" s="375"/>
      <c r="H64" s="375"/>
      <c r="I64" s="367">
        <f>ROUND('10波及計算'!I95/100,3)</f>
        <v>0</v>
      </c>
      <c r="J64" s="367"/>
      <c r="K64" s="367"/>
      <c r="L64" s="367"/>
      <c r="M64" s="367">
        <f>ROUND('10波及計算'!J95/100,3)</f>
        <v>0</v>
      </c>
      <c r="N64" s="367"/>
      <c r="O64" s="367"/>
      <c r="P64" s="367"/>
      <c r="Q64" s="367">
        <f ca="1">ROUND('10波及計算'!K95/100,3)</f>
        <v>0</v>
      </c>
      <c r="R64" s="367"/>
      <c r="S64" s="367"/>
      <c r="T64" s="367"/>
      <c r="U64" s="367">
        <f t="shared" ca="1" si="2"/>
        <v>0</v>
      </c>
      <c r="V64" s="367"/>
      <c r="W64" s="367"/>
      <c r="X64" s="367"/>
      <c r="Y64" s="367">
        <f ca="1">ROUND('10波及計算'!P95/100,3)</f>
        <v>0</v>
      </c>
      <c r="Z64" s="367"/>
      <c r="AA64" s="367"/>
      <c r="AB64" s="367"/>
      <c r="AC64" s="367">
        <f ca="1">ROUND('10波及計算'!T95/100,3)</f>
        <v>0</v>
      </c>
      <c r="AD64" s="367"/>
      <c r="AE64" s="367"/>
      <c r="AF64" s="367"/>
      <c r="AG64" s="15" t="s">
        <v>157</v>
      </c>
    </row>
    <row r="65" spans="1:33" x14ac:dyDescent="0.15">
      <c r="A65" s="378" t="s">
        <v>506</v>
      </c>
      <c r="B65" s="378"/>
      <c r="C65" s="378"/>
      <c r="D65" s="378"/>
      <c r="E65" s="373">
        <f>ROUND('10波及計算'!C96/100,3)</f>
        <v>0</v>
      </c>
      <c r="F65" s="373"/>
      <c r="G65" s="373"/>
      <c r="H65" s="373"/>
      <c r="I65" s="366">
        <f>ROUND('10波及計算'!I96/100,3)</f>
        <v>0</v>
      </c>
      <c r="J65" s="366"/>
      <c r="K65" s="366"/>
      <c r="L65" s="366"/>
      <c r="M65" s="366">
        <f>ROUND('10波及計算'!J96/100,3)</f>
        <v>0</v>
      </c>
      <c r="N65" s="366"/>
      <c r="O65" s="366"/>
      <c r="P65" s="366"/>
      <c r="Q65" s="366">
        <f ca="1">ROUND('10波及計算'!K96/100,3)</f>
        <v>0</v>
      </c>
      <c r="R65" s="366"/>
      <c r="S65" s="366"/>
      <c r="T65" s="366"/>
      <c r="U65" s="366">
        <f t="shared" ca="1" si="2"/>
        <v>0</v>
      </c>
      <c r="V65" s="366"/>
      <c r="W65" s="366"/>
      <c r="X65" s="366"/>
      <c r="Y65" s="366">
        <f ca="1">ROUND('10波及計算'!P96/100,3)</f>
        <v>0</v>
      </c>
      <c r="Z65" s="366"/>
      <c r="AA65" s="366"/>
      <c r="AB65" s="366"/>
      <c r="AC65" s="366">
        <f ca="1">ROUND('10波及計算'!T96/100,3)</f>
        <v>0</v>
      </c>
      <c r="AD65" s="366"/>
      <c r="AE65" s="366"/>
      <c r="AF65" s="366"/>
      <c r="AG65" s="17" t="s">
        <v>158</v>
      </c>
    </row>
    <row r="66" spans="1:33" x14ac:dyDescent="0.15">
      <c r="A66" s="376" t="s">
        <v>693</v>
      </c>
      <c r="B66" s="376"/>
      <c r="C66" s="376"/>
      <c r="D66" s="376"/>
      <c r="E66" s="374">
        <f>ROUND('10波及計算'!C97/100,3)</f>
        <v>0</v>
      </c>
      <c r="F66" s="374"/>
      <c r="G66" s="374"/>
      <c r="H66" s="374"/>
      <c r="I66" s="368">
        <f>ROUND('10波及計算'!I97/100,3)</f>
        <v>0</v>
      </c>
      <c r="J66" s="368"/>
      <c r="K66" s="368"/>
      <c r="L66" s="368"/>
      <c r="M66" s="368">
        <f>ROUND('10波及計算'!J97/100,3)</f>
        <v>0</v>
      </c>
      <c r="N66" s="368"/>
      <c r="O66" s="368"/>
      <c r="P66" s="368"/>
      <c r="Q66" s="368">
        <f ca="1">ROUND('10波及計算'!K97/100,3)</f>
        <v>0</v>
      </c>
      <c r="R66" s="368"/>
      <c r="S66" s="368"/>
      <c r="T66" s="368"/>
      <c r="U66" s="368">
        <f t="shared" ca="1" si="2"/>
        <v>0</v>
      </c>
      <c r="V66" s="368"/>
      <c r="W66" s="368"/>
      <c r="X66" s="368"/>
      <c r="Y66" s="368">
        <f ca="1">ROUND('10波及計算'!P97/100,3)</f>
        <v>0</v>
      </c>
      <c r="Z66" s="368"/>
      <c r="AA66" s="368"/>
      <c r="AB66" s="368"/>
      <c r="AC66" s="368">
        <f ca="1">ROUND('10波及計算'!T97/100,3)</f>
        <v>0</v>
      </c>
      <c r="AD66" s="368"/>
      <c r="AE66" s="368"/>
      <c r="AF66" s="368"/>
      <c r="AG66" s="16" t="s">
        <v>159</v>
      </c>
    </row>
    <row r="67" spans="1:33" x14ac:dyDescent="0.15">
      <c r="A67" s="377" t="s">
        <v>181</v>
      </c>
      <c r="B67" s="377"/>
      <c r="C67" s="377"/>
      <c r="D67" s="377"/>
      <c r="E67" s="375">
        <f>ROUND('10波及計算'!C98/100,3)</f>
        <v>0</v>
      </c>
      <c r="F67" s="375"/>
      <c r="G67" s="375"/>
      <c r="H67" s="375"/>
      <c r="I67" s="367">
        <f>ROUND('10波及計算'!I98/100,3)</f>
        <v>0</v>
      </c>
      <c r="J67" s="367"/>
      <c r="K67" s="367"/>
      <c r="L67" s="367"/>
      <c r="M67" s="367">
        <f>ROUND('10波及計算'!J98/100,3)</f>
        <v>0</v>
      </c>
      <c r="N67" s="367"/>
      <c r="O67" s="367"/>
      <c r="P67" s="367"/>
      <c r="Q67" s="367">
        <f ca="1">ROUND('10波及計算'!K98/100,3)</f>
        <v>0</v>
      </c>
      <c r="R67" s="367"/>
      <c r="S67" s="367"/>
      <c r="T67" s="367"/>
      <c r="U67" s="367">
        <f t="shared" ca="1" si="2"/>
        <v>0</v>
      </c>
      <c r="V67" s="367"/>
      <c r="W67" s="367"/>
      <c r="X67" s="367"/>
      <c r="Y67" s="367">
        <f ca="1">ROUND('10波及計算'!P98/100,3)</f>
        <v>0</v>
      </c>
      <c r="Z67" s="367"/>
      <c r="AA67" s="367"/>
      <c r="AB67" s="367"/>
      <c r="AC67" s="367">
        <f ca="1">ROUND('10波及計算'!T98/100,3)</f>
        <v>0</v>
      </c>
      <c r="AD67" s="367"/>
      <c r="AE67" s="367"/>
      <c r="AF67" s="367"/>
      <c r="AG67" s="15" t="s">
        <v>190</v>
      </c>
    </row>
    <row r="68" spans="1:33" x14ac:dyDescent="0.15">
      <c r="A68" s="378" t="s">
        <v>138</v>
      </c>
      <c r="B68" s="378"/>
      <c r="C68" s="378"/>
      <c r="D68" s="378"/>
      <c r="E68" s="373">
        <f>ROUND('10波及計算'!C99/100,3)</f>
        <v>0</v>
      </c>
      <c r="F68" s="373"/>
      <c r="G68" s="373"/>
      <c r="H68" s="373"/>
      <c r="I68" s="366">
        <f>ROUND('10波及計算'!I99/100,3)</f>
        <v>0</v>
      </c>
      <c r="J68" s="366"/>
      <c r="K68" s="366"/>
      <c r="L68" s="366"/>
      <c r="M68" s="366">
        <f>ROUND('10波及計算'!J99/100,3)</f>
        <v>0</v>
      </c>
      <c r="N68" s="366"/>
      <c r="O68" s="366"/>
      <c r="P68" s="366"/>
      <c r="Q68" s="366">
        <f ca="1">ROUND('10波及計算'!K99/100,3)</f>
        <v>0</v>
      </c>
      <c r="R68" s="366"/>
      <c r="S68" s="366"/>
      <c r="T68" s="366"/>
      <c r="U68" s="366">
        <f t="shared" ca="1" si="2"/>
        <v>0</v>
      </c>
      <c r="V68" s="366"/>
      <c r="W68" s="366"/>
      <c r="X68" s="366"/>
      <c r="Y68" s="366">
        <f ca="1">ROUND('10波及計算'!P99/100,3)</f>
        <v>0</v>
      </c>
      <c r="Z68" s="366"/>
      <c r="AA68" s="366"/>
      <c r="AB68" s="366"/>
      <c r="AC68" s="366">
        <f ca="1">ROUND('10波及計算'!T99/100,3)</f>
        <v>0</v>
      </c>
      <c r="AD68" s="366"/>
      <c r="AE68" s="366"/>
      <c r="AF68" s="366"/>
      <c r="AG68" s="17" t="s">
        <v>161</v>
      </c>
    </row>
    <row r="69" spans="1:33" x14ac:dyDescent="0.15">
      <c r="A69" s="376" t="s">
        <v>139</v>
      </c>
      <c r="B69" s="376"/>
      <c r="C69" s="376"/>
      <c r="D69" s="376"/>
      <c r="E69" s="374">
        <f>ROUND('10波及計算'!C100/100,3)</f>
        <v>0</v>
      </c>
      <c r="F69" s="374"/>
      <c r="G69" s="374"/>
      <c r="H69" s="374"/>
      <c r="I69" s="368">
        <f>ROUND('10波及計算'!I100/100,3)</f>
        <v>0</v>
      </c>
      <c r="J69" s="368"/>
      <c r="K69" s="368"/>
      <c r="L69" s="368"/>
      <c r="M69" s="368">
        <f>ROUND('10波及計算'!J100/100,3)</f>
        <v>0</v>
      </c>
      <c r="N69" s="368"/>
      <c r="O69" s="368"/>
      <c r="P69" s="368"/>
      <c r="Q69" s="368">
        <f ca="1">ROUND('10波及計算'!K100/100,3)</f>
        <v>0</v>
      </c>
      <c r="R69" s="368"/>
      <c r="S69" s="368"/>
      <c r="T69" s="368"/>
      <c r="U69" s="368">
        <f t="shared" ca="1" si="2"/>
        <v>0</v>
      </c>
      <c r="V69" s="368"/>
      <c r="W69" s="368"/>
      <c r="X69" s="368"/>
      <c r="Y69" s="368">
        <f ca="1">ROUND('10波及計算'!P100/100,3)</f>
        <v>0</v>
      </c>
      <c r="Z69" s="368"/>
      <c r="AA69" s="368"/>
      <c r="AB69" s="368"/>
      <c r="AC69" s="368">
        <f ca="1">ROUND('10波及計算'!T100/100,3)</f>
        <v>0</v>
      </c>
      <c r="AD69" s="368"/>
      <c r="AE69" s="368"/>
      <c r="AF69" s="368"/>
      <c r="AG69" s="16" t="s">
        <v>162</v>
      </c>
    </row>
    <row r="70" spans="1:33" x14ac:dyDescent="0.15">
      <c r="A70" s="377" t="s">
        <v>182</v>
      </c>
      <c r="B70" s="377"/>
      <c r="C70" s="377"/>
      <c r="D70" s="377"/>
      <c r="E70" s="375">
        <f>ROUND('10波及計算'!C101/100,3)</f>
        <v>0</v>
      </c>
      <c r="F70" s="375"/>
      <c r="G70" s="375"/>
      <c r="H70" s="375"/>
      <c r="I70" s="367">
        <f>ROUND('10波及計算'!I101/100,3)</f>
        <v>0</v>
      </c>
      <c r="J70" s="367"/>
      <c r="K70" s="367"/>
      <c r="L70" s="367"/>
      <c r="M70" s="367">
        <f>ROUND('10波及計算'!J101/100,3)</f>
        <v>0</v>
      </c>
      <c r="N70" s="367"/>
      <c r="O70" s="367"/>
      <c r="P70" s="367"/>
      <c r="Q70" s="367">
        <f ca="1">ROUND('10波及計算'!K101/100,3)</f>
        <v>0</v>
      </c>
      <c r="R70" s="367"/>
      <c r="S70" s="367"/>
      <c r="T70" s="367"/>
      <c r="U70" s="367">
        <f t="shared" ca="1" si="2"/>
        <v>0</v>
      </c>
      <c r="V70" s="367"/>
      <c r="W70" s="367"/>
      <c r="X70" s="367"/>
      <c r="Y70" s="367">
        <f ca="1">ROUND('10波及計算'!P101/100,3)</f>
        <v>0</v>
      </c>
      <c r="Z70" s="367"/>
      <c r="AA70" s="367"/>
      <c r="AB70" s="367"/>
      <c r="AC70" s="367">
        <f ca="1">ROUND('10波及計算'!T101/100,3)</f>
        <v>0</v>
      </c>
      <c r="AD70" s="367"/>
      <c r="AE70" s="367"/>
      <c r="AF70" s="367"/>
      <c r="AG70" s="15" t="s">
        <v>163</v>
      </c>
    </row>
    <row r="71" spans="1:33" x14ac:dyDescent="0.15">
      <c r="A71" s="377" t="s">
        <v>141</v>
      </c>
      <c r="B71" s="377"/>
      <c r="C71" s="377"/>
      <c r="D71" s="377"/>
      <c r="E71" s="375">
        <f>ROUND('10波及計算'!C102/100,3)</f>
        <v>0</v>
      </c>
      <c r="F71" s="375"/>
      <c r="G71" s="375"/>
      <c r="H71" s="375"/>
      <c r="I71" s="367">
        <f>ROUND('10波及計算'!I102/100,3)</f>
        <v>0</v>
      </c>
      <c r="J71" s="367"/>
      <c r="K71" s="367"/>
      <c r="L71" s="367"/>
      <c r="M71" s="367">
        <f>ROUND('10波及計算'!J102/100,3)</f>
        <v>0</v>
      </c>
      <c r="N71" s="367"/>
      <c r="O71" s="367"/>
      <c r="P71" s="367"/>
      <c r="Q71" s="367">
        <f ca="1">ROUND('10波及計算'!K102/100,3)</f>
        <v>0</v>
      </c>
      <c r="R71" s="367"/>
      <c r="S71" s="367"/>
      <c r="T71" s="367"/>
      <c r="U71" s="367">
        <f t="shared" ca="1" si="2"/>
        <v>0</v>
      </c>
      <c r="V71" s="367"/>
      <c r="W71" s="367"/>
      <c r="X71" s="367"/>
      <c r="Y71" s="367">
        <f ca="1">ROUND('10波及計算'!P102/100,3)</f>
        <v>0</v>
      </c>
      <c r="Z71" s="367"/>
      <c r="AA71" s="367"/>
      <c r="AB71" s="367"/>
      <c r="AC71" s="367">
        <f ca="1">ROUND('10波及計算'!T102/100,3)</f>
        <v>0</v>
      </c>
      <c r="AD71" s="367"/>
      <c r="AE71" s="367"/>
      <c r="AF71" s="367"/>
      <c r="AG71" s="15" t="s">
        <v>164</v>
      </c>
    </row>
    <row r="72" spans="1:33" x14ac:dyDescent="0.15">
      <c r="A72" s="378" t="s">
        <v>142</v>
      </c>
      <c r="B72" s="378"/>
      <c r="C72" s="378"/>
      <c r="D72" s="378"/>
      <c r="E72" s="373">
        <f>ROUND('10波及計算'!C103/100,3)</f>
        <v>0</v>
      </c>
      <c r="F72" s="373"/>
      <c r="G72" s="373"/>
      <c r="H72" s="373"/>
      <c r="I72" s="366">
        <f>ROUND('10波及計算'!I103/100,3)</f>
        <v>0</v>
      </c>
      <c r="J72" s="366"/>
      <c r="K72" s="366"/>
      <c r="L72" s="366"/>
      <c r="M72" s="366">
        <f>ROUND('10波及計算'!J103/100,3)</f>
        <v>0</v>
      </c>
      <c r="N72" s="366"/>
      <c r="O72" s="366"/>
      <c r="P72" s="366"/>
      <c r="Q72" s="366">
        <f ca="1">ROUND('10波及計算'!K103/100,3)</f>
        <v>0</v>
      </c>
      <c r="R72" s="366"/>
      <c r="S72" s="366"/>
      <c r="T72" s="366"/>
      <c r="U72" s="366">
        <f t="shared" ca="1" si="2"/>
        <v>0</v>
      </c>
      <c r="V72" s="366"/>
      <c r="W72" s="366"/>
      <c r="X72" s="366"/>
      <c r="Y72" s="366">
        <f ca="1">ROUND('10波及計算'!P103/100,3)</f>
        <v>0</v>
      </c>
      <c r="Z72" s="366"/>
      <c r="AA72" s="366"/>
      <c r="AB72" s="366"/>
      <c r="AC72" s="366">
        <f ca="1">ROUND('10波及計算'!T103/100,3)</f>
        <v>0</v>
      </c>
      <c r="AD72" s="366"/>
      <c r="AE72" s="366"/>
      <c r="AF72" s="366"/>
      <c r="AG72" s="17" t="s">
        <v>165</v>
      </c>
    </row>
    <row r="73" spans="1:33" x14ac:dyDescent="0.15">
      <c r="A73" s="378" t="s">
        <v>183</v>
      </c>
      <c r="B73" s="378"/>
      <c r="C73" s="378"/>
      <c r="D73" s="378"/>
      <c r="E73" s="373">
        <f>SUM(E60:H72)</f>
        <v>0</v>
      </c>
      <c r="F73" s="373"/>
      <c r="G73" s="373"/>
      <c r="H73" s="373"/>
      <c r="I73" s="373">
        <f>SUM(I60:L72)</f>
        <v>0</v>
      </c>
      <c r="J73" s="373"/>
      <c r="K73" s="373"/>
      <c r="L73" s="373"/>
      <c r="M73" s="373">
        <f>SUM(M60:P72)</f>
        <v>0</v>
      </c>
      <c r="N73" s="373"/>
      <c r="O73" s="373"/>
      <c r="P73" s="373"/>
      <c r="Q73" s="373">
        <f ca="1">SUM(Q60:T72)</f>
        <v>0</v>
      </c>
      <c r="R73" s="373"/>
      <c r="S73" s="373"/>
      <c r="T73" s="373"/>
      <c r="U73" s="373">
        <f ca="1">SUM(U60:X72)</f>
        <v>0</v>
      </c>
      <c r="V73" s="373"/>
      <c r="W73" s="373"/>
      <c r="X73" s="373"/>
      <c r="Y73" s="373">
        <f ca="1">SUM(Y60:AB72)</f>
        <v>0</v>
      </c>
      <c r="Z73" s="373"/>
      <c r="AA73" s="373"/>
      <c r="AB73" s="373"/>
      <c r="AC73" s="373">
        <f ca="1">SUM(AC60:AF72)</f>
        <v>0</v>
      </c>
      <c r="AD73" s="373"/>
      <c r="AE73" s="373"/>
      <c r="AF73" s="373"/>
      <c r="AG73" s="17" t="s">
        <v>191</v>
      </c>
    </row>
    <row r="74" spans="1:33" x14ac:dyDescent="0.15">
      <c r="A74" s="14" t="s">
        <v>212</v>
      </c>
      <c r="B74" s="11"/>
      <c r="C74" s="11"/>
      <c r="D74" s="11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1"/>
    </row>
    <row r="75" spans="1:33" x14ac:dyDescent="0.15">
      <c r="A75" s="11"/>
      <c r="B75" s="11"/>
      <c r="C75" s="11"/>
      <c r="D75" s="11"/>
    </row>
    <row r="77" spans="1:33" x14ac:dyDescent="0.15">
      <c r="B77" s="9" t="s">
        <v>267</v>
      </c>
      <c r="C77" s="115">
        <f ca="1">U73</f>
        <v>0</v>
      </c>
      <c r="V77" s="9" t="s">
        <v>270</v>
      </c>
      <c r="W77" s="115">
        <f>I73</f>
        <v>0</v>
      </c>
    </row>
    <row r="78" spans="1:33" ht="13.5" customHeight="1" x14ac:dyDescent="0.15">
      <c r="B78" s="116" t="s">
        <v>268</v>
      </c>
      <c r="C78" s="115">
        <f ca="1">Y73</f>
        <v>0</v>
      </c>
      <c r="V78" s="116" t="s">
        <v>278</v>
      </c>
      <c r="W78" s="115">
        <f>M73</f>
        <v>0</v>
      </c>
    </row>
    <row r="79" spans="1:33" ht="13.5" customHeight="1" x14ac:dyDescent="0.15">
      <c r="B79" s="116" t="s">
        <v>269</v>
      </c>
      <c r="C79" s="115">
        <f ca="1">AC73</f>
        <v>0</v>
      </c>
      <c r="V79" s="116" t="s">
        <v>279</v>
      </c>
      <c r="W79" s="115">
        <f ca="1">Q73</f>
        <v>0</v>
      </c>
    </row>
    <row r="97" spans="2:3" x14ac:dyDescent="0.15">
      <c r="C97" s="9" t="s">
        <v>267</v>
      </c>
    </row>
    <row r="98" spans="2:3" x14ac:dyDescent="0.15">
      <c r="B98" s="9" t="s">
        <v>153</v>
      </c>
      <c r="C98" s="115">
        <f t="shared" ref="C98:C110" ca="1" si="3">U60</f>
        <v>0</v>
      </c>
    </row>
    <row r="99" spans="2:3" x14ac:dyDescent="0.15">
      <c r="B99" s="9" t="s">
        <v>154</v>
      </c>
      <c r="C99" s="115">
        <f t="shared" ca="1" si="3"/>
        <v>0</v>
      </c>
    </row>
    <row r="100" spans="2:3" x14ac:dyDescent="0.15">
      <c r="B100" s="9" t="s">
        <v>189</v>
      </c>
      <c r="C100" s="115">
        <f t="shared" ca="1" si="3"/>
        <v>0</v>
      </c>
    </row>
    <row r="101" spans="2:3" x14ac:dyDescent="0.15">
      <c r="B101" s="9" t="s">
        <v>156</v>
      </c>
      <c r="C101" s="115">
        <f t="shared" ca="1" si="3"/>
        <v>0</v>
      </c>
    </row>
    <row r="102" spans="2:3" x14ac:dyDescent="0.15">
      <c r="B102" s="9" t="s">
        <v>157</v>
      </c>
      <c r="C102" s="115">
        <f t="shared" ca="1" si="3"/>
        <v>0</v>
      </c>
    </row>
    <row r="103" spans="2:3" x14ac:dyDescent="0.15">
      <c r="B103" s="9" t="s">
        <v>158</v>
      </c>
      <c r="C103" s="115">
        <f t="shared" ca="1" si="3"/>
        <v>0</v>
      </c>
    </row>
    <row r="104" spans="2:3" x14ac:dyDescent="0.15">
      <c r="B104" s="9" t="s">
        <v>159</v>
      </c>
      <c r="C104" s="115">
        <f t="shared" ca="1" si="3"/>
        <v>0</v>
      </c>
    </row>
    <row r="105" spans="2:3" x14ac:dyDescent="0.15">
      <c r="B105" s="9" t="s">
        <v>190</v>
      </c>
      <c r="C105" s="115">
        <f t="shared" ca="1" si="3"/>
        <v>0</v>
      </c>
    </row>
    <row r="106" spans="2:3" x14ac:dyDescent="0.15">
      <c r="B106" s="9" t="s">
        <v>161</v>
      </c>
      <c r="C106" s="115">
        <f t="shared" ca="1" si="3"/>
        <v>0</v>
      </c>
    </row>
    <row r="107" spans="2:3" x14ac:dyDescent="0.15">
      <c r="B107" s="9" t="s">
        <v>162</v>
      </c>
      <c r="C107" s="115">
        <f t="shared" ca="1" si="3"/>
        <v>0</v>
      </c>
    </row>
    <row r="108" spans="2:3" x14ac:dyDescent="0.15">
      <c r="B108" s="9" t="s">
        <v>163</v>
      </c>
      <c r="C108" s="115">
        <f t="shared" ca="1" si="3"/>
        <v>0</v>
      </c>
    </row>
    <row r="109" spans="2:3" x14ac:dyDescent="0.15">
      <c r="B109" s="9" t="s">
        <v>271</v>
      </c>
      <c r="C109" s="115">
        <f t="shared" ca="1" si="3"/>
        <v>0</v>
      </c>
    </row>
    <row r="110" spans="2:3" x14ac:dyDescent="0.15">
      <c r="B110" s="9" t="s">
        <v>165</v>
      </c>
      <c r="C110" s="115">
        <f t="shared" ca="1" si="3"/>
        <v>0</v>
      </c>
    </row>
    <row r="118" spans="1:29" x14ac:dyDescent="0.15">
      <c r="A118" s="11"/>
      <c r="B118" s="11"/>
      <c r="C118" s="11"/>
      <c r="D118" s="11"/>
      <c r="AC118" s="12" t="s">
        <v>193</v>
      </c>
    </row>
    <row r="119" spans="1:29" x14ac:dyDescent="0.15">
      <c r="A119" s="369" t="s">
        <v>0</v>
      </c>
      <c r="B119" s="369"/>
      <c r="C119" s="369"/>
      <c r="D119" s="369"/>
      <c r="E119" s="369" t="s">
        <v>169</v>
      </c>
      <c r="F119" s="369"/>
      <c r="G119" s="369"/>
      <c r="H119" s="369"/>
      <c r="I119" s="369"/>
      <c r="J119" s="369"/>
      <c r="K119" s="369"/>
      <c r="L119" s="369"/>
      <c r="M119" s="369"/>
      <c r="N119" s="369"/>
      <c r="O119" s="369"/>
      <c r="P119" s="369"/>
      <c r="Q119" s="369" t="s">
        <v>192</v>
      </c>
      <c r="R119" s="369"/>
      <c r="S119" s="369"/>
      <c r="T119" s="369"/>
      <c r="U119" s="369"/>
      <c r="V119" s="369"/>
      <c r="W119" s="369"/>
      <c r="X119" s="369"/>
      <c r="Y119" s="369"/>
      <c r="Z119" s="369"/>
      <c r="AA119" s="369"/>
      <c r="AB119" s="369"/>
      <c r="AC119" s="364" t="s">
        <v>188</v>
      </c>
    </row>
    <row r="120" spans="1:29" ht="13.5" customHeight="1" x14ac:dyDescent="0.15">
      <c r="A120" s="369"/>
      <c r="B120" s="369"/>
      <c r="C120" s="369"/>
      <c r="D120" s="369"/>
      <c r="E120" s="369" t="s">
        <v>72</v>
      </c>
      <c r="F120" s="369"/>
      <c r="G120" s="369"/>
      <c r="H120" s="371" t="s">
        <v>611</v>
      </c>
      <c r="I120" s="371"/>
      <c r="J120" s="371"/>
      <c r="K120" s="371" t="s">
        <v>612</v>
      </c>
      <c r="L120" s="371"/>
      <c r="M120" s="371"/>
      <c r="N120" s="369" t="s">
        <v>184</v>
      </c>
      <c r="O120" s="369"/>
      <c r="P120" s="369"/>
      <c r="Q120" s="369" t="s">
        <v>72</v>
      </c>
      <c r="R120" s="369"/>
      <c r="S120" s="369"/>
      <c r="T120" s="371" t="s">
        <v>611</v>
      </c>
      <c r="U120" s="371"/>
      <c r="V120" s="371"/>
      <c r="W120" s="371" t="s">
        <v>612</v>
      </c>
      <c r="X120" s="371"/>
      <c r="Y120" s="371"/>
      <c r="Z120" s="369" t="s">
        <v>184</v>
      </c>
      <c r="AA120" s="369"/>
      <c r="AB120" s="369"/>
      <c r="AC120" s="364"/>
    </row>
    <row r="121" spans="1:29" x14ac:dyDescent="0.15">
      <c r="A121" s="370"/>
      <c r="B121" s="370"/>
      <c r="C121" s="370"/>
      <c r="D121" s="370"/>
      <c r="E121" s="370"/>
      <c r="F121" s="370"/>
      <c r="G121" s="370"/>
      <c r="H121" s="372"/>
      <c r="I121" s="372"/>
      <c r="J121" s="372"/>
      <c r="K121" s="372"/>
      <c r="L121" s="372"/>
      <c r="M121" s="372"/>
      <c r="N121" s="370"/>
      <c r="O121" s="370"/>
      <c r="P121" s="370"/>
      <c r="Q121" s="370"/>
      <c r="R121" s="370"/>
      <c r="S121" s="370"/>
      <c r="T121" s="372"/>
      <c r="U121" s="372"/>
      <c r="V121" s="372"/>
      <c r="W121" s="372"/>
      <c r="X121" s="372"/>
      <c r="Y121" s="372"/>
      <c r="Z121" s="370"/>
      <c r="AA121" s="370"/>
      <c r="AB121" s="370"/>
      <c r="AC121" s="365"/>
    </row>
    <row r="122" spans="1:29" x14ac:dyDescent="0.15">
      <c r="A122" s="376" t="s">
        <v>177</v>
      </c>
      <c r="B122" s="376"/>
      <c r="C122" s="376"/>
      <c r="D122" s="376"/>
      <c r="E122" s="368">
        <f>ROUND('10波及計算'!U91,)</f>
        <v>0</v>
      </c>
      <c r="F122" s="368"/>
      <c r="G122" s="368"/>
      <c r="H122" s="368">
        <f>ROUND('10波及計算'!V91,)</f>
        <v>0</v>
      </c>
      <c r="I122" s="368"/>
      <c r="J122" s="368"/>
      <c r="K122" s="368">
        <f ca="1">ROUND('10波及計算'!W91,)</f>
        <v>0</v>
      </c>
      <c r="L122" s="368"/>
      <c r="M122" s="368"/>
      <c r="N122" s="368">
        <f ca="1">SUM(E122:M122)</f>
        <v>0</v>
      </c>
      <c r="O122" s="368"/>
      <c r="P122" s="368"/>
      <c r="Q122" s="368">
        <f>ROUND('10波及計算'!Y91,)</f>
        <v>0</v>
      </c>
      <c r="R122" s="368"/>
      <c r="S122" s="368"/>
      <c r="T122" s="368">
        <f>ROUND('10波及計算'!Z91,)</f>
        <v>0</v>
      </c>
      <c r="U122" s="368"/>
      <c r="V122" s="368"/>
      <c r="W122" s="368">
        <f ca="1">ROUND('10波及計算'!AA91,)</f>
        <v>0</v>
      </c>
      <c r="X122" s="368"/>
      <c r="Y122" s="368"/>
      <c r="Z122" s="368">
        <f ca="1">SUM(Q122:Y122)</f>
        <v>0</v>
      </c>
      <c r="AA122" s="368"/>
      <c r="AB122" s="368"/>
      <c r="AC122" s="16" t="s">
        <v>153</v>
      </c>
    </row>
    <row r="123" spans="1:29" x14ac:dyDescent="0.15">
      <c r="A123" s="377" t="s">
        <v>178</v>
      </c>
      <c r="B123" s="377"/>
      <c r="C123" s="377"/>
      <c r="D123" s="377"/>
      <c r="E123" s="367">
        <f>ROUND('10波及計算'!U92,)</f>
        <v>0</v>
      </c>
      <c r="F123" s="367"/>
      <c r="G123" s="367"/>
      <c r="H123" s="367">
        <f>ROUND('10波及計算'!V92,)</f>
        <v>0</v>
      </c>
      <c r="I123" s="367"/>
      <c r="J123" s="367"/>
      <c r="K123" s="367">
        <f ca="1">ROUND('10波及計算'!W92,)</f>
        <v>0</v>
      </c>
      <c r="L123" s="367"/>
      <c r="M123" s="367"/>
      <c r="N123" s="367">
        <f t="shared" ref="N123:N134" ca="1" si="4">SUM(E123:M123)</f>
        <v>0</v>
      </c>
      <c r="O123" s="367"/>
      <c r="P123" s="367"/>
      <c r="Q123" s="367">
        <f>ROUND('10波及計算'!Y92,)</f>
        <v>0</v>
      </c>
      <c r="R123" s="367"/>
      <c r="S123" s="367"/>
      <c r="T123" s="367">
        <f>ROUND('10波及計算'!Z92,)</f>
        <v>0</v>
      </c>
      <c r="U123" s="367"/>
      <c r="V123" s="367"/>
      <c r="W123" s="367">
        <f ca="1">ROUND('10波及計算'!AA92,)</f>
        <v>0</v>
      </c>
      <c r="X123" s="367"/>
      <c r="Y123" s="367"/>
      <c r="Z123" s="367">
        <f t="shared" ref="Z123:Z134" ca="1" si="5">SUM(Q123:Y123)</f>
        <v>0</v>
      </c>
      <c r="AA123" s="367"/>
      <c r="AB123" s="367"/>
      <c r="AC123" s="15" t="s">
        <v>154</v>
      </c>
    </row>
    <row r="124" spans="1:29" x14ac:dyDescent="0.15">
      <c r="A124" s="378" t="s">
        <v>179</v>
      </c>
      <c r="B124" s="378"/>
      <c r="C124" s="378"/>
      <c r="D124" s="378"/>
      <c r="E124" s="366">
        <f>ROUND('10波及計算'!U93,)</f>
        <v>0</v>
      </c>
      <c r="F124" s="366"/>
      <c r="G124" s="366"/>
      <c r="H124" s="366">
        <f>ROUND('10波及計算'!V93,)</f>
        <v>0</v>
      </c>
      <c r="I124" s="366"/>
      <c r="J124" s="366"/>
      <c r="K124" s="366">
        <f ca="1">ROUND('10波及計算'!W93,)</f>
        <v>0</v>
      </c>
      <c r="L124" s="366"/>
      <c r="M124" s="366"/>
      <c r="N124" s="366">
        <f t="shared" ca="1" si="4"/>
        <v>0</v>
      </c>
      <c r="O124" s="366"/>
      <c r="P124" s="366"/>
      <c r="Q124" s="366">
        <f>ROUND('10波及計算'!Y93,)</f>
        <v>0</v>
      </c>
      <c r="R124" s="366"/>
      <c r="S124" s="366"/>
      <c r="T124" s="366">
        <f>ROUND('10波及計算'!Z93,)</f>
        <v>0</v>
      </c>
      <c r="U124" s="366"/>
      <c r="V124" s="366"/>
      <c r="W124" s="366">
        <f ca="1">ROUND('10波及計算'!AA93,)</f>
        <v>0</v>
      </c>
      <c r="X124" s="366"/>
      <c r="Y124" s="366"/>
      <c r="Z124" s="366">
        <f t="shared" ca="1" si="5"/>
        <v>0</v>
      </c>
      <c r="AA124" s="366"/>
      <c r="AB124" s="366"/>
      <c r="AC124" s="17" t="s">
        <v>189</v>
      </c>
    </row>
    <row r="125" spans="1:29" x14ac:dyDescent="0.15">
      <c r="A125" s="376" t="s">
        <v>180</v>
      </c>
      <c r="B125" s="376"/>
      <c r="C125" s="376"/>
      <c r="D125" s="376"/>
      <c r="E125" s="368">
        <f>ROUND('10波及計算'!U94,)</f>
        <v>0</v>
      </c>
      <c r="F125" s="368"/>
      <c r="G125" s="368"/>
      <c r="H125" s="368">
        <f>ROUND('10波及計算'!V94,)</f>
        <v>0</v>
      </c>
      <c r="I125" s="368"/>
      <c r="J125" s="368"/>
      <c r="K125" s="368">
        <f ca="1">ROUND('10波及計算'!W94,)</f>
        <v>0</v>
      </c>
      <c r="L125" s="368"/>
      <c r="M125" s="368"/>
      <c r="N125" s="368">
        <f t="shared" ca="1" si="4"/>
        <v>0</v>
      </c>
      <c r="O125" s="368"/>
      <c r="P125" s="368"/>
      <c r="Q125" s="368">
        <f>ROUND('10波及計算'!Y94,)</f>
        <v>0</v>
      </c>
      <c r="R125" s="368"/>
      <c r="S125" s="368"/>
      <c r="T125" s="368">
        <f>ROUND('10波及計算'!Z94,)</f>
        <v>0</v>
      </c>
      <c r="U125" s="368"/>
      <c r="V125" s="368"/>
      <c r="W125" s="368">
        <f ca="1">ROUND('10波及計算'!AA94,)</f>
        <v>0</v>
      </c>
      <c r="X125" s="368"/>
      <c r="Y125" s="368"/>
      <c r="Z125" s="368">
        <f t="shared" ca="1" si="5"/>
        <v>0</v>
      </c>
      <c r="AA125" s="368"/>
      <c r="AB125" s="368"/>
      <c r="AC125" s="16" t="s">
        <v>156</v>
      </c>
    </row>
    <row r="126" spans="1:29" x14ac:dyDescent="0.15">
      <c r="A126" s="377" t="s">
        <v>136</v>
      </c>
      <c r="B126" s="377"/>
      <c r="C126" s="377"/>
      <c r="D126" s="377"/>
      <c r="E126" s="367">
        <f>ROUND('10波及計算'!U95,)</f>
        <v>0</v>
      </c>
      <c r="F126" s="367"/>
      <c r="G126" s="367"/>
      <c r="H126" s="367">
        <f>ROUND('10波及計算'!V95,)</f>
        <v>0</v>
      </c>
      <c r="I126" s="367"/>
      <c r="J126" s="367"/>
      <c r="K126" s="367">
        <f ca="1">ROUND('10波及計算'!W95,)</f>
        <v>0</v>
      </c>
      <c r="L126" s="367"/>
      <c r="M126" s="367"/>
      <c r="N126" s="367">
        <f t="shared" ca="1" si="4"/>
        <v>0</v>
      </c>
      <c r="O126" s="367"/>
      <c r="P126" s="367"/>
      <c r="Q126" s="367">
        <f>ROUND('10波及計算'!Y95,)</f>
        <v>0</v>
      </c>
      <c r="R126" s="367"/>
      <c r="S126" s="367"/>
      <c r="T126" s="367">
        <f>ROUND('10波及計算'!Z95,)</f>
        <v>0</v>
      </c>
      <c r="U126" s="367"/>
      <c r="V126" s="367"/>
      <c r="W126" s="367">
        <f ca="1">ROUND('10波及計算'!AA95,)</f>
        <v>0</v>
      </c>
      <c r="X126" s="367"/>
      <c r="Y126" s="367"/>
      <c r="Z126" s="367">
        <f t="shared" ca="1" si="5"/>
        <v>0</v>
      </c>
      <c r="AA126" s="367"/>
      <c r="AB126" s="367"/>
      <c r="AC126" s="15" t="s">
        <v>157</v>
      </c>
    </row>
    <row r="127" spans="1:29" x14ac:dyDescent="0.15">
      <c r="A127" s="378" t="s">
        <v>506</v>
      </c>
      <c r="B127" s="378"/>
      <c r="C127" s="378"/>
      <c r="D127" s="378"/>
      <c r="E127" s="366">
        <f>ROUND('10波及計算'!U96,)</f>
        <v>0</v>
      </c>
      <c r="F127" s="366"/>
      <c r="G127" s="366"/>
      <c r="H127" s="366">
        <f>ROUND('10波及計算'!V96,)</f>
        <v>0</v>
      </c>
      <c r="I127" s="366"/>
      <c r="J127" s="366"/>
      <c r="K127" s="366">
        <f ca="1">ROUND('10波及計算'!W96,)</f>
        <v>0</v>
      </c>
      <c r="L127" s="366"/>
      <c r="M127" s="366"/>
      <c r="N127" s="366">
        <f t="shared" ca="1" si="4"/>
        <v>0</v>
      </c>
      <c r="O127" s="366"/>
      <c r="P127" s="366"/>
      <c r="Q127" s="366">
        <f>ROUND('10波及計算'!Y96,)</f>
        <v>0</v>
      </c>
      <c r="R127" s="366"/>
      <c r="S127" s="366"/>
      <c r="T127" s="366">
        <f>ROUND('10波及計算'!Z96,)</f>
        <v>0</v>
      </c>
      <c r="U127" s="366"/>
      <c r="V127" s="366"/>
      <c r="W127" s="366">
        <f ca="1">ROUND('10波及計算'!AA96,)</f>
        <v>0</v>
      </c>
      <c r="X127" s="366"/>
      <c r="Y127" s="366"/>
      <c r="Z127" s="366">
        <f t="shared" ca="1" si="5"/>
        <v>0</v>
      </c>
      <c r="AA127" s="366"/>
      <c r="AB127" s="366"/>
      <c r="AC127" s="17" t="s">
        <v>158</v>
      </c>
    </row>
    <row r="128" spans="1:29" x14ac:dyDescent="0.15">
      <c r="A128" s="376" t="s">
        <v>693</v>
      </c>
      <c r="B128" s="376"/>
      <c r="C128" s="376"/>
      <c r="D128" s="376"/>
      <c r="E128" s="368">
        <f>ROUND('10波及計算'!U97,)</f>
        <v>0</v>
      </c>
      <c r="F128" s="368"/>
      <c r="G128" s="368"/>
      <c r="H128" s="368">
        <f>ROUND('10波及計算'!V97,)</f>
        <v>0</v>
      </c>
      <c r="I128" s="368"/>
      <c r="J128" s="368"/>
      <c r="K128" s="368">
        <f ca="1">ROUND('10波及計算'!W97,)</f>
        <v>0</v>
      </c>
      <c r="L128" s="368"/>
      <c r="M128" s="368"/>
      <c r="N128" s="368">
        <f t="shared" ca="1" si="4"/>
        <v>0</v>
      </c>
      <c r="O128" s="368"/>
      <c r="P128" s="368"/>
      <c r="Q128" s="368">
        <f>ROUND('10波及計算'!Y97,)</f>
        <v>0</v>
      </c>
      <c r="R128" s="368"/>
      <c r="S128" s="368"/>
      <c r="T128" s="368">
        <f>ROUND('10波及計算'!Z97,)</f>
        <v>0</v>
      </c>
      <c r="U128" s="368"/>
      <c r="V128" s="368"/>
      <c r="W128" s="368">
        <f ca="1">ROUND('10波及計算'!AA97,)</f>
        <v>0</v>
      </c>
      <c r="X128" s="368"/>
      <c r="Y128" s="368"/>
      <c r="Z128" s="368">
        <f t="shared" ca="1" si="5"/>
        <v>0</v>
      </c>
      <c r="AA128" s="368"/>
      <c r="AB128" s="368"/>
      <c r="AC128" s="16" t="s">
        <v>159</v>
      </c>
    </row>
    <row r="129" spans="1:29" x14ac:dyDescent="0.15">
      <c r="A129" s="377" t="s">
        <v>181</v>
      </c>
      <c r="B129" s="377"/>
      <c r="C129" s="377"/>
      <c r="D129" s="377"/>
      <c r="E129" s="367">
        <f>ROUND('10波及計算'!U98,)</f>
        <v>0</v>
      </c>
      <c r="F129" s="367"/>
      <c r="G129" s="367"/>
      <c r="H129" s="367">
        <f>ROUND('10波及計算'!V98,)</f>
        <v>0</v>
      </c>
      <c r="I129" s="367"/>
      <c r="J129" s="367"/>
      <c r="K129" s="367">
        <f ca="1">ROUND('10波及計算'!W98,)</f>
        <v>0</v>
      </c>
      <c r="L129" s="367"/>
      <c r="M129" s="367"/>
      <c r="N129" s="367">
        <f t="shared" ca="1" si="4"/>
        <v>0</v>
      </c>
      <c r="O129" s="367"/>
      <c r="P129" s="367"/>
      <c r="Q129" s="367">
        <f>ROUND('10波及計算'!Y98,)</f>
        <v>0</v>
      </c>
      <c r="R129" s="367"/>
      <c r="S129" s="367"/>
      <c r="T129" s="367">
        <f>ROUND('10波及計算'!Z98,)</f>
        <v>0</v>
      </c>
      <c r="U129" s="367"/>
      <c r="V129" s="367"/>
      <c r="W129" s="367">
        <f ca="1">ROUND('10波及計算'!AA98,)</f>
        <v>0</v>
      </c>
      <c r="X129" s="367"/>
      <c r="Y129" s="367"/>
      <c r="Z129" s="367">
        <f t="shared" ca="1" si="5"/>
        <v>0</v>
      </c>
      <c r="AA129" s="367"/>
      <c r="AB129" s="367"/>
      <c r="AC129" s="15" t="s">
        <v>190</v>
      </c>
    </row>
    <row r="130" spans="1:29" x14ac:dyDescent="0.15">
      <c r="A130" s="378" t="s">
        <v>138</v>
      </c>
      <c r="B130" s="378"/>
      <c r="C130" s="378"/>
      <c r="D130" s="378"/>
      <c r="E130" s="366">
        <f>ROUND('10波及計算'!U99,)</f>
        <v>0</v>
      </c>
      <c r="F130" s="366"/>
      <c r="G130" s="366"/>
      <c r="H130" s="366">
        <f>ROUND('10波及計算'!V99,)</f>
        <v>0</v>
      </c>
      <c r="I130" s="366"/>
      <c r="J130" s="366"/>
      <c r="K130" s="366">
        <f ca="1">ROUND('10波及計算'!W99,)</f>
        <v>0</v>
      </c>
      <c r="L130" s="366"/>
      <c r="M130" s="366"/>
      <c r="N130" s="366">
        <f t="shared" ca="1" si="4"/>
        <v>0</v>
      </c>
      <c r="O130" s="366"/>
      <c r="P130" s="366"/>
      <c r="Q130" s="366">
        <f>ROUND('10波及計算'!Y99,)</f>
        <v>0</v>
      </c>
      <c r="R130" s="366"/>
      <c r="S130" s="366"/>
      <c r="T130" s="366">
        <f>ROUND('10波及計算'!Z99,)</f>
        <v>0</v>
      </c>
      <c r="U130" s="366"/>
      <c r="V130" s="366"/>
      <c r="W130" s="366">
        <f ca="1">ROUND('10波及計算'!AA99,)</f>
        <v>0</v>
      </c>
      <c r="X130" s="366"/>
      <c r="Y130" s="366"/>
      <c r="Z130" s="366">
        <f t="shared" ca="1" si="5"/>
        <v>0</v>
      </c>
      <c r="AA130" s="366"/>
      <c r="AB130" s="366"/>
      <c r="AC130" s="17" t="s">
        <v>161</v>
      </c>
    </row>
    <row r="131" spans="1:29" x14ac:dyDescent="0.15">
      <c r="A131" s="376" t="s">
        <v>139</v>
      </c>
      <c r="B131" s="376"/>
      <c r="C131" s="376"/>
      <c r="D131" s="376"/>
      <c r="E131" s="368">
        <f>ROUND('10波及計算'!U100,)</f>
        <v>0</v>
      </c>
      <c r="F131" s="368"/>
      <c r="G131" s="368"/>
      <c r="H131" s="368">
        <f>ROUND('10波及計算'!V100,)</f>
        <v>0</v>
      </c>
      <c r="I131" s="368"/>
      <c r="J131" s="368"/>
      <c r="K131" s="368">
        <f ca="1">ROUND('10波及計算'!W100,)</f>
        <v>0</v>
      </c>
      <c r="L131" s="368"/>
      <c r="M131" s="368"/>
      <c r="N131" s="368">
        <f t="shared" ca="1" si="4"/>
        <v>0</v>
      </c>
      <c r="O131" s="368"/>
      <c r="P131" s="368"/>
      <c r="Q131" s="368">
        <f>ROUND('10波及計算'!Y100,)</f>
        <v>0</v>
      </c>
      <c r="R131" s="368"/>
      <c r="S131" s="368"/>
      <c r="T131" s="368">
        <f>ROUND('10波及計算'!Z100,)</f>
        <v>0</v>
      </c>
      <c r="U131" s="368"/>
      <c r="V131" s="368"/>
      <c r="W131" s="368">
        <f ca="1">ROUND('10波及計算'!AA100,)</f>
        <v>0</v>
      </c>
      <c r="X131" s="368"/>
      <c r="Y131" s="368"/>
      <c r="Z131" s="368">
        <f t="shared" ca="1" si="5"/>
        <v>0</v>
      </c>
      <c r="AA131" s="368"/>
      <c r="AB131" s="368"/>
      <c r="AC131" s="16" t="s">
        <v>162</v>
      </c>
    </row>
    <row r="132" spans="1:29" x14ac:dyDescent="0.15">
      <c r="A132" s="377" t="s">
        <v>182</v>
      </c>
      <c r="B132" s="377"/>
      <c r="C132" s="377"/>
      <c r="D132" s="377"/>
      <c r="E132" s="367">
        <f>ROUND('10波及計算'!U101,)</f>
        <v>0</v>
      </c>
      <c r="F132" s="367"/>
      <c r="G132" s="367"/>
      <c r="H132" s="367">
        <f>ROUND('10波及計算'!V101,)</f>
        <v>0</v>
      </c>
      <c r="I132" s="367"/>
      <c r="J132" s="367"/>
      <c r="K132" s="367">
        <f ca="1">ROUND('10波及計算'!W101,)</f>
        <v>0</v>
      </c>
      <c r="L132" s="367"/>
      <c r="M132" s="367"/>
      <c r="N132" s="367">
        <f t="shared" ca="1" si="4"/>
        <v>0</v>
      </c>
      <c r="O132" s="367"/>
      <c r="P132" s="367"/>
      <c r="Q132" s="367">
        <f>ROUND('10波及計算'!Y101,)</f>
        <v>0</v>
      </c>
      <c r="R132" s="367"/>
      <c r="S132" s="367"/>
      <c r="T132" s="367">
        <f>ROUND('10波及計算'!Z101,)</f>
        <v>0</v>
      </c>
      <c r="U132" s="367"/>
      <c r="V132" s="367"/>
      <c r="W132" s="367">
        <f ca="1">ROUND('10波及計算'!AA101,)</f>
        <v>0</v>
      </c>
      <c r="X132" s="367"/>
      <c r="Y132" s="367"/>
      <c r="Z132" s="367">
        <f t="shared" ca="1" si="5"/>
        <v>0</v>
      </c>
      <c r="AA132" s="367"/>
      <c r="AB132" s="367"/>
      <c r="AC132" s="15" t="s">
        <v>163</v>
      </c>
    </row>
    <row r="133" spans="1:29" x14ac:dyDescent="0.15">
      <c r="A133" s="377" t="s">
        <v>141</v>
      </c>
      <c r="B133" s="377"/>
      <c r="C133" s="377"/>
      <c r="D133" s="377"/>
      <c r="E133" s="367">
        <f>ROUND('10波及計算'!U102,)</f>
        <v>0</v>
      </c>
      <c r="F133" s="367"/>
      <c r="G133" s="367"/>
      <c r="H133" s="367">
        <f>ROUND('10波及計算'!V102,)</f>
        <v>0</v>
      </c>
      <c r="I133" s="367"/>
      <c r="J133" s="367"/>
      <c r="K133" s="367">
        <f ca="1">ROUND('10波及計算'!W102,)</f>
        <v>0</v>
      </c>
      <c r="L133" s="367"/>
      <c r="M133" s="367"/>
      <c r="N133" s="367">
        <f t="shared" ca="1" si="4"/>
        <v>0</v>
      </c>
      <c r="O133" s="367"/>
      <c r="P133" s="367"/>
      <c r="Q133" s="367">
        <f>ROUND('10波及計算'!Y102,)</f>
        <v>0</v>
      </c>
      <c r="R133" s="367"/>
      <c r="S133" s="367"/>
      <c r="T133" s="367">
        <f>ROUND('10波及計算'!Z102,)</f>
        <v>0</v>
      </c>
      <c r="U133" s="367"/>
      <c r="V133" s="367"/>
      <c r="W133" s="367">
        <f ca="1">ROUND('10波及計算'!AA102,)</f>
        <v>0</v>
      </c>
      <c r="X133" s="367"/>
      <c r="Y133" s="367"/>
      <c r="Z133" s="367">
        <f t="shared" ca="1" si="5"/>
        <v>0</v>
      </c>
      <c r="AA133" s="367"/>
      <c r="AB133" s="367"/>
      <c r="AC133" s="15" t="s">
        <v>164</v>
      </c>
    </row>
    <row r="134" spans="1:29" x14ac:dyDescent="0.15">
      <c r="A134" s="378" t="s">
        <v>142</v>
      </c>
      <c r="B134" s="378"/>
      <c r="C134" s="378"/>
      <c r="D134" s="378"/>
      <c r="E134" s="366">
        <f>ROUND('10波及計算'!U103,)</f>
        <v>0</v>
      </c>
      <c r="F134" s="366"/>
      <c r="G134" s="366"/>
      <c r="H134" s="366">
        <f>ROUND('10波及計算'!V103,)</f>
        <v>0</v>
      </c>
      <c r="I134" s="366"/>
      <c r="J134" s="366"/>
      <c r="K134" s="366">
        <f ca="1">ROUND('10波及計算'!W103,)</f>
        <v>0</v>
      </c>
      <c r="L134" s="366"/>
      <c r="M134" s="366"/>
      <c r="N134" s="366">
        <f t="shared" ca="1" si="4"/>
        <v>0</v>
      </c>
      <c r="O134" s="366"/>
      <c r="P134" s="366"/>
      <c r="Q134" s="366">
        <f>ROUND('10波及計算'!Y103,)</f>
        <v>0</v>
      </c>
      <c r="R134" s="366"/>
      <c r="S134" s="366"/>
      <c r="T134" s="366">
        <f>ROUND('10波及計算'!Z103,)</f>
        <v>0</v>
      </c>
      <c r="U134" s="366"/>
      <c r="V134" s="366"/>
      <c r="W134" s="366">
        <f ca="1">ROUND('10波及計算'!AA103,)</f>
        <v>0</v>
      </c>
      <c r="X134" s="366"/>
      <c r="Y134" s="366"/>
      <c r="Z134" s="366">
        <f t="shared" ca="1" si="5"/>
        <v>0</v>
      </c>
      <c r="AA134" s="366"/>
      <c r="AB134" s="366"/>
      <c r="AC134" s="17" t="s">
        <v>165</v>
      </c>
    </row>
    <row r="135" spans="1:29" x14ac:dyDescent="0.15">
      <c r="A135" s="378" t="s">
        <v>183</v>
      </c>
      <c r="B135" s="378"/>
      <c r="C135" s="378"/>
      <c r="D135" s="378"/>
      <c r="E135" s="366">
        <f>SUM(E122:G134)</f>
        <v>0</v>
      </c>
      <c r="F135" s="366"/>
      <c r="G135" s="366"/>
      <c r="H135" s="366">
        <f>SUM(H122:J134)</f>
        <v>0</v>
      </c>
      <c r="I135" s="366"/>
      <c r="J135" s="366"/>
      <c r="K135" s="366">
        <f ca="1">SUM(K122:M134)</f>
        <v>0</v>
      </c>
      <c r="L135" s="366"/>
      <c r="M135" s="366"/>
      <c r="N135" s="366">
        <f ca="1">SUM(N122:P134)</f>
        <v>0</v>
      </c>
      <c r="O135" s="366"/>
      <c r="P135" s="366"/>
      <c r="Q135" s="366">
        <f>SUM(Q122:S134)</f>
        <v>0</v>
      </c>
      <c r="R135" s="366"/>
      <c r="S135" s="366"/>
      <c r="T135" s="366">
        <f>SUM(T122:V134)</f>
        <v>0</v>
      </c>
      <c r="U135" s="366"/>
      <c r="V135" s="366"/>
      <c r="W135" s="366">
        <f ca="1">SUM(W122:Y134)</f>
        <v>0</v>
      </c>
      <c r="X135" s="366"/>
      <c r="Y135" s="366"/>
      <c r="Z135" s="366">
        <f ca="1">SUM(Z122:AB134)</f>
        <v>0</v>
      </c>
      <c r="AA135" s="366"/>
      <c r="AB135" s="366"/>
      <c r="AC135" s="17" t="s">
        <v>191</v>
      </c>
    </row>
    <row r="136" spans="1:29" x14ac:dyDescent="0.15">
      <c r="A136" s="14" t="s">
        <v>212</v>
      </c>
      <c r="B136" s="11"/>
      <c r="C136" s="11"/>
      <c r="D136" s="11"/>
    </row>
    <row r="137" spans="1:29" x14ac:dyDescent="0.15">
      <c r="A137" s="58" t="s">
        <v>265</v>
      </c>
      <c r="B137" s="11"/>
      <c r="C137" s="11"/>
      <c r="D137" s="11"/>
    </row>
    <row r="141" spans="1:29" x14ac:dyDescent="0.15">
      <c r="B141" s="9" t="s">
        <v>272</v>
      </c>
      <c r="C141" s="115">
        <f ca="1">N135</f>
        <v>0</v>
      </c>
      <c r="D141" s="9" t="e">
        <f ca="1">C141/C$141*100</f>
        <v>#DIV/0!</v>
      </c>
    </row>
    <row r="142" spans="1:29" ht="13.5" customHeight="1" x14ac:dyDescent="0.15">
      <c r="B142" s="116" t="s">
        <v>274</v>
      </c>
      <c r="C142" s="115">
        <f ca="1">Z135</f>
        <v>0</v>
      </c>
      <c r="D142" s="9" t="e">
        <f t="shared" ref="D142:D143" ca="1" si="6">C142/C$141*100</f>
        <v>#DIV/0!</v>
      </c>
      <c r="E142" s="9" t="s">
        <v>276</v>
      </c>
    </row>
    <row r="143" spans="1:29" x14ac:dyDescent="0.15">
      <c r="B143" s="9" t="s">
        <v>275</v>
      </c>
      <c r="C143" s="115">
        <f ca="1">C141-C142</f>
        <v>0</v>
      </c>
      <c r="D143" s="9" t="e">
        <f t="shared" ca="1" si="6"/>
        <v>#DIV/0!</v>
      </c>
      <c r="E143" s="9" t="s">
        <v>277</v>
      </c>
    </row>
    <row r="159" spans="2:4" x14ac:dyDescent="0.15">
      <c r="C159" s="9" t="s">
        <v>272</v>
      </c>
      <c r="D159" s="9" t="s">
        <v>273</v>
      </c>
    </row>
    <row r="160" spans="2:4" x14ac:dyDescent="0.15">
      <c r="B160" s="9" t="s">
        <v>153</v>
      </c>
      <c r="C160" s="115">
        <f ca="1">N122</f>
        <v>0</v>
      </c>
      <c r="D160" s="115">
        <f ca="1">Z122</f>
        <v>0</v>
      </c>
    </row>
    <row r="161" spans="2:4" x14ac:dyDescent="0.15">
      <c r="B161" s="9" t="s">
        <v>154</v>
      </c>
      <c r="C161" s="115">
        <f t="shared" ref="C161:C172" ca="1" si="7">N123</f>
        <v>0</v>
      </c>
      <c r="D161" s="115">
        <f t="shared" ref="D161:D172" ca="1" si="8">Z123</f>
        <v>0</v>
      </c>
    </row>
    <row r="162" spans="2:4" x14ac:dyDescent="0.15">
      <c r="B162" s="9" t="s">
        <v>189</v>
      </c>
      <c r="C162" s="115">
        <f t="shared" ca="1" si="7"/>
        <v>0</v>
      </c>
      <c r="D162" s="115">
        <f t="shared" ca="1" si="8"/>
        <v>0</v>
      </c>
    </row>
    <row r="163" spans="2:4" x14ac:dyDescent="0.15">
      <c r="B163" s="9" t="s">
        <v>156</v>
      </c>
      <c r="C163" s="115">
        <f t="shared" ca="1" si="7"/>
        <v>0</v>
      </c>
      <c r="D163" s="115">
        <f t="shared" ca="1" si="8"/>
        <v>0</v>
      </c>
    </row>
    <row r="164" spans="2:4" x14ac:dyDescent="0.15">
      <c r="B164" s="9" t="s">
        <v>157</v>
      </c>
      <c r="C164" s="115">
        <f t="shared" ca="1" si="7"/>
        <v>0</v>
      </c>
      <c r="D164" s="115">
        <f t="shared" ca="1" si="8"/>
        <v>0</v>
      </c>
    </row>
    <row r="165" spans="2:4" x14ac:dyDescent="0.15">
      <c r="B165" s="9" t="s">
        <v>158</v>
      </c>
      <c r="C165" s="115">
        <f t="shared" ca="1" si="7"/>
        <v>0</v>
      </c>
      <c r="D165" s="115">
        <f t="shared" ca="1" si="8"/>
        <v>0</v>
      </c>
    </row>
    <row r="166" spans="2:4" x14ac:dyDescent="0.15">
      <c r="B166" s="9" t="s">
        <v>159</v>
      </c>
      <c r="C166" s="115">
        <f t="shared" ca="1" si="7"/>
        <v>0</v>
      </c>
      <c r="D166" s="115">
        <f t="shared" ca="1" si="8"/>
        <v>0</v>
      </c>
    </row>
    <row r="167" spans="2:4" x14ac:dyDescent="0.15">
      <c r="B167" s="9" t="s">
        <v>190</v>
      </c>
      <c r="C167" s="115">
        <f t="shared" ca="1" si="7"/>
        <v>0</v>
      </c>
      <c r="D167" s="115">
        <f t="shared" ca="1" si="8"/>
        <v>0</v>
      </c>
    </row>
    <row r="168" spans="2:4" x14ac:dyDescent="0.15">
      <c r="B168" s="9" t="s">
        <v>161</v>
      </c>
      <c r="C168" s="115">
        <f t="shared" ca="1" si="7"/>
        <v>0</v>
      </c>
      <c r="D168" s="115">
        <f t="shared" ca="1" si="8"/>
        <v>0</v>
      </c>
    </row>
    <row r="169" spans="2:4" x14ac:dyDescent="0.15">
      <c r="B169" s="9" t="s">
        <v>162</v>
      </c>
      <c r="C169" s="115">
        <f t="shared" ca="1" si="7"/>
        <v>0</v>
      </c>
      <c r="D169" s="115">
        <f t="shared" ca="1" si="8"/>
        <v>0</v>
      </c>
    </row>
    <row r="170" spans="2:4" x14ac:dyDescent="0.15">
      <c r="B170" s="9" t="s">
        <v>163</v>
      </c>
      <c r="C170" s="115">
        <f t="shared" ca="1" si="7"/>
        <v>0</v>
      </c>
      <c r="D170" s="115">
        <f t="shared" ca="1" si="8"/>
        <v>0</v>
      </c>
    </row>
    <row r="171" spans="2:4" x14ac:dyDescent="0.15">
      <c r="B171" s="9" t="s">
        <v>271</v>
      </c>
      <c r="C171" s="115">
        <f t="shared" ca="1" si="7"/>
        <v>0</v>
      </c>
      <c r="D171" s="115">
        <f t="shared" ca="1" si="8"/>
        <v>0</v>
      </c>
    </row>
    <row r="172" spans="2:4" x14ac:dyDescent="0.15">
      <c r="B172" s="9" t="s">
        <v>165</v>
      </c>
      <c r="C172" s="115">
        <f t="shared" ca="1" si="7"/>
        <v>0</v>
      </c>
      <c r="D172" s="115">
        <f t="shared" ca="1" si="8"/>
        <v>0</v>
      </c>
    </row>
    <row r="181" spans="2:3" x14ac:dyDescent="0.15">
      <c r="B181" s="9" t="s">
        <v>682</v>
      </c>
    </row>
    <row r="183" spans="2:3" x14ac:dyDescent="0.15">
      <c r="B183" s="9" t="s">
        <v>172</v>
      </c>
    </row>
    <row r="184" spans="2:3" x14ac:dyDescent="0.15">
      <c r="C184" s="126" t="s">
        <v>298</v>
      </c>
    </row>
    <row r="185" spans="2:3" x14ac:dyDescent="0.15">
      <c r="C185" s="9" t="s">
        <v>171</v>
      </c>
    </row>
    <row r="187" spans="2:3" x14ac:dyDescent="0.15">
      <c r="B187" s="9" t="s">
        <v>440</v>
      </c>
    </row>
    <row r="188" spans="2:3" x14ac:dyDescent="0.15">
      <c r="C188" s="9" t="s">
        <v>683</v>
      </c>
    </row>
    <row r="189" spans="2:3" x14ac:dyDescent="0.15">
      <c r="C189" s="9" t="s">
        <v>441</v>
      </c>
    </row>
    <row r="190" spans="2:3" x14ac:dyDescent="0.15">
      <c r="C190" s="9" t="s">
        <v>442</v>
      </c>
    </row>
    <row r="192" spans="2:3" x14ac:dyDescent="0.15">
      <c r="B192" s="9" t="s">
        <v>605</v>
      </c>
    </row>
    <row r="194" spans="2:3" x14ac:dyDescent="0.15">
      <c r="B194" s="9" t="s">
        <v>602</v>
      </c>
    </row>
    <row r="195" spans="2:3" x14ac:dyDescent="0.15">
      <c r="C195" s="9" t="s">
        <v>209</v>
      </c>
    </row>
    <row r="196" spans="2:3" x14ac:dyDescent="0.15">
      <c r="C196" s="9" t="s">
        <v>210</v>
      </c>
    </row>
    <row r="198" spans="2:3" x14ac:dyDescent="0.15">
      <c r="B198" s="9" t="s">
        <v>603</v>
      </c>
    </row>
    <row r="199" spans="2:3" x14ac:dyDescent="0.15">
      <c r="B199" s="9" t="s">
        <v>684</v>
      </c>
    </row>
    <row r="200" spans="2:3" x14ac:dyDescent="0.15">
      <c r="B200" s="9" t="s">
        <v>211</v>
      </c>
    </row>
    <row r="202" spans="2:3" x14ac:dyDescent="0.15">
      <c r="B202" s="9" t="s">
        <v>685</v>
      </c>
    </row>
    <row r="203" spans="2:3" x14ac:dyDescent="0.15">
      <c r="B203" s="9" t="s">
        <v>686</v>
      </c>
    </row>
    <row r="204" spans="2:3" x14ac:dyDescent="0.15">
      <c r="B204" s="9" t="s">
        <v>175</v>
      </c>
      <c r="C204" s="9" t="s">
        <v>299</v>
      </c>
    </row>
    <row r="206" spans="2:3" x14ac:dyDescent="0.15">
      <c r="B206" s="9" t="s">
        <v>173</v>
      </c>
    </row>
    <row r="207" spans="2:3" x14ac:dyDescent="0.15">
      <c r="C207" s="9" t="s">
        <v>174</v>
      </c>
    </row>
    <row r="215" spans="2:2" x14ac:dyDescent="0.15">
      <c r="B215" s="9" t="s">
        <v>202</v>
      </c>
    </row>
    <row r="216" spans="2:2" x14ac:dyDescent="0.15">
      <c r="B216" s="9" t="s">
        <v>203</v>
      </c>
    </row>
    <row r="218" spans="2:2" x14ac:dyDescent="0.15">
      <c r="B218" s="9" t="s">
        <v>719</v>
      </c>
    </row>
    <row r="219" spans="2:2" x14ac:dyDescent="0.15">
      <c r="B219" s="9" t="s">
        <v>204</v>
      </c>
    </row>
    <row r="220" spans="2:2" x14ac:dyDescent="0.15">
      <c r="B220" s="9" t="s">
        <v>205</v>
      </c>
    </row>
    <row r="221" spans="2:2" x14ac:dyDescent="0.15">
      <c r="B221" s="9" t="s">
        <v>206</v>
      </c>
    </row>
    <row r="222" spans="2:2" x14ac:dyDescent="0.15">
      <c r="B222" s="9" t="s">
        <v>207</v>
      </c>
    </row>
    <row r="223" spans="2:2" x14ac:dyDescent="0.15">
      <c r="B223" s="9" t="s">
        <v>604</v>
      </c>
    </row>
    <row r="224" spans="2:2" x14ac:dyDescent="0.15">
      <c r="B224" s="9" t="s">
        <v>208</v>
      </c>
    </row>
  </sheetData>
  <mergeCells count="294">
    <mergeCell ref="A67:D67"/>
    <mergeCell ref="A66:D66"/>
    <mergeCell ref="A65:D65"/>
    <mergeCell ref="A64:D64"/>
    <mergeCell ref="A63:D63"/>
    <mergeCell ref="A62:D62"/>
    <mergeCell ref="Q58:T59"/>
    <mergeCell ref="U58:X59"/>
    <mergeCell ref="A57:D59"/>
    <mergeCell ref="E58:H59"/>
    <mergeCell ref="I57:X57"/>
    <mergeCell ref="E57:H57"/>
    <mergeCell ref="I58:L59"/>
    <mergeCell ref="A61:D61"/>
    <mergeCell ref="A60:D60"/>
    <mergeCell ref="I61:L61"/>
    <mergeCell ref="M61:P61"/>
    <mergeCell ref="Q61:T61"/>
    <mergeCell ref="U61:X61"/>
    <mergeCell ref="I65:L65"/>
    <mergeCell ref="M65:P65"/>
    <mergeCell ref="Q65:T65"/>
    <mergeCell ref="U65:X65"/>
    <mergeCell ref="A134:D134"/>
    <mergeCell ref="A135:D135"/>
    <mergeCell ref="AG57:AG59"/>
    <mergeCell ref="E60:H60"/>
    <mergeCell ref="E61:H61"/>
    <mergeCell ref="E62:H62"/>
    <mergeCell ref="E63:H63"/>
    <mergeCell ref="A125:D125"/>
    <mergeCell ref="A126:D126"/>
    <mergeCell ref="A127:D127"/>
    <mergeCell ref="A128:D128"/>
    <mergeCell ref="A129:D129"/>
    <mergeCell ref="A130:D130"/>
    <mergeCell ref="Y57:AB59"/>
    <mergeCell ref="AC57:AF59"/>
    <mergeCell ref="A119:D121"/>
    <mergeCell ref="A122:D122"/>
    <mergeCell ref="A123:D123"/>
    <mergeCell ref="A124:D124"/>
    <mergeCell ref="E64:H64"/>
    <mergeCell ref="E65:H65"/>
    <mergeCell ref="E66:H66"/>
    <mergeCell ref="E67:H67"/>
    <mergeCell ref="M58:P59"/>
    <mergeCell ref="E68:H68"/>
    <mergeCell ref="E69:H69"/>
    <mergeCell ref="E70:H70"/>
    <mergeCell ref="E71:H71"/>
    <mergeCell ref="E72:H72"/>
    <mergeCell ref="E73:H73"/>
    <mergeCell ref="A131:D131"/>
    <mergeCell ref="A132:D132"/>
    <mergeCell ref="A133:D133"/>
    <mergeCell ref="A73:D73"/>
    <mergeCell ref="A72:D72"/>
    <mergeCell ref="A71:D71"/>
    <mergeCell ref="A70:D70"/>
    <mergeCell ref="A69:D69"/>
    <mergeCell ref="A68:D68"/>
    <mergeCell ref="E120:G121"/>
    <mergeCell ref="H120:J121"/>
    <mergeCell ref="E123:G123"/>
    <mergeCell ref="H123:J123"/>
    <mergeCell ref="I69:L69"/>
    <mergeCell ref="I71:L71"/>
    <mergeCell ref="I73:L73"/>
    <mergeCell ref="K120:M121"/>
    <mergeCell ref="K123:M123"/>
    <mergeCell ref="Y61:AB61"/>
    <mergeCell ref="AC61:AF61"/>
    <mergeCell ref="I60:L60"/>
    <mergeCell ref="M60:P60"/>
    <mergeCell ref="Q60:T60"/>
    <mergeCell ref="U60:X60"/>
    <mergeCell ref="Y60:AB60"/>
    <mergeCell ref="AC60:AF60"/>
    <mergeCell ref="I63:L63"/>
    <mergeCell ref="M63:P63"/>
    <mergeCell ref="Q63:T63"/>
    <mergeCell ref="U63:X63"/>
    <mergeCell ref="Y63:AB63"/>
    <mergeCell ref="AC63:AF63"/>
    <mergeCell ref="I62:L62"/>
    <mergeCell ref="M62:P62"/>
    <mergeCell ref="Q62:T62"/>
    <mergeCell ref="U62:X62"/>
    <mergeCell ref="Y62:AB62"/>
    <mergeCell ref="AC62:AF62"/>
    <mergeCell ref="Y65:AB65"/>
    <mergeCell ref="AC65:AF65"/>
    <mergeCell ref="I64:L64"/>
    <mergeCell ref="M64:P64"/>
    <mergeCell ref="Q64:T64"/>
    <mergeCell ref="U64:X64"/>
    <mergeCell ref="Y64:AB64"/>
    <mergeCell ref="AC64:AF64"/>
    <mergeCell ref="I67:L67"/>
    <mergeCell ref="M67:P67"/>
    <mergeCell ref="Q67:T67"/>
    <mergeCell ref="U67:X67"/>
    <mergeCell ref="Y67:AB67"/>
    <mergeCell ref="AC67:AF67"/>
    <mergeCell ref="I66:L66"/>
    <mergeCell ref="M66:P66"/>
    <mergeCell ref="Q66:T66"/>
    <mergeCell ref="U66:X66"/>
    <mergeCell ref="Y66:AB66"/>
    <mergeCell ref="AC66:AF66"/>
    <mergeCell ref="M69:P69"/>
    <mergeCell ref="Q69:T69"/>
    <mergeCell ref="U69:X69"/>
    <mergeCell ref="Y69:AB69"/>
    <mergeCell ref="AC69:AF69"/>
    <mergeCell ref="I68:L68"/>
    <mergeCell ref="M68:P68"/>
    <mergeCell ref="Q68:T68"/>
    <mergeCell ref="U68:X68"/>
    <mergeCell ref="Y68:AB68"/>
    <mergeCell ref="AC68:AF68"/>
    <mergeCell ref="M71:P71"/>
    <mergeCell ref="Q71:T71"/>
    <mergeCell ref="U71:X71"/>
    <mergeCell ref="Y71:AB71"/>
    <mergeCell ref="AC71:AF71"/>
    <mergeCell ref="I70:L70"/>
    <mergeCell ref="M70:P70"/>
    <mergeCell ref="Q70:T70"/>
    <mergeCell ref="U70:X70"/>
    <mergeCell ref="Y70:AB70"/>
    <mergeCell ref="AC70:AF70"/>
    <mergeCell ref="M73:P73"/>
    <mergeCell ref="Q73:T73"/>
    <mergeCell ref="U73:X73"/>
    <mergeCell ref="Y73:AB73"/>
    <mergeCell ref="AC73:AF73"/>
    <mergeCell ref="I72:L72"/>
    <mergeCell ref="M72:P72"/>
    <mergeCell ref="Q72:T72"/>
    <mergeCell ref="U72:X72"/>
    <mergeCell ref="Y72:AB72"/>
    <mergeCell ref="AC72:AF72"/>
    <mergeCell ref="N120:P121"/>
    <mergeCell ref="E119:P119"/>
    <mergeCell ref="Q119:AB119"/>
    <mergeCell ref="Q120:S121"/>
    <mergeCell ref="T120:V121"/>
    <mergeCell ref="W120:Y121"/>
    <mergeCell ref="Z120:AB121"/>
    <mergeCell ref="W122:Y122"/>
    <mergeCell ref="Z122:AB122"/>
    <mergeCell ref="N123:P123"/>
    <mergeCell ref="Q123:S123"/>
    <mergeCell ref="T123:V123"/>
    <mergeCell ref="W123:Y123"/>
    <mergeCell ref="Z123:AB123"/>
    <mergeCell ref="E122:G122"/>
    <mergeCell ref="H122:J122"/>
    <mergeCell ref="K122:M122"/>
    <mergeCell ref="N122:P122"/>
    <mergeCell ref="Q122:S122"/>
    <mergeCell ref="T122:V122"/>
    <mergeCell ref="W124:Y124"/>
    <mergeCell ref="Z124:AB124"/>
    <mergeCell ref="E125:G125"/>
    <mergeCell ref="H125:J125"/>
    <mergeCell ref="K125:M125"/>
    <mergeCell ref="N125:P125"/>
    <mergeCell ref="Q125:S125"/>
    <mergeCell ref="T125:V125"/>
    <mergeCell ref="W125:Y125"/>
    <mergeCell ref="Z125:AB125"/>
    <mergeCell ref="E124:G124"/>
    <mergeCell ref="H124:J124"/>
    <mergeCell ref="K124:M124"/>
    <mergeCell ref="N124:P124"/>
    <mergeCell ref="Q124:S124"/>
    <mergeCell ref="T124:V124"/>
    <mergeCell ref="W126:Y126"/>
    <mergeCell ref="Z126:AB126"/>
    <mergeCell ref="E127:G127"/>
    <mergeCell ref="H127:J127"/>
    <mergeCell ref="K127:M127"/>
    <mergeCell ref="N127:P127"/>
    <mergeCell ref="Q127:S127"/>
    <mergeCell ref="T127:V127"/>
    <mergeCell ref="W127:Y127"/>
    <mergeCell ref="Z127:AB127"/>
    <mergeCell ref="E126:G126"/>
    <mergeCell ref="H126:J126"/>
    <mergeCell ref="K126:M126"/>
    <mergeCell ref="N126:P126"/>
    <mergeCell ref="Q126:S126"/>
    <mergeCell ref="T126:V126"/>
    <mergeCell ref="W128:Y128"/>
    <mergeCell ref="Z128:AB128"/>
    <mergeCell ref="E129:G129"/>
    <mergeCell ref="H129:J129"/>
    <mergeCell ref="K129:M129"/>
    <mergeCell ref="N129:P129"/>
    <mergeCell ref="Q129:S129"/>
    <mergeCell ref="T129:V129"/>
    <mergeCell ref="W129:Y129"/>
    <mergeCell ref="Z129:AB129"/>
    <mergeCell ref="E128:G128"/>
    <mergeCell ref="H128:J128"/>
    <mergeCell ref="K128:M128"/>
    <mergeCell ref="N128:P128"/>
    <mergeCell ref="Q128:S128"/>
    <mergeCell ref="T128:V128"/>
    <mergeCell ref="W130:Y130"/>
    <mergeCell ref="Z130:AB130"/>
    <mergeCell ref="E131:G131"/>
    <mergeCell ref="H131:J131"/>
    <mergeCell ref="K131:M131"/>
    <mergeCell ref="N131:P131"/>
    <mergeCell ref="Q131:S131"/>
    <mergeCell ref="T131:V131"/>
    <mergeCell ref="W131:Y131"/>
    <mergeCell ref="Z131:AB131"/>
    <mergeCell ref="E130:G130"/>
    <mergeCell ref="H130:J130"/>
    <mergeCell ref="K130:M130"/>
    <mergeCell ref="N130:P130"/>
    <mergeCell ref="Q130:S130"/>
    <mergeCell ref="T130:V130"/>
    <mergeCell ref="K133:M133"/>
    <mergeCell ref="N133:P133"/>
    <mergeCell ref="Q133:S133"/>
    <mergeCell ref="T133:V133"/>
    <mergeCell ref="W133:Y133"/>
    <mergeCell ref="Z133:AB133"/>
    <mergeCell ref="E132:G132"/>
    <mergeCell ref="H132:J132"/>
    <mergeCell ref="K132:M132"/>
    <mergeCell ref="N132:P132"/>
    <mergeCell ref="Q132:S132"/>
    <mergeCell ref="T132:V132"/>
    <mergeCell ref="B34:G34"/>
    <mergeCell ref="AC119:AC121"/>
    <mergeCell ref="M34:Q34"/>
    <mergeCell ref="AB34:AF34"/>
    <mergeCell ref="W134:Y134"/>
    <mergeCell ref="Z134:AB134"/>
    <mergeCell ref="E135:G135"/>
    <mergeCell ref="H135:J135"/>
    <mergeCell ref="K135:M135"/>
    <mergeCell ref="N135:P135"/>
    <mergeCell ref="Q135:S135"/>
    <mergeCell ref="T135:V135"/>
    <mergeCell ref="W135:Y135"/>
    <mergeCell ref="Z135:AB135"/>
    <mergeCell ref="E134:G134"/>
    <mergeCell ref="H134:J134"/>
    <mergeCell ref="K134:M134"/>
    <mergeCell ref="N134:P134"/>
    <mergeCell ref="Q134:S134"/>
    <mergeCell ref="T134:V134"/>
    <mergeCell ref="W132:Y132"/>
    <mergeCell ref="Z132:AB132"/>
    <mergeCell ref="E133:G133"/>
    <mergeCell ref="H133:J133"/>
    <mergeCell ref="B38:G38"/>
    <mergeCell ref="B37:G37"/>
    <mergeCell ref="B36:G36"/>
    <mergeCell ref="B35:G35"/>
    <mergeCell ref="W35:AA35"/>
    <mergeCell ref="R36:V36"/>
    <mergeCell ref="W36:AA36"/>
    <mergeCell ref="R37:V37"/>
    <mergeCell ref="W37:AA37"/>
    <mergeCell ref="R38:V38"/>
    <mergeCell ref="W38:AA38"/>
    <mergeCell ref="M35:Q35"/>
    <mergeCell ref="M36:Q36"/>
    <mergeCell ref="M37:Q37"/>
    <mergeCell ref="M38:Q38"/>
    <mergeCell ref="R35:V35"/>
    <mergeCell ref="O29:S29"/>
    <mergeCell ref="O28:S28"/>
    <mergeCell ref="O27:S27"/>
    <mergeCell ref="H35:L35"/>
    <mergeCell ref="H36:L36"/>
    <mergeCell ref="H37:L37"/>
    <mergeCell ref="H38:L38"/>
    <mergeCell ref="W34:AA34"/>
    <mergeCell ref="AB35:AF35"/>
    <mergeCell ref="AB36:AF36"/>
    <mergeCell ref="AB37:AF37"/>
    <mergeCell ref="AB38:AF38"/>
    <mergeCell ref="R34:V34"/>
    <mergeCell ref="H34:L34"/>
  </mergeCells>
  <phoneticPr fontId="4"/>
  <pageMargins left="0.59055118110236227" right="0.59055118110236227" top="0.59055118110236227" bottom="0.39370078740157483" header="0" footer="0"/>
  <pageSetup paperSize="9" scale="96" orientation="portrait" r:id="rId1"/>
  <rowBreaks count="3" manualBreakCount="3">
    <brk id="50" max="32" man="1"/>
    <brk id="113" max="32" man="1"/>
    <brk id="176" max="3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4:AH79"/>
  <sheetViews>
    <sheetView showGridLines="0" view="pageBreakPreview" zoomScaleNormal="85" zoomScaleSheetLayoutView="100" workbookViewId="0">
      <selection activeCell="AM5" sqref="AM5"/>
    </sheetView>
  </sheetViews>
  <sheetFormatPr defaultColWidth="9" defaultRowHeight="13.5" x14ac:dyDescent="0.15"/>
  <cols>
    <col min="1" max="1" width="3.625" style="9" customWidth="1"/>
    <col min="2" max="34" width="2.75" style="9" customWidth="1"/>
    <col min="35" max="35" width="3.625" style="9" customWidth="1"/>
    <col min="36" max="45" width="2.75" style="9" customWidth="1"/>
    <col min="46" max="16384" width="9" style="9"/>
  </cols>
  <sheetData>
    <row r="4" spans="3:33" ht="9.75" customHeight="1" x14ac:dyDescent="0.15"/>
    <row r="5" spans="3:33" s="14" customFormat="1" ht="12" x14ac:dyDescent="0.15">
      <c r="AG5" s="20" t="s">
        <v>87</v>
      </c>
    </row>
    <row r="6" spans="3:33" s="14" customFormat="1" ht="9" customHeight="1" x14ac:dyDescent="0.15"/>
    <row r="7" spans="3:33" s="14" customFormat="1" ht="12.75" customHeight="1" x14ac:dyDescent="0.15">
      <c r="C7" s="21" t="s">
        <v>224</v>
      </c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</row>
    <row r="8" spans="3:33" s="14" customFormat="1" ht="12.75" customHeight="1" thickBot="1" x14ac:dyDescent="0.2">
      <c r="C8" s="21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</row>
    <row r="9" spans="3:33" s="14" customFormat="1" ht="12.75" customHeight="1" thickTop="1" x14ac:dyDescent="0.15">
      <c r="C9" s="22"/>
      <c r="D9" s="383" t="s">
        <v>439</v>
      </c>
      <c r="E9" s="384"/>
      <c r="F9" s="384"/>
      <c r="G9" s="384"/>
      <c r="H9" s="384"/>
      <c r="I9" s="384"/>
      <c r="J9" s="384"/>
      <c r="K9" s="385"/>
      <c r="L9" s="389">
        <f>ROUND('10波及計算'!H72,)</f>
        <v>0</v>
      </c>
      <c r="M9" s="390"/>
      <c r="N9" s="390"/>
      <c r="O9" s="391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</row>
    <row r="10" spans="3:33" s="14" customFormat="1" ht="12.75" customHeight="1" thickBot="1" x14ac:dyDescent="0.2">
      <c r="C10" s="22"/>
      <c r="D10" s="386"/>
      <c r="E10" s="387"/>
      <c r="F10" s="387"/>
      <c r="G10" s="387"/>
      <c r="H10" s="387"/>
      <c r="I10" s="387"/>
      <c r="J10" s="387"/>
      <c r="K10" s="388"/>
      <c r="L10" s="392"/>
      <c r="M10" s="393"/>
      <c r="N10" s="393"/>
      <c r="O10" s="394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</row>
    <row r="11" spans="3:33" s="14" customFormat="1" ht="12.75" customHeight="1" thickTop="1" thickBot="1" x14ac:dyDescent="0.2"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</row>
    <row r="12" spans="3:33" s="14" customFormat="1" ht="12.75" customHeight="1" thickTop="1" x14ac:dyDescent="0.15">
      <c r="C12" s="22"/>
      <c r="D12" s="401" t="s">
        <v>226</v>
      </c>
      <c r="E12" s="402"/>
      <c r="F12" s="402"/>
      <c r="G12" s="403"/>
      <c r="H12" s="22"/>
      <c r="I12" s="22"/>
      <c r="J12" s="22"/>
      <c r="K12" s="22"/>
      <c r="L12" s="22"/>
      <c r="M12" s="22"/>
      <c r="N12" s="22"/>
      <c r="O12" s="22"/>
      <c r="P12" s="22"/>
      <c r="Q12" s="395" t="s">
        <v>285</v>
      </c>
      <c r="R12" s="396"/>
      <c r="S12" s="396"/>
      <c r="T12" s="397"/>
      <c r="U12" s="22"/>
      <c r="V12" s="448" t="s">
        <v>287</v>
      </c>
      <c r="W12" s="449"/>
      <c r="X12" s="449"/>
      <c r="Y12" s="449"/>
      <c r="Z12" s="449"/>
      <c r="AA12" s="449"/>
      <c r="AB12" s="449"/>
      <c r="AC12" s="449"/>
      <c r="AD12" s="449"/>
      <c r="AE12" s="450"/>
    </row>
    <row r="13" spans="3:33" s="14" customFormat="1" ht="12.75" customHeight="1" thickBot="1" x14ac:dyDescent="0.2"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398"/>
      <c r="R13" s="399"/>
      <c r="S13" s="399"/>
      <c r="T13" s="400"/>
      <c r="V13" s="455">
        <f>ROUND('10波及計算'!L72,)</f>
        <v>0</v>
      </c>
      <c r="W13" s="456"/>
      <c r="X13" s="456"/>
      <c r="Y13" s="456"/>
      <c r="Z13" s="456"/>
      <c r="AA13" s="456"/>
      <c r="AB13" s="456"/>
      <c r="AC13" s="456"/>
      <c r="AD13" s="451"/>
      <c r="AE13" s="452"/>
    </row>
    <row r="14" spans="3:33" s="14" customFormat="1" ht="12.75" customHeight="1" thickTop="1" x14ac:dyDescent="0.15">
      <c r="C14" s="22"/>
      <c r="D14" s="438" t="s">
        <v>234</v>
      </c>
      <c r="E14" s="439"/>
      <c r="F14" s="439"/>
      <c r="G14" s="439"/>
      <c r="H14" s="439"/>
      <c r="I14" s="439"/>
      <c r="J14" s="439"/>
      <c r="K14" s="439"/>
      <c r="L14" s="442">
        <f>ROUND('10波及計算'!J72,)</f>
        <v>0</v>
      </c>
      <c r="M14" s="443"/>
      <c r="N14" s="443"/>
      <c r="O14" s="444"/>
      <c r="Q14" s="121"/>
      <c r="R14" s="121"/>
      <c r="S14" s="121"/>
      <c r="T14" s="121"/>
      <c r="V14" s="119"/>
      <c r="W14" s="454" t="s">
        <v>280</v>
      </c>
      <c r="X14" s="454"/>
      <c r="Y14" s="454"/>
      <c r="Z14" s="454"/>
      <c r="AA14" s="454"/>
      <c r="AB14" s="457">
        <f>ROUND('10波及計算'!O73,)</f>
        <v>0</v>
      </c>
      <c r="AC14" s="458"/>
      <c r="AD14" s="458"/>
      <c r="AE14" s="459"/>
    </row>
    <row r="15" spans="3:33" s="14" customFormat="1" ht="12.75" customHeight="1" thickBot="1" x14ac:dyDescent="0.2">
      <c r="C15" s="22"/>
      <c r="D15" s="440" t="s">
        <v>235</v>
      </c>
      <c r="E15" s="441"/>
      <c r="F15" s="441"/>
      <c r="G15" s="441"/>
      <c r="H15" s="441"/>
      <c r="I15" s="441"/>
      <c r="J15" s="441"/>
      <c r="K15" s="441"/>
      <c r="L15" s="445"/>
      <c r="M15" s="446"/>
      <c r="N15" s="446"/>
      <c r="O15" s="447"/>
      <c r="Q15" s="39"/>
      <c r="R15" s="39"/>
      <c r="S15" s="39"/>
      <c r="T15" s="39"/>
      <c r="V15" s="119"/>
      <c r="W15" s="453" t="s">
        <v>281</v>
      </c>
      <c r="X15" s="454"/>
      <c r="Y15" s="454"/>
      <c r="Z15" s="454"/>
      <c r="AA15" s="454"/>
      <c r="AB15" s="457">
        <f>ROUND(V13-AB14,)</f>
        <v>0</v>
      </c>
      <c r="AC15" s="458"/>
      <c r="AD15" s="458"/>
      <c r="AE15" s="459"/>
    </row>
    <row r="16" spans="3:33" s="14" customFormat="1" ht="12.75" customHeight="1" thickTop="1" thickBot="1" x14ac:dyDescent="0.2"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Q16" s="395" t="s">
        <v>286</v>
      </c>
      <c r="R16" s="396"/>
      <c r="S16" s="396"/>
      <c r="T16" s="397"/>
      <c r="V16" s="118"/>
      <c r="W16" s="123"/>
      <c r="X16" s="436" t="s">
        <v>288</v>
      </c>
      <c r="Y16" s="436"/>
      <c r="Z16" s="436"/>
      <c r="AA16" s="437"/>
      <c r="AB16" s="433">
        <f>ROUND('10波及計算'!N72,)</f>
        <v>0</v>
      </c>
      <c r="AC16" s="434"/>
      <c r="AD16" s="434"/>
      <c r="AE16" s="435"/>
    </row>
    <row r="17" spans="3:33" s="14" customFormat="1" ht="12.75" customHeight="1" thickTop="1" x14ac:dyDescent="0.15">
      <c r="C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Q17" s="398"/>
      <c r="R17" s="399"/>
      <c r="S17" s="399"/>
      <c r="T17" s="400"/>
      <c r="U17" s="22"/>
      <c r="V17" s="303"/>
      <c r="W17" s="303" t="s">
        <v>430</v>
      </c>
      <c r="X17" s="303"/>
      <c r="Y17" s="303"/>
      <c r="Z17" s="303"/>
      <c r="AA17" s="303"/>
      <c r="AB17" s="303"/>
      <c r="AC17" s="303"/>
      <c r="AD17" s="303"/>
      <c r="AE17" s="303"/>
    </row>
    <row r="18" spans="3:33" s="14" customFormat="1" ht="12.75" customHeight="1" x14ac:dyDescent="0.15"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W18" s="22"/>
      <c r="X18" s="22"/>
      <c r="Y18" s="22"/>
      <c r="Z18" s="22"/>
      <c r="AA18" s="22"/>
      <c r="AE18" s="22"/>
    </row>
    <row r="19" spans="3:33" s="14" customFormat="1" ht="8.25" customHeight="1" x14ac:dyDescent="0.15"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</row>
    <row r="20" spans="3:33" s="14" customFormat="1" ht="12.75" customHeight="1" x14ac:dyDescent="0.15">
      <c r="C20" s="21" t="s">
        <v>232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</row>
    <row r="21" spans="3:33" s="14" customFormat="1" ht="12.75" customHeight="1" x14ac:dyDescent="0.15"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</row>
    <row r="22" spans="3:33" s="14" customFormat="1" ht="12.75" customHeight="1" x14ac:dyDescent="0.15">
      <c r="C22" s="22"/>
      <c r="D22" s="401" t="s">
        <v>225</v>
      </c>
      <c r="E22" s="402"/>
      <c r="F22" s="402"/>
      <c r="G22" s="403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</row>
    <row r="23" spans="3:33" s="14" customFormat="1" ht="12.75" customHeight="1" thickBot="1" x14ac:dyDescent="0.2"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</row>
    <row r="24" spans="3:33" s="14" customFormat="1" ht="12.75" customHeight="1" thickTop="1" x14ac:dyDescent="0.15">
      <c r="C24" s="22"/>
      <c r="D24" s="412" t="s">
        <v>289</v>
      </c>
      <c r="E24" s="413"/>
      <c r="F24" s="413"/>
      <c r="G24" s="413"/>
      <c r="H24" s="413"/>
      <c r="I24" s="413"/>
      <c r="J24" s="413"/>
      <c r="K24" s="413"/>
      <c r="L24" s="404">
        <f>ROUND('10波及計算'!O72,)</f>
        <v>0</v>
      </c>
      <c r="M24" s="405"/>
      <c r="N24" s="405"/>
      <c r="O24" s="406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</row>
    <row r="25" spans="3:33" s="14" customFormat="1" ht="12.75" customHeight="1" thickBot="1" x14ac:dyDescent="0.2">
      <c r="C25" s="22"/>
      <c r="D25" s="410" t="s">
        <v>431</v>
      </c>
      <c r="E25" s="411"/>
      <c r="F25" s="411"/>
      <c r="G25" s="411"/>
      <c r="H25" s="411"/>
      <c r="I25" s="411"/>
      <c r="J25" s="411"/>
      <c r="K25" s="411"/>
      <c r="L25" s="407"/>
      <c r="M25" s="408"/>
      <c r="N25" s="408"/>
      <c r="O25" s="409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</row>
    <row r="26" spans="3:33" s="14" customFormat="1" ht="12.75" customHeight="1" thickTop="1" x14ac:dyDescent="0.15"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</row>
    <row r="27" spans="3:33" s="14" customFormat="1" ht="12.75" customHeight="1" x14ac:dyDescent="0.15">
      <c r="C27" s="22"/>
      <c r="D27" s="401" t="s">
        <v>290</v>
      </c>
      <c r="E27" s="402"/>
      <c r="F27" s="402"/>
      <c r="G27" s="402"/>
      <c r="H27" s="403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</row>
    <row r="28" spans="3:33" s="14" customFormat="1" ht="12.75" customHeight="1" thickBot="1" x14ac:dyDescent="0.2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</row>
    <row r="29" spans="3:33" s="14" customFormat="1" ht="12.75" customHeight="1" thickTop="1" x14ac:dyDescent="0.15">
      <c r="C29" s="22"/>
      <c r="D29" s="417" t="s">
        <v>291</v>
      </c>
      <c r="E29" s="418"/>
      <c r="F29" s="418"/>
      <c r="G29" s="418"/>
      <c r="H29" s="418"/>
      <c r="I29" s="418"/>
      <c r="J29" s="418"/>
      <c r="K29" s="419"/>
      <c r="L29" s="420" t="s">
        <v>432</v>
      </c>
      <c r="M29" s="421"/>
      <c r="N29" s="421"/>
      <c r="O29" s="4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</row>
    <row r="30" spans="3:33" s="14" customFormat="1" ht="12.75" customHeight="1" x14ac:dyDescent="0.15">
      <c r="C30" s="22"/>
      <c r="D30" s="414" t="s">
        <v>433</v>
      </c>
      <c r="E30" s="415"/>
      <c r="F30" s="415"/>
      <c r="G30" s="415"/>
      <c r="H30" s="415"/>
      <c r="I30" s="415"/>
      <c r="J30" s="415"/>
      <c r="K30" s="416"/>
      <c r="L30" s="423"/>
      <c r="M30" s="424"/>
      <c r="N30" s="424"/>
      <c r="O30" s="425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</row>
    <row r="31" spans="3:33" s="14" customFormat="1" ht="12.75" customHeight="1" thickBot="1" x14ac:dyDescent="0.2">
      <c r="C31" s="22"/>
      <c r="D31" s="426">
        <f>ROUND('10波及計算'!Q72,)</f>
        <v>0</v>
      </c>
      <c r="E31" s="427"/>
      <c r="F31" s="427"/>
      <c r="G31" s="427"/>
      <c r="H31" s="427"/>
      <c r="I31" s="427"/>
      <c r="J31" s="427"/>
      <c r="K31" s="429"/>
      <c r="L31" s="426">
        <f>ROUND(L24-D31,)</f>
        <v>0</v>
      </c>
      <c r="M31" s="427"/>
      <c r="N31" s="427"/>
      <c r="O31" s="428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</row>
    <row r="32" spans="3:33" s="14" customFormat="1" ht="12.75" customHeight="1" thickTop="1" x14ac:dyDescent="0.15"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</row>
    <row r="33" spans="3:33" s="14" customFormat="1" ht="12.75" customHeight="1" thickBot="1" x14ac:dyDescent="0.2">
      <c r="C33" s="22"/>
      <c r="D33" s="430" t="s">
        <v>231</v>
      </c>
      <c r="E33" s="431"/>
      <c r="F33" s="431"/>
      <c r="G33" s="432"/>
      <c r="H33" s="22"/>
      <c r="I33" s="22"/>
      <c r="J33" s="22"/>
      <c r="K33" s="22"/>
      <c r="L33" s="22"/>
      <c r="M33" s="22"/>
      <c r="N33" s="22"/>
      <c r="O33" s="22"/>
      <c r="P33" s="22"/>
      <c r="Q33" s="395" t="s">
        <v>285</v>
      </c>
      <c r="R33" s="396"/>
      <c r="S33" s="396"/>
      <c r="T33" s="397"/>
      <c r="U33" s="22"/>
      <c r="AC33" s="22"/>
      <c r="AD33" s="22"/>
      <c r="AE33" s="22"/>
    </row>
    <row r="34" spans="3:33" s="14" customFormat="1" ht="12.75" customHeight="1" thickTop="1" thickBot="1" x14ac:dyDescent="0.2"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398"/>
      <c r="R34" s="399"/>
      <c r="S34" s="399"/>
      <c r="T34" s="400"/>
      <c r="U34" s="22"/>
      <c r="V34" s="489" t="s">
        <v>293</v>
      </c>
      <c r="W34" s="490"/>
      <c r="X34" s="490"/>
      <c r="Y34" s="490"/>
      <c r="Z34" s="490"/>
      <c r="AA34" s="490"/>
      <c r="AB34" s="460">
        <f>ROUND('10波及計算'!S72,)</f>
        <v>0</v>
      </c>
      <c r="AC34" s="461"/>
      <c r="AD34" s="461"/>
      <c r="AE34" s="462"/>
    </row>
    <row r="35" spans="3:33" s="14" customFormat="1" ht="12.75" customHeight="1" thickTop="1" thickBot="1" x14ac:dyDescent="0.2">
      <c r="C35" s="22"/>
      <c r="D35" s="483" t="s">
        <v>292</v>
      </c>
      <c r="E35" s="484"/>
      <c r="F35" s="484"/>
      <c r="G35" s="484"/>
      <c r="H35" s="484"/>
      <c r="I35" s="484"/>
      <c r="J35" s="484"/>
      <c r="K35" s="484"/>
      <c r="L35" s="460">
        <f>ROUND('10波及計算'!R72,)</f>
        <v>0</v>
      </c>
      <c r="M35" s="461"/>
      <c r="N35" s="461"/>
      <c r="O35" s="462"/>
      <c r="Q35" s="121"/>
      <c r="R35" s="121"/>
      <c r="S35" s="121"/>
      <c r="T35" s="121"/>
      <c r="U35" s="22"/>
      <c r="V35" s="485" t="s">
        <v>434</v>
      </c>
      <c r="W35" s="486"/>
      <c r="X35" s="486"/>
      <c r="Y35" s="486"/>
      <c r="Z35" s="486"/>
      <c r="AA35" s="486"/>
      <c r="AB35" s="463"/>
      <c r="AC35" s="464"/>
      <c r="AD35" s="464"/>
      <c r="AE35" s="465"/>
    </row>
    <row r="36" spans="3:33" s="14" customFormat="1" ht="12.75" customHeight="1" thickTop="1" thickBot="1" x14ac:dyDescent="0.2">
      <c r="C36" s="22"/>
      <c r="D36" s="481" t="s">
        <v>714</v>
      </c>
      <c r="E36" s="482"/>
      <c r="F36" s="482"/>
      <c r="G36" s="482"/>
      <c r="H36" s="482"/>
      <c r="I36" s="482"/>
      <c r="J36" s="482"/>
      <c r="K36" s="482"/>
      <c r="L36" s="463"/>
      <c r="M36" s="464"/>
      <c r="N36" s="464"/>
      <c r="O36" s="465"/>
      <c r="Q36" s="39"/>
      <c r="R36" s="39"/>
      <c r="S36" s="39"/>
      <c r="T36" s="39"/>
      <c r="U36" s="22"/>
      <c r="V36" s="487" t="s">
        <v>238</v>
      </c>
      <c r="W36" s="488"/>
      <c r="X36" s="488"/>
      <c r="Y36" s="488"/>
      <c r="Z36" s="488"/>
      <c r="AA36" s="488"/>
      <c r="AB36" s="466">
        <f>ROUND('10波及計算'!T72,0)</f>
        <v>0</v>
      </c>
      <c r="AC36" s="467"/>
      <c r="AD36" s="467"/>
      <c r="AE36" s="468"/>
    </row>
    <row r="37" spans="3:33" s="14" customFormat="1" ht="12.75" customHeight="1" thickTop="1" thickBot="1" x14ac:dyDescent="0.2">
      <c r="C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Q37" s="395" t="s">
        <v>286</v>
      </c>
      <c r="R37" s="396"/>
      <c r="S37" s="396"/>
      <c r="T37" s="397"/>
      <c r="V37" s="485" t="s">
        <v>438</v>
      </c>
      <c r="W37" s="486"/>
      <c r="X37" s="486"/>
      <c r="Y37" s="486"/>
      <c r="Z37" s="486"/>
      <c r="AA37" s="486"/>
      <c r="AB37" s="463"/>
      <c r="AC37" s="464"/>
      <c r="AD37" s="464"/>
      <c r="AE37" s="465"/>
    </row>
    <row r="38" spans="3:33" s="14" customFormat="1" ht="12.75" customHeight="1" thickTop="1" x14ac:dyDescent="0.15"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Q38" s="398"/>
      <c r="R38" s="399"/>
      <c r="S38" s="399"/>
      <c r="T38" s="400"/>
      <c r="U38" s="22"/>
      <c r="AD38" s="22"/>
      <c r="AE38" s="22"/>
    </row>
    <row r="39" spans="3:33" s="14" customFormat="1" ht="12.75" customHeight="1" x14ac:dyDescent="0.15"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AD39" s="22"/>
      <c r="AE39" s="22"/>
      <c r="AF39" s="22"/>
      <c r="AG39" s="22"/>
    </row>
    <row r="40" spans="3:33" s="14" customFormat="1" ht="8.25" customHeight="1" x14ac:dyDescent="0.15"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</row>
    <row r="41" spans="3:33" s="14" customFormat="1" ht="12.75" customHeight="1" x14ac:dyDescent="0.15">
      <c r="C41" s="21" t="s">
        <v>233</v>
      </c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</row>
    <row r="42" spans="3:33" s="14" customFormat="1" ht="12.75" customHeight="1" thickBot="1" x14ac:dyDescent="0.2"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</row>
    <row r="43" spans="3:33" s="14" customFormat="1" ht="12.75" customHeight="1" thickTop="1" x14ac:dyDescent="0.15">
      <c r="C43" s="22"/>
      <c r="D43" s="469" t="s">
        <v>294</v>
      </c>
      <c r="E43" s="470"/>
      <c r="F43" s="470"/>
      <c r="G43" s="470"/>
      <c r="H43" s="470"/>
      <c r="I43" s="470"/>
      <c r="J43" s="470"/>
      <c r="K43" s="470"/>
      <c r="L43" s="404">
        <f>ROUND(L44+L45,)</f>
        <v>0</v>
      </c>
      <c r="M43" s="405"/>
      <c r="N43" s="405"/>
      <c r="O43" s="406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</row>
    <row r="44" spans="3:33" s="14" customFormat="1" ht="12.75" customHeight="1" x14ac:dyDescent="0.15">
      <c r="C44" s="22"/>
      <c r="D44" s="118"/>
      <c r="E44" s="473" t="s">
        <v>295</v>
      </c>
      <c r="F44" s="474"/>
      <c r="G44" s="474"/>
      <c r="H44" s="474"/>
      <c r="I44" s="474"/>
      <c r="J44" s="474"/>
      <c r="K44" s="474"/>
      <c r="L44" s="475">
        <f>ROUND(AB16,)</f>
        <v>0</v>
      </c>
      <c r="M44" s="476"/>
      <c r="N44" s="476"/>
      <c r="O44" s="477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</row>
    <row r="45" spans="3:33" s="14" customFormat="1" ht="12.75" customHeight="1" thickBot="1" x14ac:dyDescent="0.2">
      <c r="C45" s="22"/>
      <c r="D45" s="120"/>
      <c r="E45" s="471" t="s">
        <v>236</v>
      </c>
      <c r="F45" s="472"/>
      <c r="G45" s="472"/>
      <c r="H45" s="472"/>
      <c r="I45" s="472"/>
      <c r="J45" s="472"/>
      <c r="K45" s="472"/>
      <c r="L45" s="478">
        <f>ROUND(AB36,)</f>
        <v>0</v>
      </c>
      <c r="M45" s="479"/>
      <c r="N45" s="479"/>
      <c r="O45" s="480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</row>
    <row r="46" spans="3:33" s="14" customFormat="1" ht="12.75" customHeight="1" thickTop="1" x14ac:dyDescent="0.15"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</row>
    <row r="47" spans="3:33" s="14" customFormat="1" ht="12.75" customHeight="1" x14ac:dyDescent="0.15">
      <c r="C47" s="22"/>
      <c r="D47" s="430" t="s">
        <v>227</v>
      </c>
      <c r="E47" s="431"/>
      <c r="F47" s="431"/>
      <c r="G47" s="431"/>
      <c r="H47" s="431"/>
      <c r="I47" s="432"/>
      <c r="J47" s="22"/>
      <c r="K47" s="22"/>
      <c r="L47" s="14" t="s">
        <v>435</v>
      </c>
      <c r="M47" s="495">
        <f ca="1">'10波及計算'!U72</f>
        <v>0.63890979164670436</v>
      </c>
      <c r="N47" s="495"/>
      <c r="O47" s="495"/>
      <c r="P47" s="22" t="s">
        <v>436</v>
      </c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</row>
    <row r="48" spans="3:33" s="14" customFormat="1" ht="12.75" customHeight="1" thickBot="1" x14ac:dyDescent="0.2"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</row>
    <row r="49" spans="3:33" s="14" customFormat="1" ht="12.75" customHeight="1" thickTop="1" x14ac:dyDescent="0.15">
      <c r="C49" s="22"/>
      <c r="D49" s="493" t="s">
        <v>282</v>
      </c>
      <c r="E49" s="494"/>
      <c r="F49" s="494"/>
      <c r="G49" s="494"/>
      <c r="H49" s="494"/>
      <c r="I49" s="494"/>
      <c r="J49" s="494"/>
      <c r="K49" s="494"/>
      <c r="L49" s="404">
        <f ca="1">ROUND('10波及計算'!V72,)</f>
        <v>0</v>
      </c>
      <c r="M49" s="405"/>
      <c r="N49" s="405"/>
      <c r="O49" s="406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</row>
    <row r="50" spans="3:33" s="14" customFormat="1" ht="12.75" customHeight="1" thickBot="1" x14ac:dyDescent="0.2">
      <c r="C50" s="22"/>
      <c r="D50" s="491" t="s">
        <v>437</v>
      </c>
      <c r="E50" s="492"/>
      <c r="F50" s="492"/>
      <c r="G50" s="492"/>
      <c r="H50" s="492"/>
      <c r="I50" s="492"/>
      <c r="J50" s="492"/>
      <c r="K50" s="492"/>
      <c r="L50" s="407"/>
      <c r="M50" s="408"/>
      <c r="N50" s="408"/>
      <c r="O50" s="409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</row>
    <row r="51" spans="3:33" s="14" customFormat="1" ht="12.75" customHeight="1" thickTop="1" x14ac:dyDescent="0.15"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</row>
    <row r="52" spans="3:33" s="14" customFormat="1" ht="12.75" customHeight="1" x14ac:dyDescent="0.15">
      <c r="C52" s="22"/>
      <c r="D52" s="430" t="s">
        <v>228</v>
      </c>
      <c r="E52" s="431"/>
      <c r="F52" s="431"/>
      <c r="G52" s="431"/>
      <c r="H52" s="431"/>
      <c r="I52" s="43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</row>
    <row r="53" spans="3:33" s="14" customFormat="1" ht="12.75" customHeight="1" x14ac:dyDescent="0.15"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</row>
    <row r="54" spans="3:33" s="14" customFormat="1" ht="12.75" customHeight="1" x14ac:dyDescent="0.15">
      <c r="C54" s="22"/>
      <c r="D54" s="430" t="s">
        <v>229</v>
      </c>
      <c r="E54" s="431"/>
      <c r="F54" s="431"/>
      <c r="G54" s="431"/>
      <c r="H54" s="43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</row>
    <row r="55" spans="3:33" s="14" customFormat="1" ht="12.75" customHeight="1" x14ac:dyDescent="0.15"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</row>
    <row r="56" spans="3:33" s="14" customFormat="1" ht="12.75" customHeight="1" x14ac:dyDescent="0.15">
      <c r="C56" s="22"/>
      <c r="D56" s="430" t="s">
        <v>237</v>
      </c>
      <c r="E56" s="431"/>
      <c r="F56" s="431"/>
      <c r="G56" s="431"/>
      <c r="H56" s="43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</row>
    <row r="57" spans="3:33" s="14" customFormat="1" ht="12.75" customHeight="1" thickBot="1" x14ac:dyDescent="0.2"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</row>
    <row r="58" spans="3:33" s="14" customFormat="1" ht="12.75" customHeight="1" thickTop="1" x14ac:dyDescent="0.15">
      <c r="C58" s="22"/>
      <c r="D58" s="493" t="s">
        <v>230</v>
      </c>
      <c r="E58" s="494"/>
      <c r="F58" s="494"/>
      <c r="G58" s="494"/>
      <c r="H58" s="494"/>
      <c r="I58" s="494"/>
      <c r="J58" s="494"/>
      <c r="K58" s="494"/>
      <c r="L58" s="514" t="s">
        <v>239</v>
      </c>
      <c r="M58" s="515"/>
      <c r="N58" s="515"/>
      <c r="O58" s="516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</row>
    <row r="59" spans="3:33" s="14" customFormat="1" ht="12.75" customHeight="1" thickBot="1" x14ac:dyDescent="0.2">
      <c r="C59" s="22"/>
      <c r="D59" s="517">
        <f ca="1">ROUND('10波及計算'!Z72,)</f>
        <v>0</v>
      </c>
      <c r="E59" s="479"/>
      <c r="F59" s="479"/>
      <c r="G59" s="479"/>
      <c r="H59" s="479"/>
      <c r="I59" s="479"/>
      <c r="J59" s="479"/>
      <c r="K59" s="479"/>
      <c r="L59" s="517">
        <f ca="1">ROUND(L49-D59,)</f>
        <v>0</v>
      </c>
      <c r="M59" s="479"/>
      <c r="N59" s="479"/>
      <c r="O59" s="480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</row>
    <row r="60" spans="3:33" s="14" customFormat="1" ht="12.75" customHeight="1" thickTop="1" x14ac:dyDescent="0.15"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</row>
    <row r="61" spans="3:33" s="14" customFormat="1" ht="12.75" customHeight="1" thickBot="1" x14ac:dyDescent="0.2">
      <c r="C61" s="22"/>
      <c r="D61" s="401" t="s">
        <v>231</v>
      </c>
      <c r="E61" s="402"/>
      <c r="F61" s="402"/>
      <c r="G61" s="403"/>
      <c r="H61" s="22"/>
      <c r="I61" s="22"/>
      <c r="J61" s="22"/>
      <c r="K61" s="22"/>
      <c r="L61" s="22"/>
      <c r="M61" s="22"/>
      <c r="N61" s="22"/>
      <c r="O61" s="22"/>
      <c r="P61" s="22"/>
      <c r="Q61" s="395" t="s">
        <v>283</v>
      </c>
      <c r="R61" s="396"/>
      <c r="S61" s="396"/>
      <c r="T61" s="397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</row>
    <row r="62" spans="3:33" s="14" customFormat="1" ht="12.75" customHeight="1" thickTop="1" thickBot="1" x14ac:dyDescent="0.2"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398"/>
      <c r="R62" s="399"/>
      <c r="S62" s="399"/>
      <c r="T62" s="400"/>
      <c r="U62" s="122"/>
      <c r="V62" s="504" t="s">
        <v>241</v>
      </c>
      <c r="W62" s="505"/>
      <c r="X62" s="505"/>
      <c r="Y62" s="505"/>
      <c r="Z62" s="505"/>
      <c r="AA62" s="505"/>
      <c r="AB62" s="496">
        <f ca="1">ROUND('10波及計算'!AB72,)</f>
        <v>0</v>
      </c>
      <c r="AC62" s="497"/>
      <c r="AD62" s="497"/>
      <c r="AE62" s="498"/>
    </row>
    <row r="63" spans="3:33" s="14" customFormat="1" ht="12.75" customHeight="1" thickTop="1" thickBot="1" x14ac:dyDescent="0.2">
      <c r="C63" s="22"/>
      <c r="D63" s="520" t="s">
        <v>240</v>
      </c>
      <c r="E63" s="521"/>
      <c r="F63" s="521"/>
      <c r="G63" s="521"/>
      <c r="H63" s="521"/>
      <c r="I63" s="521"/>
      <c r="J63" s="521"/>
      <c r="K63" s="521"/>
      <c r="L63" s="522">
        <f ca="1">ROUND('10波及計算'!AA72,)</f>
        <v>0</v>
      </c>
      <c r="M63" s="523"/>
      <c r="N63" s="523"/>
      <c r="O63" s="524"/>
      <c r="Q63" s="121"/>
      <c r="R63" s="121"/>
      <c r="S63" s="121"/>
      <c r="T63" s="121"/>
      <c r="U63" s="22"/>
      <c r="V63" s="506" t="s">
        <v>434</v>
      </c>
      <c r="W63" s="507"/>
      <c r="X63" s="507"/>
      <c r="Y63" s="507"/>
      <c r="Z63" s="507"/>
      <c r="AA63" s="507"/>
      <c r="AB63" s="499"/>
      <c r="AC63" s="500"/>
      <c r="AD63" s="500"/>
      <c r="AE63" s="501"/>
    </row>
    <row r="64" spans="3:33" s="14" customFormat="1" ht="12.75" customHeight="1" thickTop="1" thickBot="1" x14ac:dyDescent="0.2">
      <c r="C64" s="22"/>
      <c r="D64" s="518" t="s">
        <v>715</v>
      </c>
      <c r="E64" s="519"/>
      <c r="F64" s="519"/>
      <c r="G64" s="519"/>
      <c r="H64" s="519"/>
      <c r="I64" s="519"/>
      <c r="J64" s="519"/>
      <c r="K64" s="519"/>
      <c r="L64" s="525"/>
      <c r="M64" s="526"/>
      <c r="N64" s="526"/>
      <c r="O64" s="527"/>
      <c r="Q64" s="39"/>
      <c r="R64" s="39"/>
      <c r="S64" s="39"/>
      <c r="T64" s="39"/>
      <c r="U64" s="22"/>
      <c r="V64" s="504" t="s">
        <v>242</v>
      </c>
      <c r="W64" s="505"/>
      <c r="X64" s="505"/>
      <c r="Y64" s="505"/>
      <c r="Z64" s="505"/>
      <c r="AA64" s="505"/>
      <c r="AB64" s="496">
        <f ca="1">ROUND('10波及計算'!AC72,)</f>
        <v>0</v>
      </c>
      <c r="AC64" s="497"/>
      <c r="AD64" s="497"/>
      <c r="AE64" s="498"/>
    </row>
    <row r="65" spans="1:34" s="14" customFormat="1" ht="12.75" customHeight="1" thickTop="1" thickBot="1" x14ac:dyDescent="0.2">
      <c r="C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Q65" s="395" t="s">
        <v>284</v>
      </c>
      <c r="R65" s="396"/>
      <c r="S65" s="396"/>
      <c r="T65" s="397"/>
      <c r="U65" s="122"/>
      <c r="V65" s="502" t="s">
        <v>438</v>
      </c>
      <c r="W65" s="503"/>
      <c r="X65" s="503"/>
      <c r="Y65" s="503"/>
      <c r="Z65" s="503"/>
      <c r="AA65" s="503"/>
      <c r="AB65" s="528"/>
      <c r="AC65" s="529"/>
      <c r="AD65" s="529"/>
      <c r="AE65" s="530"/>
    </row>
    <row r="66" spans="1:34" s="14" customFormat="1" ht="12.75" customHeight="1" thickTop="1" x14ac:dyDescent="0.15"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Q66" s="398"/>
      <c r="R66" s="399"/>
      <c r="S66" s="399"/>
      <c r="T66" s="400"/>
      <c r="U66" s="22"/>
      <c r="AC66" s="22"/>
      <c r="AD66" s="22"/>
      <c r="AE66" s="22"/>
    </row>
    <row r="67" spans="1:34" ht="11.25" customHeight="1" x14ac:dyDescent="0.15">
      <c r="B67" s="19"/>
      <c r="AG67" s="22"/>
    </row>
    <row r="68" spans="1:34" ht="11.25" customHeight="1" x14ac:dyDescent="0.15">
      <c r="A68" s="19"/>
      <c r="B68" s="19" t="s">
        <v>217</v>
      </c>
    </row>
    <row r="69" spans="1:34" ht="11.25" customHeight="1" x14ac:dyDescent="0.15">
      <c r="A69" s="334" t="s">
        <v>218</v>
      </c>
      <c r="B69" s="334" t="s">
        <v>218</v>
      </c>
    </row>
    <row r="71" spans="1:34" x14ac:dyDescent="0.15">
      <c r="B71" s="9" t="s">
        <v>296</v>
      </c>
    </row>
    <row r="72" spans="1:34" x14ac:dyDescent="0.15">
      <c r="AC72" s="552" t="str">
        <f>AG5</f>
        <v>(単位：百万円)</v>
      </c>
      <c r="AD72" s="552"/>
      <c r="AE72" s="552"/>
      <c r="AF72" s="552"/>
      <c r="AG72" s="552"/>
      <c r="AH72" s="14"/>
    </row>
    <row r="73" spans="1:34" x14ac:dyDescent="0.15">
      <c r="B73" s="531" t="s">
        <v>297</v>
      </c>
      <c r="C73" s="532"/>
      <c r="D73" s="532"/>
      <c r="E73" s="532"/>
      <c r="F73" s="532"/>
      <c r="G73" s="532"/>
      <c r="H73" s="532"/>
      <c r="I73" s="532"/>
      <c r="J73" s="532"/>
      <c r="K73" s="532"/>
      <c r="L73" s="533"/>
      <c r="M73" s="537" t="s">
        <v>70</v>
      </c>
      <c r="N73" s="538"/>
      <c r="O73" s="538"/>
      <c r="P73" s="539"/>
      <c r="Q73" s="304"/>
      <c r="R73" s="305"/>
      <c r="S73" s="305"/>
      <c r="T73" s="305"/>
      <c r="U73" s="305"/>
      <c r="V73" s="305"/>
      <c r="W73" s="305"/>
      <c r="X73" s="305"/>
      <c r="Y73" s="305"/>
      <c r="Z73" s="305"/>
      <c r="AA73" s="305"/>
      <c r="AB73" s="305"/>
      <c r="AC73" s="532" t="s">
        <v>148</v>
      </c>
      <c r="AD73" s="532"/>
      <c r="AE73" s="532"/>
      <c r="AF73" s="532"/>
      <c r="AG73" s="533"/>
    </row>
    <row r="74" spans="1:34" x14ac:dyDescent="0.15">
      <c r="B74" s="534"/>
      <c r="C74" s="535"/>
      <c r="D74" s="535"/>
      <c r="E74" s="535"/>
      <c r="F74" s="535"/>
      <c r="G74" s="535"/>
      <c r="H74" s="535"/>
      <c r="I74" s="535"/>
      <c r="J74" s="535"/>
      <c r="K74" s="535"/>
      <c r="L74" s="536"/>
      <c r="M74" s="540"/>
      <c r="N74" s="541"/>
      <c r="O74" s="541"/>
      <c r="P74" s="542"/>
      <c r="Q74" s="543" t="s">
        <v>72</v>
      </c>
      <c r="R74" s="544"/>
      <c r="S74" s="544"/>
      <c r="T74" s="545"/>
      <c r="U74" s="546" t="s">
        <v>717</v>
      </c>
      <c r="V74" s="547"/>
      <c r="W74" s="547"/>
      <c r="X74" s="548"/>
      <c r="Y74" s="549" t="s">
        <v>718</v>
      </c>
      <c r="Z74" s="550"/>
      <c r="AA74" s="550"/>
      <c r="AB74" s="551"/>
      <c r="AC74" s="535"/>
      <c r="AD74" s="535"/>
      <c r="AE74" s="535"/>
      <c r="AF74" s="535"/>
      <c r="AG74" s="536"/>
    </row>
    <row r="75" spans="1:34" x14ac:dyDescent="0.15">
      <c r="B75" s="511" t="s">
        <v>145</v>
      </c>
      <c r="C75" s="512"/>
      <c r="D75" s="512"/>
      <c r="E75" s="512"/>
      <c r="F75" s="512"/>
      <c r="G75" s="512"/>
      <c r="H75" s="512"/>
      <c r="I75" s="512"/>
      <c r="J75" s="512"/>
      <c r="K75" s="512"/>
      <c r="L75" s="513"/>
      <c r="M75" s="553">
        <f>L9</f>
        <v>0</v>
      </c>
      <c r="N75" s="554"/>
      <c r="O75" s="554"/>
      <c r="P75" s="555"/>
      <c r="Q75" s="556">
        <f>L14</f>
        <v>0</v>
      </c>
      <c r="R75" s="557"/>
      <c r="S75" s="557"/>
      <c r="T75" s="558"/>
      <c r="U75" s="559">
        <f>L35</f>
        <v>0</v>
      </c>
      <c r="V75" s="560"/>
      <c r="W75" s="560"/>
      <c r="X75" s="561"/>
      <c r="Y75" s="562">
        <f ca="1">L63</f>
        <v>0</v>
      </c>
      <c r="Z75" s="563"/>
      <c r="AA75" s="563"/>
      <c r="AB75" s="564"/>
      <c r="AC75" s="508">
        <f ca="1">SUM(Q75:AB75)</f>
        <v>0</v>
      </c>
      <c r="AD75" s="509"/>
      <c r="AE75" s="509"/>
      <c r="AF75" s="509"/>
      <c r="AG75" s="510"/>
    </row>
    <row r="76" spans="1:34" x14ac:dyDescent="0.15">
      <c r="B76" s="301"/>
      <c r="C76" s="511" t="s">
        <v>149</v>
      </c>
      <c r="D76" s="512"/>
      <c r="E76" s="512"/>
      <c r="F76" s="512"/>
      <c r="G76" s="512"/>
      <c r="H76" s="512"/>
      <c r="I76" s="512"/>
      <c r="J76" s="306"/>
      <c r="K76" s="306"/>
      <c r="L76" s="307"/>
      <c r="M76" s="565"/>
      <c r="N76" s="566"/>
      <c r="O76" s="566"/>
      <c r="P76" s="567"/>
      <c r="Q76" s="556">
        <f>V13</f>
        <v>0</v>
      </c>
      <c r="R76" s="557"/>
      <c r="S76" s="557"/>
      <c r="T76" s="558"/>
      <c r="U76" s="559">
        <f>AB34</f>
        <v>0</v>
      </c>
      <c r="V76" s="560"/>
      <c r="W76" s="560"/>
      <c r="X76" s="561"/>
      <c r="Y76" s="562">
        <f ca="1">AB62</f>
        <v>0</v>
      </c>
      <c r="Z76" s="563"/>
      <c r="AA76" s="563"/>
      <c r="AB76" s="564"/>
      <c r="AC76" s="508">
        <f ca="1">SUM(Q76:AB76)</f>
        <v>0</v>
      </c>
      <c r="AD76" s="509"/>
      <c r="AE76" s="509"/>
      <c r="AF76" s="509"/>
      <c r="AG76" s="510"/>
    </row>
    <row r="77" spans="1:34" x14ac:dyDescent="0.15">
      <c r="B77" s="302"/>
      <c r="C77" s="302"/>
      <c r="D77" s="568" t="s">
        <v>195</v>
      </c>
      <c r="E77" s="569"/>
      <c r="F77" s="569"/>
      <c r="G77" s="569"/>
      <c r="H77" s="569"/>
      <c r="I77" s="569"/>
      <c r="J77" s="569"/>
      <c r="K77" s="305"/>
      <c r="L77" s="308"/>
      <c r="M77" s="565"/>
      <c r="N77" s="566"/>
      <c r="O77" s="566"/>
      <c r="P77" s="567"/>
      <c r="Q77" s="556">
        <f>AB16</f>
        <v>0</v>
      </c>
      <c r="R77" s="557"/>
      <c r="S77" s="557"/>
      <c r="T77" s="558"/>
      <c r="U77" s="559">
        <f>AB36</f>
        <v>0</v>
      </c>
      <c r="V77" s="560"/>
      <c r="W77" s="560"/>
      <c r="X77" s="561"/>
      <c r="Y77" s="562">
        <f ca="1">AB64</f>
        <v>0</v>
      </c>
      <c r="Z77" s="563"/>
      <c r="AA77" s="563"/>
      <c r="AB77" s="564"/>
      <c r="AC77" s="508">
        <f ca="1">SUM(Q77:AB77)</f>
        <v>0</v>
      </c>
      <c r="AD77" s="509"/>
      <c r="AE77" s="509"/>
      <c r="AF77" s="509"/>
      <c r="AG77" s="510"/>
    </row>
    <row r="78" spans="1:34" x14ac:dyDescent="0.15">
      <c r="C78" s="19" t="s">
        <v>217</v>
      </c>
    </row>
    <row r="79" spans="1:34" x14ac:dyDescent="0.15">
      <c r="C79" s="19" t="s">
        <v>218</v>
      </c>
    </row>
  </sheetData>
  <mergeCells count="94">
    <mergeCell ref="AC77:AG77"/>
    <mergeCell ref="D77:J77"/>
    <mergeCell ref="M77:P77"/>
    <mergeCell ref="Q77:T77"/>
    <mergeCell ref="U77:X77"/>
    <mergeCell ref="Y77:AB77"/>
    <mergeCell ref="C76:I76"/>
    <mergeCell ref="M76:P76"/>
    <mergeCell ref="Q76:T76"/>
    <mergeCell ref="U76:X76"/>
    <mergeCell ref="Y76:AB76"/>
    <mergeCell ref="AC72:AG72"/>
    <mergeCell ref="M75:P75"/>
    <mergeCell ref="Q75:T75"/>
    <mergeCell ref="U75:X75"/>
    <mergeCell ref="Y75:AB75"/>
    <mergeCell ref="AC75:AG75"/>
    <mergeCell ref="B73:L74"/>
    <mergeCell ref="M73:P74"/>
    <mergeCell ref="AC73:AG74"/>
    <mergeCell ref="Q74:T74"/>
    <mergeCell ref="U74:X74"/>
    <mergeCell ref="Y74:AB74"/>
    <mergeCell ref="AC76:AG76"/>
    <mergeCell ref="B75:L75"/>
    <mergeCell ref="D52:I52"/>
    <mergeCell ref="D56:H56"/>
    <mergeCell ref="D54:H54"/>
    <mergeCell ref="L58:O58"/>
    <mergeCell ref="D58:K58"/>
    <mergeCell ref="L59:O59"/>
    <mergeCell ref="D59:K59"/>
    <mergeCell ref="D61:G61"/>
    <mergeCell ref="Q65:T66"/>
    <mergeCell ref="V62:AA62"/>
    <mergeCell ref="D64:K64"/>
    <mergeCell ref="D63:K63"/>
    <mergeCell ref="L63:O64"/>
    <mergeCell ref="AB64:AE65"/>
    <mergeCell ref="AB62:AE63"/>
    <mergeCell ref="V65:AA65"/>
    <mergeCell ref="V64:AA64"/>
    <mergeCell ref="V63:AA63"/>
    <mergeCell ref="Q61:T62"/>
    <mergeCell ref="D50:K50"/>
    <mergeCell ref="D49:K49"/>
    <mergeCell ref="M47:O47"/>
    <mergeCell ref="L49:O50"/>
    <mergeCell ref="D47:I47"/>
    <mergeCell ref="AB34:AE35"/>
    <mergeCell ref="AB36:AE37"/>
    <mergeCell ref="D43:K43"/>
    <mergeCell ref="E45:K45"/>
    <mergeCell ref="E44:K44"/>
    <mergeCell ref="L43:O43"/>
    <mergeCell ref="L44:O44"/>
    <mergeCell ref="L45:O45"/>
    <mergeCell ref="D36:K36"/>
    <mergeCell ref="D35:K35"/>
    <mergeCell ref="L35:O36"/>
    <mergeCell ref="V37:AA37"/>
    <mergeCell ref="V36:AA36"/>
    <mergeCell ref="V35:AA35"/>
    <mergeCell ref="V34:AA34"/>
    <mergeCell ref="Q37:T38"/>
    <mergeCell ref="AB16:AE16"/>
    <mergeCell ref="X16:AA16"/>
    <mergeCell ref="D12:G12"/>
    <mergeCell ref="D14:K14"/>
    <mergeCell ref="D15:K15"/>
    <mergeCell ref="L14:O15"/>
    <mergeCell ref="V12:AE12"/>
    <mergeCell ref="AD13:AE13"/>
    <mergeCell ref="W15:AA15"/>
    <mergeCell ref="W14:AA14"/>
    <mergeCell ref="V13:AC13"/>
    <mergeCell ref="AB14:AE14"/>
    <mergeCell ref="AB15:AE15"/>
    <mergeCell ref="D9:K10"/>
    <mergeCell ref="L9:O10"/>
    <mergeCell ref="Q12:T13"/>
    <mergeCell ref="Q16:T17"/>
    <mergeCell ref="Q33:T34"/>
    <mergeCell ref="D22:G22"/>
    <mergeCell ref="L24:O25"/>
    <mergeCell ref="D25:K25"/>
    <mergeCell ref="D24:K24"/>
    <mergeCell ref="D27:H27"/>
    <mergeCell ref="D30:K30"/>
    <mergeCell ref="D29:K29"/>
    <mergeCell ref="L29:O30"/>
    <mergeCell ref="L31:O31"/>
    <mergeCell ref="D31:K31"/>
    <mergeCell ref="D33:G33"/>
  </mergeCells>
  <phoneticPr fontId="4"/>
  <printOptions horizontalCentered="1"/>
  <pageMargins left="0.59055118110236227" right="0.59055118110236227" top="0.59055118110236227" bottom="0.39370078740157483" header="0" footer="0"/>
  <pageSetup paperSize="9" scale="85" orientation="portrait" r:id="rId1"/>
  <rowBreaks count="2" manualBreakCount="2">
    <brk id="70" max="34" man="1"/>
    <brk id="80" min="1" max="3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O106"/>
  <sheetViews>
    <sheetView view="pageBreakPreview" zoomScaleNormal="100" zoomScaleSheetLayoutView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8" sqref="C8"/>
    </sheetView>
  </sheetViews>
  <sheetFormatPr defaultColWidth="9" defaultRowHeight="12" x14ac:dyDescent="0.15"/>
  <cols>
    <col min="1" max="1" width="4" style="22" customWidth="1"/>
    <col min="2" max="2" width="18.625" style="22" customWidth="1"/>
    <col min="3" max="3" width="9.25" style="263" customWidth="1"/>
    <col min="4" max="40" width="9.25" style="22" customWidth="1"/>
    <col min="41" max="16384" width="9" style="22"/>
  </cols>
  <sheetData>
    <row r="1" spans="1:41" ht="15" customHeight="1" x14ac:dyDescent="0.15"/>
    <row r="2" spans="1:41" ht="15" customHeight="1" x14ac:dyDescent="0.15"/>
    <row r="3" spans="1:41" ht="12.75" thickBot="1" x14ac:dyDescent="0.2">
      <c r="S3" s="24"/>
      <c r="T3" s="24" t="str">
        <f>$AF$3</f>
        <v>（単位：百万円）</v>
      </c>
      <c r="AC3" s="24"/>
      <c r="AF3" s="24" t="s">
        <v>86</v>
      </c>
      <c r="AJ3" s="24"/>
      <c r="AN3" s="24" t="s">
        <v>416</v>
      </c>
    </row>
    <row r="4" spans="1:41" ht="17.25" customHeight="1" thickTop="1" thickBot="1" x14ac:dyDescent="0.2">
      <c r="A4" s="576" t="s">
        <v>0</v>
      </c>
      <c r="B4" s="575"/>
      <c r="C4" s="264" t="s">
        <v>70</v>
      </c>
      <c r="D4" s="216"/>
      <c r="E4" s="216"/>
      <c r="F4" s="216"/>
      <c r="G4" s="216"/>
      <c r="H4" s="577" t="s">
        <v>122</v>
      </c>
      <c r="I4" s="578"/>
      <c r="J4" s="578"/>
      <c r="K4" s="578"/>
      <c r="L4" s="578"/>
      <c r="M4" s="578"/>
      <c r="N4" s="579"/>
      <c r="O4" s="577" t="s">
        <v>716</v>
      </c>
      <c r="P4" s="578"/>
      <c r="Q4" s="578"/>
      <c r="R4" s="578"/>
      <c r="S4" s="578"/>
      <c r="T4" s="579"/>
      <c r="U4" s="577" t="s">
        <v>259</v>
      </c>
      <c r="V4" s="578"/>
      <c r="W4" s="578"/>
      <c r="X4" s="578"/>
      <c r="Y4" s="578"/>
      <c r="Z4" s="578"/>
      <c r="AA4" s="578"/>
      <c r="AB4" s="578"/>
      <c r="AC4" s="579"/>
      <c r="AD4" s="574" t="s">
        <v>123</v>
      </c>
      <c r="AE4" s="574"/>
      <c r="AF4" s="575"/>
      <c r="AG4" s="585" t="s">
        <v>169</v>
      </c>
      <c r="AH4" s="586"/>
      <c r="AI4" s="586"/>
      <c r="AJ4" s="575"/>
      <c r="AK4" s="585" t="s">
        <v>273</v>
      </c>
      <c r="AL4" s="586"/>
      <c r="AM4" s="586"/>
      <c r="AN4" s="587"/>
    </row>
    <row r="5" spans="1:41" ht="15.75" customHeight="1" thickTop="1" x14ac:dyDescent="0.15">
      <c r="A5" s="572" t="s">
        <v>504</v>
      </c>
      <c r="B5" s="573"/>
      <c r="C5" s="264" t="s">
        <v>223</v>
      </c>
      <c r="D5" s="216" t="s">
        <v>405</v>
      </c>
      <c r="E5" s="216" t="s">
        <v>406</v>
      </c>
      <c r="F5" s="216" t="s">
        <v>407</v>
      </c>
      <c r="G5" s="216" t="s">
        <v>408</v>
      </c>
      <c r="H5" s="25" t="s">
        <v>70</v>
      </c>
      <c r="I5" s="25" t="s">
        <v>71</v>
      </c>
      <c r="J5" s="25" t="s">
        <v>108</v>
      </c>
      <c r="K5" s="25" t="s">
        <v>82</v>
      </c>
      <c r="L5" s="25" t="s">
        <v>72</v>
      </c>
      <c r="M5" s="25" t="s">
        <v>75</v>
      </c>
      <c r="N5" s="25" t="s">
        <v>72</v>
      </c>
      <c r="O5" s="25" t="s">
        <v>219</v>
      </c>
      <c r="P5" s="25" t="s">
        <v>71</v>
      </c>
      <c r="Q5" s="25" t="s">
        <v>108</v>
      </c>
      <c r="R5" s="25" t="s">
        <v>74</v>
      </c>
      <c r="S5" s="25" t="s">
        <v>74</v>
      </c>
      <c r="T5" s="25" t="s">
        <v>74</v>
      </c>
      <c r="U5" s="25" t="s">
        <v>120</v>
      </c>
      <c r="V5" s="25" t="s">
        <v>221</v>
      </c>
      <c r="W5" s="25" t="s">
        <v>78</v>
      </c>
      <c r="X5" s="25" t="s">
        <v>77</v>
      </c>
      <c r="Y5" s="25" t="s">
        <v>71</v>
      </c>
      <c r="Z5" s="25" t="s">
        <v>108</v>
      </c>
      <c r="AA5" s="25" t="s">
        <v>81</v>
      </c>
      <c r="AB5" s="25" t="s">
        <v>81</v>
      </c>
      <c r="AC5" s="25" t="s">
        <v>81</v>
      </c>
      <c r="AD5" s="25" t="s">
        <v>83</v>
      </c>
      <c r="AE5" s="25" t="s">
        <v>84</v>
      </c>
      <c r="AF5" s="292" t="s">
        <v>124</v>
      </c>
      <c r="AG5" s="295" t="s">
        <v>72</v>
      </c>
      <c r="AH5" s="25" t="s">
        <v>426</v>
      </c>
      <c r="AI5" s="25" t="s">
        <v>427</v>
      </c>
      <c r="AJ5" s="292" t="s">
        <v>148</v>
      </c>
      <c r="AK5" s="295" t="s">
        <v>72</v>
      </c>
      <c r="AL5" s="25" t="s">
        <v>426</v>
      </c>
      <c r="AM5" s="25" t="s">
        <v>427</v>
      </c>
      <c r="AN5" s="26" t="s">
        <v>148</v>
      </c>
    </row>
    <row r="6" spans="1:41" ht="15.75" customHeight="1" x14ac:dyDescent="0.15">
      <c r="A6" s="572" t="s">
        <v>87</v>
      </c>
      <c r="B6" s="573"/>
      <c r="C6" s="264" t="s">
        <v>409</v>
      </c>
      <c r="D6" s="216"/>
      <c r="E6" s="216"/>
      <c r="F6" s="216"/>
      <c r="G6" s="216"/>
      <c r="H6" s="284" t="s">
        <v>410</v>
      </c>
      <c r="I6" s="27"/>
      <c r="J6" s="27" t="s">
        <v>72</v>
      </c>
      <c r="K6" s="27" t="s">
        <v>126</v>
      </c>
      <c r="L6" s="27" t="s">
        <v>73</v>
      </c>
      <c r="M6" s="27" t="s">
        <v>127</v>
      </c>
      <c r="N6" s="27" t="s">
        <v>125</v>
      </c>
      <c r="O6" s="27" t="s">
        <v>220</v>
      </c>
      <c r="P6" s="27"/>
      <c r="Q6" s="27" t="s">
        <v>109</v>
      </c>
      <c r="R6" s="27" t="s">
        <v>80</v>
      </c>
      <c r="S6" s="27" t="s">
        <v>73</v>
      </c>
      <c r="T6" s="27" t="s">
        <v>125</v>
      </c>
      <c r="U6" s="27" t="s">
        <v>76</v>
      </c>
      <c r="V6" s="27" t="s">
        <v>222</v>
      </c>
      <c r="W6" s="27" t="s">
        <v>128</v>
      </c>
      <c r="X6" s="27"/>
      <c r="Y6" s="27"/>
      <c r="Z6" s="27" t="s">
        <v>77</v>
      </c>
      <c r="AA6" s="27" t="s">
        <v>80</v>
      </c>
      <c r="AB6" s="27" t="s">
        <v>73</v>
      </c>
      <c r="AC6" s="27" t="s">
        <v>125</v>
      </c>
      <c r="AD6" s="27" t="s">
        <v>79</v>
      </c>
      <c r="AE6" s="27" t="s">
        <v>85</v>
      </c>
      <c r="AF6" s="293" t="s">
        <v>125</v>
      </c>
      <c r="AG6" s="296"/>
      <c r="AH6" s="27" t="s">
        <v>428</v>
      </c>
      <c r="AI6" s="27" t="s">
        <v>428</v>
      </c>
      <c r="AJ6" s="293" t="s">
        <v>428</v>
      </c>
      <c r="AK6" s="296"/>
      <c r="AL6" s="27" t="s">
        <v>429</v>
      </c>
      <c r="AM6" s="27" t="s">
        <v>429</v>
      </c>
      <c r="AN6" s="28" t="s">
        <v>429</v>
      </c>
    </row>
    <row r="7" spans="1:41" ht="12.75" customHeight="1" thickBot="1" x14ac:dyDescent="0.2">
      <c r="A7" s="572"/>
      <c r="B7" s="573"/>
      <c r="C7" s="264"/>
      <c r="D7" s="216"/>
      <c r="E7" s="216"/>
      <c r="F7" s="216"/>
      <c r="G7" s="216"/>
      <c r="H7" s="29" t="s">
        <v>88</v>
      </c>
      <c r="I7" s="29" t="s">
        <v>89</v>
      </c>
      <c r="J7" s="29" t="s">
        <v>129</v>
      </c>
      <c r="K7" s="29" t="s">
        <v>243</v>
      </c>
      <c r="L7" s="29" t="s">
        <v>244</v>
      </c>
      <c r="M7" s="29" t="s">
        <v>245</v>
      </c>
      <c r="N7" s="29" t="s">
        <v>248</v>
      </c>
      <c r="O7" s="29" t="s">
        <v>246</v>
      </c>
      <c r="P7" s="29" t="s">
        <v>247</v>
      </c>
      <c r="Q7" s="29" t="s">
        <v>249</v>
      </c>
      <c r="R7" s="29" t="s">
        <v>250</v>
      </c>
      <c r="S7" s="29" t="s">
        <v>251</v>
      </c>
      <c r="T7" s="29" t="s">
        <v>252</v>
      </c>
      <c r="U7" s="29" t="s">
        <v>130</v>
      </c>
      <c r="V7" s="29" t="s">
        <v>253</v>
      </c>
      <c r="W7" s="29" t="s">
        <v>131</v>
      </c>
      <c r="X7" s="29" t="s">
        <v>121</v>
      </c>
      <c r="Y7" s="29" t="s">
        <v>117</v>
      </c>
      <c r="Z7" s="29" t="s">
        <v>118</v>
      </c>
      <c r="AA7" s="29" t="s">
        <v>119</v>
      </c>
      <c r="AB7" s="29" t="s">
        <v>254</v>
      </c>
      <c r="AC7" s="29" t="s">
        <v>255</v>
      </c>
      <c r="AD7" s="290" t="s">
        <v>256</v>
      </c>
      <c r="AE7" s="290" t="s">
        <v>257</v>
      </c>
      <c r="AF7" s="294" t="s">
        <v>258</v>
      </c>
      <c r="AG7" s="297" t="s">
        <v>417</v>
      </c>
      <c r="AH7" s="290" t="s">
        <v>419</v>
      </c>
      <c r="AI7" s="290" t="s">
        <v>420</v>
      </c>
      <c r="AJ7" s="294" t="s">
        <v>421</v>
      </c>
      <c r="AK7" s="297" t="s">
        <v>422</v>
      </c>
      <c r="AL7" s="290" t="s">
        <v>423</v>
      </c>
      <c r="AM7" s="290" t="s">
        <v>424</v>
      </c>
      <c r="AN7" s="291" t="s">
        <v>425</v>
      </c>
    </row>
    <row r="8" spans="1:41" ht="12.75" thickTop="1" x14ac:dyDescent="0.15">
      <c r="A8" s="30" t="s">
        <v>1</v>
      </c>
      <c r="B8" s="31" t="s">
        <v>443</v>
      </c>
      <c r="C8" s="266"/>
      <c r="D8" s="249">
        <v>0.28803241461744927</v>
      </c>
      <c r="E8" s="249">
        <v>7.0740522080144627E-2</v>
      </c>
      <c r="F8" s="250">
        <f t="shared" ref="F8" si="0">ROUND(IF(C8*D8&lt;0,0,C8*D8),)</f>
        <v>0</v>
      </c>
      <c r="G8" s="250">
        <f t="shared" ref="G8" si="1">ROUND(IF(C8*E8&lt;0,0,C8*E8),)</f>
        <v>0</v>
      </c>
      <c r="H8" s="280">
        <f t="shared" ref="H8:H71" si="2">C8-F8-G8</f>
        <v>0</v>
      </c>
      <c r="I8" s="277">
        <f>1-(-'11取引基本表'!CH7/('11取引基本表'!BY7))</f>
        <v>0.47236911562317363</v>
      </c>
      <c r="J8" s="59">
        <f>H8*I8</f>
        <v>0</v>
      </c>
      <c r="K8" s="207">
        <f t="array" ref="K8:K71">TRANSPOSE('12投入係数表'!D79:BO79)</f>
        <v>0.47976270250332637</v>
      </c>
      <c r="L8" s="59">
        <f t="shared" ref="L8:L39" si="3">J8*K8</f>
        <v>0</v>
      </c>
      <c r="M8" s="207">
        <f t="array" ref="M8:M71">TRANSPOSE('12投入係数表'!D73:BO73)</f>
        <v>0.14839204296382411</v>
      </c>
      <c r="N8" s="60">
        <f>J8*M8</f>
        <v>0</v>
      </c>
      <c r="O8" s="61">
        <f t="array" ref="O8:O81">MMULT('12投入係数表'!D7:BO80,J8:J71)</f>
        <v>0</v>
      </c>
      <c r="P8" s="62">
        <f>1-(-'11取引基本表'!CH7/('11取引基本表'!BY7))</f>
        <v>0.47236911562317363</v>
      </c>
      <c r="Q8" s="60">
        <f>O8*P8</f>
        <v>0</v>
      </c>
      <c r="R8" s="60">
        <f t="array" ref="R8:R71">MMULT('13逆行列係数表'!D7:BO70,Q8:Q71)</f>
        <v>0</v>
      </c>
      <c r="S8" s="59">
        <f t="shared" ref="S8:S39" si="4">R8*K8</f>
        <v>0</v>
      </c>
      <c r="T8" s="63">
        <f>R8*M8</f>
        <v>0</v>
      </c>
      <c r="U8" s="64"/>
      <c r="V8" s="60">
        <f t="shared" ref="V8:V39" ca="1" si="5">(N8+T8)*$U$72</f>
        <v>0</v>
      </c>
      <c r="W8" s="207">
        <f>'11取引基本表'!BR7/'11取引基本表'!$BR$71</f>
        <v>9.2755327661874411E-3</v>
      </c>
      <c r="X8" s="60">
        <f t="shared" ref="X8:X39" ca="1" si="6">V$72*W8</f>
        <v>0</v>
      </c>
      <c r="Y8" s="65">
        <f>P8</f>
        <v>0.47236911562317363</v>
      </c>
      <c r="Z8" s="60">
        <f ca="1">X8*Y8</f>
        <v>0</v>
      </c>
      <c r="AA8" s="60">
        <f t="array" aca="1" ref="AA8:AA71" ca="1">MMULT('13逆行列係数表'!D7:BO70,Z8:Z71)</f>
        <v>0</v>
      </c>
      <c r="AB8" s="60">
        <f t="shared" ref="AB8:AB39" ca="1" si="7">K8*AA8</f>
        <v>0</v>
      </c>
      <c r="AC8" s="63">
        <f t="shared" ref="AC8:AC39" ca="1" si="8">M8*AA8</f>
        <v>0</v>
      </c>
      <c r="AD8" s="68">
        <f t="shared" ref="AD8:AD39" ca="1" si="9">J8+R8+AA8</f>
        <v>0</v>
      </c>
      <c r="AE8" s="67">
        <f t="shared" ref="AE8:AE39" ca="1" si="10">L8+S8+AB8</f>
        <v>0</v>
      </c>
      <c r="AF8" s="70">
        <f t="shared" ref="AF8:AF39" ca="1" si="11">N8+T8+AC8</f>
        <v>0</v>
      </c>
      <c r="AG8" s="68">
        <f>J8*'20就業誘発係数'!E5</f>
        <v>0</v>
      </c>
      <c r="AH8" s="300">
        <f>R8*'20就業誘発係数'!E5</f>
        <v>0</v>
      </c>
      <c r="AI8" s="300">
        <f ca="1">AA8*'20就業誘発係数'!E5</f>
        <v>0</v>
      </c>
      <c r="AJ8" s="70">
        <f ca="1">SUM(AG8:AI8)</f>
        <v>0</v>
      </c>
      <c r="AK8" s="68">
        <f>J8*'30雇用誘発係数'!$E5</f>
        <v>0</v>
      </c>
      <c r="AL8" s="300">
        <f>R8*'30雇用誘発係数'!$E5</f>
        <v>0</v>
      </c>
      <c r="AM8" s="300">
        <f ca="1">AA8*'30雇用誘発係数'!$E5</f>
        <v>0</v>
      </c>
      <c r="AN8" s="70">
        <f ca="1">SUM(AK8:AM8)</f>
        <v>0</v>
      </c>
      <c r="AO8" s="22" t="s">
        <v>153</v>
      </c>
    </row>
    <row r="9" spans="1:41" x14ac:dyDescent="0.15">
      <c r="A9" s="32" t="s">
        <v>2</v>
      </c>
      <c r="B9" s="33" t="s">
        <v>444</v>
      </c>
      <c r="C9" s="267"/>
      <c r="D9" s="251">
        <v>0.33041171206489967</v>
      </c>
      <c r="E9" s="251">
        <v>2.7608337911089451E-2</v>
      </c>
      <c r="F9" s="252">
        <f t="shared" ref="F9:F71" si="12">ROUND(IF(C9*D9&lt;0,0,C9*D9),)</f>
        <v>0</v>
      </c>
      <c r="G9" s="252">
        <f t="shared" ref="G9:G71" si="13">ROUND(IF(C9*E9&lt;0,0,C9*E9),)</f>
        <v>0</v>
      </c>
      <c r="H9" s="281">
        <f t="shared" si="2"/>
        <v>0</v>
      </c>
      <c r="I9" s="277">
        <f>1-(-'11取引基本表'!CH8/('11取引基本表'!BY8))</f>
        <v>0.59799115517803436</v>
      </c>
      <c r="J9" s="66">
        <f t="shared" ref="J9:J71" si="14">H9*I9</f>
        <v>0</v>
      </c>
      <c r="K9" s="208">
        <v>0.56179364101563212</v>
      </c>
      <c r="L9" s="66">
        <f t="shared" si="3"/>
        <v>0</v>
      </c>
      <c r="M9" s="208">
        <v>0.12133059277737455</v>
      </c>
      <c r="N9" s="67">
        <f t="shared" ref="N9:N39" si="15">J9*M9</f>
        <v>0</v>
      </c>
      <c r="O9" s="68">
        <v>0</v>
      </c>
      <c r="P9" s="69">
        <f>1-(-'11取引基本表'!CH8/('11取引基本表'!BY8))</f>
        <v>0.59799115517803436</v>
      </c>
      <c r="Q9" s="67">
        <f t="shared" ref="Q9:Q71" si="16">O9*P9</f>
        <v>0</v>
      </c>
      <c r="R9" s="67">
        <v>0</v>
      </c>
      <c r="S9" s="66">
        <f t="shared" si="4"/>
        <v>0</v>
      </c>
      <c r="T9" s="70">
        <f t="shared" ref="T9:T39" si="17">R9*M9</f>
        <v>0</v>
      </c>
      <c r="U9" s="71"/>
      <c r="V9" s="67">
        <f t="shared" ca="1" si="5"/>
        <v>0</v>
      </c>
      <c r="W9" s="208">
        <f>'11取引基本表'!BR8/'11取引基本表'!$BR$71</f>
        <v>9.6750151078247725E-4</v>
      </c>
      <c r="X9" s="67">
        <f t="shared" ca="1" si="6"/>
        <v>0</v>
      </c>
      <c r="Y9" s="72">
        <f t="shared" ref="Y9:Y71" si="18">P9</f>
        <v>0.59799115517803436</v>
      </c>
      <c r="Z9" s="67">
        <f t="shared" ref="Z9:Z71" ca="1" si="19">X9*Y9</f>
        <v>0</v>
      </c>
      <c r="AA9" s="67">
        <f ca="1"/>
        <v>0</v>
      </c>
      <c r="AB9" s="67">
        <f t="shared" ca="1" si="7"/>
        <v>0</v>
      </c>
      <c r="AC9" s="70">
        <f t="shared" ca="1" si="8"/>
        <v>0</v>
      </c>
      <c r="AD9" s="68">
        <f t="shared" ca="1" si="9"/>
        <v>0</v>
      </c>
      <c r="AE9" s="67">
        <f t="shared" ca="1" si="10"/>
        <v>0</v>
      </c>
      <c r="AF9" s="70">
        <f t="shared" ca="1" si="11"/>
        <v>0</v>
      </c>
      <c r="AG9" s="68">
        <f>J9*'20就業誘発係数'!E6</f>
        <v>0</v>
      </c>
      <c r="AH9" s="67">
        <f>R9*'20就業誘発係数'!E6</f>
        <v>0</v>
      </c>
      <c r="AI9" s="67">
        <f ca="1">AA9*'20就業誘発係数'!E6</f>
        <v>0</v>
      </c>
      <c r="AJ9" s="70">
        <f t="shared" ref="AJ9:AJ69" ca="1" si="20">SUM(AG9:AI9)</f>
        <v>0</v>
      </c>
      <c r="AK9" s="68">
        <f>J9*'30雇用誘発係数'!$E6</f>
        <v>0</v>
      </c>
      <c r="AL9" s="67">
        <f>R9*'30雇用誘発係数'!$E6</f>
        <v>0</v>
      </c>
      <c r="AM9" s="67">
        <f ca="1">AA9*'30雇用誘発係数'!$E6</f>
        <v>0</v>
      </c>
      <c r="AN9" s="70">
        <f t="shared" ref="AN9:AN71" ca="1" si="21">SUM(AK9:AM9)</f>
        <v>0</v>
      </c>
      <c r="AO9" s="22" t="s">
        <v>153</v>
      </c>
    </row>
    <row r="10" spans="1:41" x14ac:dyDescent="0.15">
      <c r="A10" s="32" t="s">
        <v>3</v>
      </c>
      <c r="B10" s="33" t="s">
        <v>445</v>
      </c>
      <c r="C10" s="267"/>
      <c r="D10" s="251">
        <v>6.1209229986989487E-2</v>
      </c>
      <c r="E10" s="251">
        <v>2.2064325095914543E-2</v>
      </c>
      <c r="F10" s="252">
        <f t="shared" si="12"/>
        <v>0</v>
      </c>
      <c r="G10" s="252">
        <f t="shared" si="13"/>
        <v>0</v>
      </c>
      <c r="H10" s="281">
        <f t="shared" si="2"/>
        <v>0</v>
      </c>
      <c r="I10" s="277">
        <f>1-(-'11取引基本表'!CH9/('11取引基本表'!BY9))</f>
        <v>0.96101468225481146</v>
      </c>
      <c r="J10" s="66">
        <f t="shared" si="14"/>
        <v>0</v>
      </c>
      <c r="K10" s="208">
        <v>0.37214132520600512</v>
      </c>
      <c r="L10" s="66">
        <f t="shared" si="3"/>
        <v>0</v>
      </c>
      <c r="M10" s="208">
        <v>3.9096166743026364E-2</v>
      </c>
      <c r="N10" s="67">
        <f t="shared" si="15"/>
        <v>0</v>
      </c>
      <c r="O10" s="68">
        <v>0</v>
      </c>
      <c r="P10" s="69">
        <f>1-(-'11取引基本表'!CH9/('11取引基本表'!BY9))</f>
        <v>0.96101468225481146</v>
      </c>
      <c r="Q10" s="67">
        <f t="shared" si="16"/>
        <v>0</v>
      </c>
      <c r="R10" s="67">
        <v>0</v>
      </c>
      <c r="S10" s="66">
        <f t="shared" si="4"/>
        <v>0</v>
      </c>
      <c r="T10" s="70">
        <f t="shared" si="17"/>
        <v>0</v>
      </c>
      <c r="U10" s="71"/>
      <c r="V10" s="67">
        <f t="shared" ca="1" si="5"/>
        <v>0</v>
      </c>
      <c r="W10" s="208">
        <f>'11取引基本表'!BR9/'11取引基本表'!$BR$71</f>
        <v>5.4207117243478399E-4</v>
      </c>
      <c r="X10" s="67">
        <f t="shared" ca="1" si="6"/>
        <v>0</v>
      </c>
      <c r="Y10" s="72">
        <f t="shared" si="18"/>
        <v>0.96101468225481146</v>
      </c>
      <c r="Z10" s="67">
        <f t="shared" ca="1" si="19"/>
        <v>0</v>
      </c>
      <c r="AA10" s="67">
        <f ca="1"/>
        <v>0</v>
      </c>
      <c r="AB10" s="67">
        <f t="shared" ca="1" si="7"/>
        <v>0</v>
      </c>
      <c r="AC10" s="70">
        <f t="shared" ca="1" si="8"/>
        <v>0</v>
      </c>
      <c r="AD10" s="68">
        <f t="shared" ca="1" si="9"/>
        <v>0</v>
      </c>
      <c r="AE10" s="67">
        <f t="shared" ca="1" si="10"/>
        <v>0</v>
      </c>
      <c r="AF10" s="70">
        <f t="shared" ca="1" si="11"/>
        <v>0</v>
      </c>
      <c r="AG10" s="68">
        <f>J10*'20就業誘発係数'!E7</f>
        <v>0</v>
      </c>
      <c r="AH10" s="67">
        <f>R10*'20就業誘発係数'!E7</f>
        <v>0</v>
      </c>
      <c r="AI10" s="67">
        <f ca="1">AA10*'20就業誘発係数'!E7</f>
        <v>0</v>
      </c>
      <c r="AJ10" s="70">
        <f t="shared" ca="1" si="20"/>
        <v>0</v>
      </c>
      <c r="AK10" s="68">
        <f>J10*'30雇用誘発係数'!$E7</f>
        <v>0</v>
      </c>
      <c r="AL10" s="67">
        <f>R10*'30雇用誘発係数'!$E7</f>
        <v>0</v>
      </c>
      <c r="AM10" s="67">
        <f ca="1">AA10*'30雇用誘発係数'!$E7</f>
        <v>0</v>
      </c>
      <c r="AN10" s="70">
        <f t="shared" ca="1" si="21"/>
        <v>0</v>
      </c>
      <c r="AO10" s="22" t="s">
        <v>153</v>
      </c>
    </row>
    <row r="11" spans="1:41" x14ac:dyDescent="0.15">
      <c r="A11" s="32" t="s">
        <v>4</v>
      </c>
      <c r="B11" s="33" t="s">
        <v>446</v>
      </c>
      <c r="C11" s="267"/>
      <c r="D11" s="251">
        <v>0</v>
      </c>
      <c r="E11" s="251">
        <v>0</v>
      </c>
      <c r="F11" s="252">
        <f t="shared" si="12"/>
        <v>0</v>
      </c>
      <c r="G11" s="252">
        <f t="shared" si="13"/>
        <v>0</v>
      </c>
      <c r="H11" s="281">
        <f t="shared" si="2"/>
        <v>0</v>
      </c>
      <c r="I11" s="277">
        <f>1-(-'11取引基本表'!CH10/('11取引基本表'!BY10))</f>
        <v>1</v>
      </c>
      <c r="J11" s="66">
        <f t="shared" si="14"/>
        <v>0</v>
      </c>
      <c r="K11" s="208">
        <v>0.64234872673467802</v>
      </c>
      <c r="L11" s="66">
        <f t="shared" si="3"/>
        <v>0</v>
      </c>
      <c r="M11" s="208">
        <v>0.18487656724554163</v>
      </c>
      <c r="N11" s="67">
        <f t="shared" si="15"/>
        <v>0</v>
      </c>
      <c r="O11" s="68">
        <v>0</v>
      </c>
      <c r="P11" s="69">
        <f>1-(-'11取引基本表'!CH10/('11取引基本表'!BY10))</f>
        <v>1</v>
      </c>
      <c r="Q11" s="67">
        <f t="shared" si="16"/>
        <v>0</v>
      </c>
      <c r="R11" s="67">
        <v>0</v>
      </c>
      <c r="S11" s="66">
        <f t="shared" si="4"/>
        <v>0</v>
      </c>
      <c r="T11" s="70">
        <f t="shared" si="17"/>
        <v>0</v>
      </c>
      <c r="U11" s="71"/>
      <c r="V11" s="67">
        <f t="shared" ca="1" si="5"/>
        <v>0</v>
      </c>
      <c r="W11" s="208">
        <f>'11取引基本表'!BR10/'11取引基本表'!$BR$71</f>
        <v>0</v>
      </c>
      <c r="X11" s="67">
        <f t="shared" ca="1" si="6"/>
        <v>0</v>
      </c>
      <c r="Y11" s="72">
        <f t="shared" si="18"/>
        <v>1</v>
      </c>
      <c r="Z11" s="67">
        <f t="shared" ca="1" si="19"/>
        <v>0</v>
      </c>
      <c r="AA11" s="67">
        <f ca="1"/>
        <v>0</v>
      </c>
      <c r="AB11" s="67">
        <f t="shared" ca="1" si="7"/>
        <v>0</v>
      </c>
      <c r="AC11" s="70">
        <f t="shared" ca="1" si="8"/>
        <v>0</v>
      </c>
      <c r="AD11" s="68">
        <f t="shared" ca="1" si="9"/>
        <v>0</v>
      </c>
      <c r="AE11" s="67">
        <f t="shared" ca="1" si="10"/>
        <v>0</v>
      </c>
      <c r="AF11" s="70">
        <f t="shared" ca="1" si="11"/>
        <v>0</v>
      </c>
      <c r="AG11" s="68">
        <f>J11*'20就業誘発係数'!E8</f>
        <v>0</v>
      </c>
      <c r="AH11" s="67">
        <f>R11*'20就業誘発係数'!E8</f>
        <v>0</v>
      </c>
      <c r="AI11" s="67">
        <f ca="1">AA11*'20就業誘発係数'!E8</f>
        <v>0</v>
      </c>
      <c r="AJ11" s="70">
        <f t="shared" ca="1" si="20"/>
        <v>0</v>
      </c>
      <c r="AK11" s="68">
        <f>J11*'30雇用誘発係数'!$E8</f>
        <v>0</v>
      </c>
      <c r="AL11" s="67">
        <f>R11*'30雇用誘発係数'!$E8</f>
        <v>0</v>
      </c>
      <c r="AM11" s="67">
        <f ca="1">AA11*'30雇用誘発係数'!$E8</f>
        <v>0</v>
      </c>
      <c r="AN11" s="70">
        <f t="shared" ca="1" si="21"/>
        <v>0</v>
      </c>
      <c r="AO11" s="22" t="s">
        <v>153</v>
      </c>
    </row>
    <row r="12" spans="1:41" x14ac:dyDescent="0.15">
      <c r="A12" s="34" t="s">
        <v>5</v>
      </c>
      <c r="B12" s="35" t="s">
        <v>447</v>
      </c>
      <c r="C12" s="268"/>
      <c r="D12" s="253">
        <v>0.2414317513362782</v>
      </c>
      <c r="E12" s="253">
        <v>3.9969837268012239E-2</v>
      </c>
      <c r="F12" s="254">
        <f t="shared" si="12"/>
        <v>0</v>
      </c>
      <c r="G12" s="254">
        <f t="shared" si="13"/>
        <v>0</v>
      </c>
      <c r="H12" s="282">
        <f t="shared" si="2"/>
        <v>0</v>
      </c>
      <c r="I12" s="278">
        <f>1-(-'11取引基本表'!CH11/('11取引基本表'!BY11))</f>
        <v>0.95840971208412462</v>
      </c>
      <c r="J12" s="73">
        <f t="shared" si="14"/>
        <v>0</v>
      </c>
      <c r="K12" s="209">
        <v>0.53002566458003852</v>
      </c>
      <c r="L12" s="73">
        <f t="shared" si="3"/>
        <v>0</v>
      </c>
      <c r="M12" s="209">
        <v>0.19268322710785754</v>
      </c>
      <c r="N12" s="74">
        <f t="shared" si="15"/>
        <v>0</v>
      </c>
      <c r="O12" s="75">
        <v>0</v>
      </c>
      <c r="P12" s="76">
        <f>1-(-'11取引基本表'!CH11/('11取引基本表'!BY11))</f>
        <v>0.95840971208412462</v>
      </c>
      <c r="Q12" s="74">
        <f t="shared" si="16"/>
        <v>0</v>
      </c>
      <c r="R12" s="74">
        <v>0</v>
      </c>
      <c r="S12" s="73">
        <f t="shared" si="4"/>
        <v>0</v>
      </c>
      <c r="T12" s="77">
        <f t="shared" si="17"/>
        <v>0</v>
      </c>
      <c r="U12" s="78"/>
      <c r="V12" s="74">
        <f t="shared" ca="1" si="5"/>
        <v>0</v>
      </c>
      <c r="W12" s="209">
        <f>'11取引基本表'!BR11/'11取引基本表'!$BR$71</f>
        <v>5.6610018546560093E-4</v>
      </c>
      <c r="X12" s="74">
        <f t="shared" ca="1" si="6"/>
        <v>0</v>
      </c>
      <c r="Y12" s="79">
        <f t="shared" si="18"/>
        <v>0.95840971208412462</v>
      </c>
      <c r="Z12" s="74">
        <f t="shared" ca="1" si="19"/>
        <v>0</v>
      </c>
      <c r="AA12" s="74">
        <f ca="1"/>
        <v>0</v>
      </c>
      <c r="AB12" s="74">
        <f t="shared" ca="1" si="7"/>
        <v>0</v>
      </c>
      <c r="AC12" s="77">
        <f t="shared" ca="1" si="8"/>
        <v>0</v>
      </c>
      <c r="AD12" s="75">
        <f t="shared" ca="1" si="9"/>
        <v>0</v>
      </c>
      <c r="AE12" s="74">
        <f t="shared" ca="1" si="10"/>
        <v>0</v>
      </c>
      <c r="AF12" s="77">
        <f t="shared" ca="1" si="11"/>
        <v>0</v>
      </c>
      <c r="AG12" s="75">
        <f>J12*'20就業誘発係数'!E9</f>
        <v>0</v>
      </c>
      <c r="AH12" s="74">
        <f>R12*'20就業誘発係数'!E9</f>
        <v>0</v>
      </c>
      <c r="AI12" s="74">
        <f ca="1">AA12*'20就業誘発係数'!E9</f>
        <v>0</v>
      </c>
      <c r="AJ12" s="77">
        <f t="shared" ca="1" si="20"/>
        <v>0</v>
      </c>
      <c r="AK12" s="75">
        <f>J12*'30雇用誘発係数'!$E9</f>
        <v>0</v>
      </c>
      <c r="AL12" s="74">
        <f>R12*'30雇用誘発係数'!$E9</f>
        <v>0</v>
      </c>
      <c r="AM12" s="74">
        <f ca="1">AA12*'30雇用誘発係数'!$E9</f>
        <v>0</v>
      </c>
      <c r="AN12" s="77">
        <f t="shared" ca="1" si="21"/>
        <v>0</v>
      </c>
      <c r="AO12" s="22" t="s">
        <v>154</v>
      </c>
    </row>
    <row r="13" spans="1:41" x14ac:dyDescent="0.15">
      <c r="A13" s="36" t="s">
        <v>6</v>
      </c>
      <c r="B13" s="37" t="s">
        <v>448</v>
      </c>
      <c r="C13" s="269"/>
      <c r="D13" s="255">
        <v>0.29613490948112331</v>
      </c>
      <c r="E13" s="255">
        <v>4.2867468785782126E-2</v>
      </c>
      <c r="F13" s="256">
        <f t="shared" si="12"/>
        <v>0</v>
      </c>
      <c r="G13" s="256">
        <f t="shared" si="13"/>
        <v>0</v>
      </c>
      <c r="H13" s="283">
        <f t="shared" si="2"/>
        <v>0</v>
      </c>
      <c r="I13" s="279">
        <f>1-(-'11取引基本表'!CH12/('11取引基本表'!BY12))</f>
        <v>0.79029274004683847</v>
      </c>
      <c r="J13" s="80">
        <f t="shared" si="14"/>
        <v>0</v>
      </c>
      <c r="K13" s="210">
        <v>0.61986714693362033</v>
      </c>
      <c r="L13" s="80">
        <f t="shared" si="3"/>
        <v>0</v>
      </c>
      <c r="M13" s="210">
        <v>0.18404359825981195</v>
      </c>
      <c r="N13" s="81">
        <f t="shared" si="15"/>
        <v>0</v>
      </c>
      <c r="O13" s="82">
        <v>0</v>
      </c>
      <c r="P13" s="83">
        <f>1-(-'11取引基本表'!CH12/('11取引基本表'!BY12))</f>
        <v>0.79029274004683847</v>
      </c>
      <c r="Q13" s="81">
        <f t="shared" si="16"/>
        <v>0</v>
      </c>
      <c r="R13" s="81">
        <v>0</v>
      </c>
      <c r="S13" s="80">
        <f t="shared" si="4"/>
        <v>0</v>
      </c>
      <c r="T13" s="84">
        <f t="shared" si="17"/>
        <v>0</v>
      </c>
      <c r="U13" s="85"/>
      <c r="V13" s="81">
        <f t="shared" ca="1" si="5"/>
        <v>0</v>
      </c>
      <c r="W13" s="210">
        <f>'11取引基本表'!BR12/'11取引基本表'!$BR$71</f>
        <v>1.2973998355180684E-3</v>
      </c>
      <c r="X13" s="81">
        <f t="shared" ca="1" si="6"/>
        <v>0</v>
      </c>
      <c r="Y13" s="86">
        <f t="shared" si="18"/>
        <v>0.79029274004683847</v>
      </c>
      <c r="Z13" s="81">
        <f t="shared" ca="1" si="19"/>
        <v>0</v>
      </c>
      <c r="AA13" s="81">
        <f ca="1"/>
        <v>0</v>
      </c>
      <c r="AB13" s="81">
        <f t="shared" ca="1" si="7"/>
        <v>0</v>
      </c>
      <c r="AC13" s="84">
        <f t="shared" ca="1" si="8"/>
        <v>0</v>
      </c>
      <c r="AD13" s="82">
        <f t="shared" ca="1" si="9"/>
        <v>0</v>
      </c>
      <c r="AE13" s="81">
        <f t="shared" ca="1" si="10"/>
        <v>0</v>
      </c>
      <c r="AF13" s="84">
        <f t="shared" ca="1" si="11"/>
        <v>0</v>
      </c>
      <c r="AG13" s="82">
        <f>J13*'20就業誘発係数'!E10</f>
        <v>0</v>
      </c>
      <c r="AH13" s="81">
        <f>R13*'20就業誘発係数'!E10</f>
        <v>0</v>
      </c>
      <c r="AI13" s="81">
        <f ca="1">AA13*'20就業誘発係数'!E10</f>
        <v>0</v>
      </c>
      <c r="AJ13" s="84">
        <f t="shared" ca="1" si="20"/>
        <v>0</v>
      </c>
      <c r="AK13" s="82">
        <f>J13*'30雇用誘発係数'!$E10</f>
        <v>0</v>
      </c>
      <c r="AL13" s="81">
        <f>R13*'30雇用誘発係数'!$E10</f>
        <v>0</v>
      </c>
      <c r="AM13" s="81">
        <f ca="1">AA13*'30雇用誘発係数'!$E10</f>
        <v>0</v>
      </c>
      <c r="AN13" s="84">
        <f t="shared" ca="1" si="21"/>
        <v>0</v>
      </c>
      <c r="AO13" s="22" t="s">
        <v>155</v>
      </c>
    </row>
    <row r="14" spans="1:41" x14ac:dyDescent="0.15">
      <c r="A14" s="32" t="s">
        <v>7</v>
      </c>
      <c r="B14" s="33" t="s">
        <v>449</v>
      </c>
      <c r="C14" s="267"/>
      <c r="D14" s="251">
        <v>1.0606318272739479E-2</v>
      </c>
      <c r="E14" s="251">
        <v>6.1420755345919301E-2</v>
      </c>
      <c r="F14" s="252">
        <f t="shared" si="12"/>
        <v>0</v>
      </c>
      <c r="G14" s="252">
        <f t="shared" si="13"/>
        <v>0</v>
      </c>
      <c r="H14" s="281">
        <f t="shared" si="2"/>
        <v>0</v>
      </c>
      <c r="I14" s="277">
        <f>1-(-'11取引基本表'!CH13/('11取引基本表'!BY13))</f>
        <v>4.1105211328242963E-2</v>
      </c>
      <c r="J14" s="66">
        <f t="shared" si="14"/>
        <v>0</v>
      </c>
      <c r="K14" s="208">
        <v>0.61011469819759978</v>
      </c>
      <c r="L14" s="66">
        <f t="shared" si="3"/>
        <v>0</v>
      </c>
      <c r="M14" s="208">
        <v>0.10486692351977327</v>
      </c>
      <c r="N14" s="67">
        <f t="shared" si="15"/>
        <v>0</v>
      </c>
      <c r="O14" s="68">
        <v>0</v>
      </c>
      <c r="P14" s="69">
        <f>1-(-'11取引基本表'!CH13/('11取引基本表'!BY13))</f>
        <v>4.1105211328242963E-2</v>
      </c>
      <c r="Q14" s="67">
        <f t="shared" si="16"/>
        <v>0</v>
      </c>
      <c r="R14" s="67">
        <v>0</v>
      </c>
      <c r="S14" s="66">
        <f t="shared" si="4"/>
        <v>0</v>
      </c>
      <c r="T14" s="70">
        <f t="shared" si="17"/>
        <v>0</v>
      </c>
      <c r="U14" s="71"/>
      <c r="V14" s="67">
        <f t="shared" ca="1" si="5"/>
        <v>0</v>
      </c>
      <c r="W14" s="208">
        <f>'11取引基本表'!BR13/'11取引基本表'!$BR$71</f>
        <v>0</v>
      </c>
      <c r="X14" s="67">
        <f t="shared" ca="1" si="6"/>
        <v>0</v>
      </c>
      <c r="Y14" s="72">
        <f t="shared" si="18"/>
        <v>4.1105211328242963E-2</v>
      </c>
      <c r="Z14" s="67">
        <f t="shared" ca="1" si="19"/>
        <v>0</v>
      </c>
      <c r="AA14" s="67">
        <f ca="1"/>
        <v>0</v>
      </c>
      <c r="AB14" s="67">
        <f t="shared" ca="1" si="7"/>
        <v>0</v>
      </c>
      <c r="AC14" s="70">
        <f t="shared" ca="1" si="8"/>
        <v>0</v>
      </c>
      <c r="AD14" s="68">
        <f t="shared" ca="1" si="9"/>
        <v>0</v>
      </c>
      <c r="AE14" s="67">
        <f t="shared" ca="1" si="10"/>
        <v>0</v>
      </c>
      <c r="AF14" s="70">
        <f t="shared" ca="1" si="11"/>
        <v>0</v>
      </c>
      <c r="AG14" s="68">
        <f>J14*'20就業誘発係数'!E11</f>
        <v>0</v>
      </c>
      <c r="AH14" s="67">
        <f>R14*'20就業誘発係数'!E11</f>
        <v>0</v>
      </c>
      <c r="AI14" s="67">
        <f ca="1">AA14*'20就業誘発係数'!E11</f>
        <v>0</v>
      </c>
      <c r="AJ14" s="70">
        <f t="shared" ca="1" si="20"/>
        <v>0</v>
      </c>
      <c r="AK14" s="68">
        <f>J14*'30雇用誘発係数'!$E11</f>
        <v>0</v>
      </c>
      <c r="AL14" s="67">
        <f>R14*'30雇用誘発係数'!$E11</f>
        <v>0</v>
      </c>
      <c r="AM14" s="67">
        <f ca="1">AA14*'30雇用誘発係数'!$E11</f>
        <v>0</v>
      </c>
      <c r="AN14" s="70">
        <f t="shared" ca="1" si="21"/>
        <v>0</v>
      </c>
      <c r="AO14" s="22" t="s">
        <v>156</v>
      </c>
    </row>
    <row r="15" spans="1:41" x14ac:dyDescent="0.15">
      <c r="A15" s="32" t="s">
        <v>8</v>
      </c>
      <c r="B15" s="33" t="s">
        <v>450</v>
      </c>
      <c r="C15" s="267"/>
      <c r="D15" s="251">
        <v>2.0165343359356346E-2</v>
      </c>
      <c r="E15" s="251">
        <v>0.12254657037230883</v>
      </c>
      <c r="F15" s="252">
        <f t="shared" si="12"/>
        <v>0</v>
      </c>
      <c r="G15" s="252">
        <f t="shared" si="13"/>
        <v>0</v>
      </c>
      <c r="H15" s="281">
        <f t="shared" si="2"/>
        <v>0</v>
      </c>
      <c r="I15" s="277">
        <f>1-(-'11取引基本表'!CH14/('11取引基本表'!BY14))</f>
        <v>0.21754705381632455</v>
      </c>
      <c r="J15" s="66">
        <f t="shared" si="14"/>
        <v>0</v>
      </c>
      <c r="K15" s="208">
        <v>0.67485207100591715</v>
      </c>
      <c r="L15" s="66">
        <f t="shared" si="3"/>
        <v>0</v>
      </c>
      <c r="M15" s="208">
        <v>0.32332347140039447</v>
      </c>
      <c r="N15" s="67">
        <f t="shared" si="15"/>
        <v>0</v>
      </c>
      <c r="O15" s="68">
        <v>0</v>
      </c>
      <c r="P15" s="69">
        <f>1-(-'11取引基本表'!CH14/('11取引基本表'!BY14))</f>
        <v>0.21754705381632455</v>
      </c>
      <c r="Q15" s="67">
        <f t="shared" si="16"/>
        <v>0</v>
      </c>
      <c r="R15" s="67">
        <v>0</v>
      </c>
      <c r="S15" s="66">
        <f t="shared" si="4"/>
        <v>0</v>
      </c>
      <c r="T15" s="70">
        <f t="shared" si="17"/>
        <v>0</v>
      </c>
      <c r="U15" s="71"/>
      <c r="V15" s="67">
        <f t="shared" ca="1" si="5"/>
        <v>0</v>
      </c>
      <c r="W15" s="208">
        <f>'11取引基本表'!BR14/'11取引基本表'!$BR$71</f>
        <v>-1.9940743452657129E-5</v>
      </c>
      <c r="X15" s="67">
        <f t="shared" ca="1" si="6"/>
        <v>0</v>
      </c>
      <c r="Y15" s="72">
        <f t="shared" si="18"/>
        <v>0.21754705381632455</v>
      </c>
      <c r="Z15" s="67">
        <f t="shared" ca="1" si="19"/>
        <v>0</v>
      </c>
      <c r="AA15" s="67">
        <f ca="1"/>
        <v>0</v>
      </c>
      <c r="AB15" s="67">
        <f t="shared" ca="1" si="7"/>
        <v>0</v>
      </c>
      <c r="AC15" s="70">
        <f t="shared" ca="1" si="8"/>
        <v>0</v>
      </c>
      <c r="AD15" s="68">
        <f t="shared" ca="1" si="9"/>
        <v>0</v>
      </c>
      <c r="AE15" s="67">
        <f t="shared" ca="1" si="10"/>
        <v>0</v>
      </c>
      <c r="AF15" s="70">
        <f t="shared" ca="1" si="11"/>
        <v>0</v>
      </c>
      <c r="AG15" s="68">
        <f>J15*'20就業誘発係数'!E12</f>
        <v>0</v>
      </c>
      <c r="AH15" s="67">
        <f>R15*'20就業誘発係数'!E12</f>
        <v>0</v>
      </c>
      <c r="AI15" s="67">
        <f ca="1">AA15*'20就業誘発係数'!E12</f>
        <v>0</v>
      </c>
      <c r="AJ15" s="70">
        <f t="shared" ca="1" si="20"/>
        <v>0</v>
      </c>
      <c r="AK15" s="68">
        <f>J15*'30雇用誘発係数'!$E12</f>
        <v>0</v>
      </c>
      <c r="AL15" s="67">
        <f>R15*'30雇用誘発係数'!$E12</f>
        <v>0</v>
      </c>
      <c r="AM15" s="67">
        <f ca="1">AA15*'30雇用誘発係数'!$E12</f>
        <v>0</v>
      </c>
      <c r="AN15" s="70">
        <f t="shared" ca="1" si="21"/>
        <v>0</v>
      </c>
      <c r="AO15" s="22" t="s">
        <v>156</v>
      </c>
    </row>
    <row r="16" spans="1:41" x14ac:dyDescent="0.15">
      <c r="A16" s="32" t="s">
        <v>9</v>
      </c>
      <c r="B16" s="33" t="s">
        <v>451</v>
      </c>
      <c r="C16" s="267"/>
      <c r="D16" s="251">
        <v>0.28513650463492329</v>
      </c>
      <c r="E16" s="251">
        <v>2.8538061027834211E-2</v>
      </c>
      <c r="F16" s="252">
        <f t="shared" si="12"/>
        <v>0</v>
      </c>
      <c r="G16" s="252">
        <f t="shared" si="13"/>
        <v>0</v>
      </c>
      <c r="H16" s="281">
        <f t="shared" si="2"/>
        <v>0</v>
      </c>
      <c r="I16" s="277">
        <f>1-(-'11取引基本表'!CH15/('11取引基本表'!BY15))</f>
        <v>0.507302026324565</v>
      </c>
      <c r="J16" s="66">
        <f t="shared" si="14"/>
        <v>0</v>
      </c>
      <c r="K16" s="208">
        <v>0.28466813088095555</v>
      </c>
      <c r="L16" s="66">
        <f t="shared" si="3"/>
        <v>0</v>
      </c>
      <c r="M16" s="208">
        <v>0.11521812888869033</v>
      </c>
      <c r="N16" s="67">
        <f t="shared" si="15"/>
        <v>0</v>
      </c>
      <c r="O16" s="68">
        <v>0</v>
      </c>
      <c r="P16" s="69">
        <f>1-(-'11取引基本表'!CH15/('11取引基本表'!BY15))</f>
        <v>0.507302026324565</v>
      </c>
      <c r="Q16" s="67">
        <f t="shared" si="16"/>
        <v>0</v>
      </c>
      <c r="R16" s="67">
        <v>0</v>
      </c>
      <c r="S16" s="66">
        <f t="shared" si="4"/>
        <v>0</v>
      </c>
      <c r="T16" s="70">
        <f t="shared" si="17"/>
        <v>0</v>
      </c>
      <c r="U16" s="71"/>
      <c r="V16" s="67">
        <f t="shared" ca="1" si="5"/>
        <v>0</v>
      </c>
      <c r="W16" s="208">
        <f>'11取引基本表'!BR15/'11取引基本表'!$BR$71</f>
        <v>1.7421368183634389E-2</v>
      </c>
      <c r="X16" s="67">
        <f t="shared" ca="1" si="6"/>
        <v>0</v>
      </c>
      <c r="Y16" s="72">
        <f t="shared" si="18"/>
        <v>0.507302026324565</v>
      </c>
      <c r="Z16" s="67">
        <f t="shared" ca="1" si="19"/>
        <v>0</v>
      </c>
      <c r="AA16" s="67">
        <f ca="1"/>
        <v>0</v>
      </c>
      <c r="AB16" s="67">
        <f t="shared" ca="1" si="7"/>
        <v>0</v>
      </c>
      <c r="AC16" s="70">
        <f t="shared" ca="1" si="8"/>
        <v>0</v>
      </c>
      <c r="AD16" s="68">
        <f t="shared" ca="1" si="9"/>
        <v>0</v>
      </c>
      <c r="AE16" s="67">
        <f t="shared" ca="1" si="10"/>
        <v>0</v>
      </c>
      <c r="AF16" s="70">
        <f t="shared" ca="1" si="11"/>
        <v>0</v>
      </c>
      <c r="AG16" s="68">
        <f>J16*'20就業誘発係数'!E13</f>
        <v>0</v>
      </c>
      <c r="AH16" s="67">
        <f>R16*'20就業誘発係数'!E13</f>
        <v>0</v>
      </c>
      <c r="AI16" s="67">
        <f ca="1">AA16*'20就業誘発係数'!E13</f>
        <v>0</v>
      </c>
      <c r="AJ16" s="70">
        <f t="shared" ca="1" si="20"/>
        <v>0</v>
      </c>
      <c r="AK16" s="68">
        <f>J16*'30雇用誘発係数'!$E13</f>
        <v>0</v>
      </c>
      <c r="AL16" s="67">
        <f>R16*'30雇用誘発係数'!$E13</f>
        <v>0</v>
      </c>
      <c r="AM16" s="67">
        <f ca="1">AA16*'30雇用誘発係数'!$E13</f>
        <v>0</v>
      </c>
      <c r="AN16" s="70">
        <f t="shared" ca="1" si="21"/>
        <v>0</v>
      </c>
      <c r="AO16" s="22" t="s">
        <v>157</v>
      </c>
    </row>
    <row r="17" spans="1:41" x14ac:dyDescent="0.15">
      <c r="A17" s="34">
        <v>10</v>
      </c>
      <c r="B17" s="35" t="s">
        <v>452</v>
      </c>
      <c r="C17" s="268"/>
      <c r="D17" s="253">
        <v>0.33759662768626464</v>
      </c>
      <c r="E17" s="253">
        <v>3.708555700687767E-2</v>
      </c>
      <c r="F17" s="254">
        <f t="shared" si="12"/>
        <v>0</v>
      </c>
      <c r="G17" s="254">
        <f t="shared" si="13"/>
        <v>0</v>
      </c>
      <c r="H17" s="282">
        <f t="shared" si="2"/>
        <v>0</v>
      </c>
      <c r="I17" s="278">
        <f>1-(-'11取引基本表'!CH16/('11取引基本表'!BY16))</f>
        <v>0.28004496581934024</v>
      </c>
      <c r="J17" s="73">
        <f t="shared" si="14"/>
        <v>0</v>
      </c>
      <c r="K17" s="209">
        <v>0.39277037723155916</v>
      </c>
      <c r="L17" s="73">
        <f t="shared" si="3"/>
        <v>0</v>
      </c>
      <c r="M17" s="209">
        <v>9.1208710042540109E-2</v>
      </c>
      <c r="N17" s="74">
        <f t="shared" si="15"/>
        <v>0</v>
      </c>
      <c r="O17" s="75">
        <v>0</v>
      </c>
      <c r="P17" s="76">
        <f>1-(-'11取引基本表'!CH16/('11取引基本表'!BY16))</f>
        <v>0.28004496581934024</v>
      </c>
      <c r="Q17" s="74">
        <f t="shared" si="16"/>
        <v>0</v>
      </c>
      <c r="R17" s="74">
        <v>0</v>
      </c>
      <c r="S17" s="73">
        <f t="shared" si="4"/>
        <v>0</v>
      </c>
      <c r="T17" s="77">
        <f t="shared" si="17"/>
        <v>0</v>
      </c>
      <c r="U17" s="78"/>
      <c r="V17" s="74">
        <f t="shared" ca="1" si="5"/>
        <v>0</v>
      </c>
      <c r="W17" s="209">
        <f>'11取引基本表'!BR16/'11取引基本表'!$BR$71</f>
        <v>1.230685950728342E-2</v>
      </c>
      <c r="X17" s="74">
        <f t="shared" ca="1" si="6"/>
        <v>0</v>
      </c>
      <c r="Y17" s="79">
        <f t="shared" si="18"/>
        <v>0.28004496581934024</v>
      </c>
      <c r="Z17" s="74">
        <f t="shared" ca="1" si="19"/>
        <v>0</v>
      </c>
      <c r="AA17" s="74">
        <f ca="1"/>
        <v>0</v>
      </c>
      <c r="AB17" s="74">
        <f t="shared" ca="1" si="7"/>
        <v>0</v>
      </c>
      <c r="AC17" s="77">
        <f t="shared" ca="1" si="8"/>
        <v>0</v>
      </c>
      <c r="AD17" s="75">
        <f t="shared" ca="1" si="9"/>
        <v>0</v>
      </c>
      <c r="AE17" s="74">
        <f t="shared" ca="1" si="10"/>
        <v>0</v>
      </c>
      <c r="AF17" s="77">
        <f t="shared" ca="1" si="11"/>
        <v>0</v>
      </c>
      <c r="AG17" s="75">
        <f>J17*'20就業誘発係数'!E14</f>
        <v>0</v>
      </c>
      <c r="AH17" s="74">
        <f>R17*'20就業誘発係数'!E14</f>
        <v>0</v>
      </c>
      <c r="AI17" s="74">
        <f ca="1">AA17*'20就業誘発係数'!E14</f>
        <v>0</v>
      </c>
      <c r="AJ17" s="77">
        <f t="shared" ca="1" si="20"/>
        <v>0</v>
      </c>
      <c r="AK17" s="75">
        <f>J17*'30雇用誘発係数'!$E14</f>
        <v>0</v>
      </c>
      <c r="AL17" s="74">
        <f>R17*'30雇用誘発係数'!$E14</f>
        <v>0</v>
      </c>
      <c r="AM17" s="74">
        <f ca="1">AA17*'30雇用誘発係数'!$E14</f>
        <v>0</v>
      </c>
      <c r="AN17" s="77">
        <f t="shared" ca="1" si="21"/>
        <v>0</v>
      </c>
      <c r="AO17" s="22" t="s">
        <v>157</v>
      </c>
    </row>
    <row r="18" spans="1:41" x14ac:dyDescent="0.15">
      <c r="A18" s="36">
        <v>11</v>
      </c>
      <c r="B18" s="37" t="s">
        <v>453</v>
      </c>
      <c r="C18" s="269"/>
      <c r="D18" s="255">
        <v>0.21618228976847115</v>
      </c>
      <c r="E18" s="255">
        <v>3.7360217975821175E-2</v>
      </c>
      <c r="F18" s="256">
        <f t="shared" si="12"/>
        <v>0</v>
      </c>
      <c r="G18" s="256">
        <f t="shared" si="13"/>
        <v>0</v>
      </c>
      <c r="H18" s="283">
        <f t="shared" si="2"/>
        <v>0</v>
      </c>
      <c r="I18" s="279">
        <f>1-(-'11取引基本表'!CH17/('11取引基本表'!BY17))</f>
        <v>0.90740023984315021</v>
      </c>
      <c r="J18" s="80">
        <f t="shared" si="14"/>
        <v>0</v>
      </c>
      <c r="K18" s="210">
        <v>0.1246876387900451</v>
      </c>
      <c r="L18" s="80">
        <f t="shared" si="3"/>
        <v>0</v>
      </c>
      <c r="M18" s="210">
        <v>3.3625316374416077E-2</v>
      </c>
      <c r="N18" s="81">
        <f t="shared" si="15"/>
        <v>0</v>
      </c>
      <c r="O18" s="82">
        <v>0</v>
      </c>
      <c r="P18" s="83">
        <f>1-(-'11取引基本表'!CH17/('11取引基本表'!BY17))</f>
        <v>0.90740023984315021</v>
      </c>
      <c r="Q18" s="81">
        <f t="shared" si="16"/>
        <v>0</v>
      </c>
      <c r="R18" s="81">
        <v>0</v>
      </c>
      <c r="S18" s="80">
        <f t="shared" si="4"/>
        <v>0</v>
      </c>
      <c r="T18" s="84">
        <f t="shared" si="17"/>
        <v>0</v>
      </c>
      <c r="U18" s="85"/>
      <c r="V18" s="81">
        <f t="shared" ca="1" si="5"/>
        <v>0</v>
      </c>
      <c r="W18" s="210">
        <f>'11取引基本表'!BR17/'11取引基本表'!$BR$71</f>
        <v>7.5611294336970693E-3</v>
      </c>
      <c r="X18" s="81">
        <f t="shared" ca="1" si="6"/>
        <v>0</v>
      </c>
      <c r="Y18" s="86">
        <f t="shared" si="18"/>
        <v>0.90740023984315021</v>
      </c>
      <c r="Z18" s="81">
        <f t="shared" ca="1" si="19"/>
        <v>0</v>
      </c>
      <c r="AA18" s="81">
        <f ca="1"/>
        <v>0</v>
      </c>
      <c r="AB18" s="81">
        <f t="shared" ca="1" si="7"/>
        <v>0</v>
      </c>
      <c r="AC18" s="84">
        <f t="shared" ca="1" si="8"/>
        <v>0</v>
      </c>
      <c r="AD18" s="82">
        <f t="shared" ca="1" si="9"/>
        <v>0</v>
      </c>
      <c r="AE18" s="81">
        <f t="shared" ca="1" si="10"/>
        <v>0</v>
      </c>
      <c r="AF18" s="84">
        <f t="shared" ca="1" si="11"/>
        <v>0</v>
      </c>
      <c r="AG18" s="82">
        <f>J18*'20就業誘発係数'!E15</f>
        <v>0</v>
      </c>
      <c r="AH18" s="81">
        <f>R18*'20就業誘発係数'!E15</f>
        <v>0</v>
      </c>
      <c r="AI18" s="81">
        <f ca="1">AA18*'20就業誘発係数'!E15</f>
        <v>0</v>
      </c>
      <c r="AJ18" s="84">
        <f t="shared" ca="1" si="20"/>
        <v>0</v>
      </c>
      <c r="AK18" s="82">
        <f>J18*'30雇用誘発係数'!$E15</f>
        <v>0</v>
      </c>
      <c r="AL18" s="81">
        <f>R18*'30雇用誘発係数'!$E15</f>
        <v>0</v>
      </c>
      <c r="AM18" s="81">
        <f ca="1">AA18*'30雇用誘発係数'!$E15</f>
        <v>0</v>
      </c>
      <c r="AN18" s="84">
        <f t="shared" ca="1" si="21"/>
        <v>0</v>
      </c>
      <c r="AO18" s="22" t="s">
        <v>157</v>
      </c>
    </row>
    <row r="19" spans="1:41" x14ac:dyDescent="0.15">
      <c r="A19" s="32">
        <v>12</v>
      </c>
      <c r="B19" s="33" t="s">
        <v>454</v>
      </c>
      <c r="C19" s="267"/>
      <c r="D19" s="251">
        <v>0.36078147199512317</v>
      </c>
      <c r="E19" s="251">
        <v>3.1551587672249783E-2</v>
      </c>
      <c r="F19" s="252">
        <f t="shared" si="12"/>
        <v>0</v>
      </c>
      <c r="G19" s="252">
        <f t="shared" si="13"/>
        <v>0</v>
      </c>
      <c r="H19" s="281">
        <f t="shared" si="2"/>
        <v>0</v>
      </c>
      <c r="I19" s="277">
        <f>1-(-'11取引基本表'!CH18/('11取引基本表'!BY18))</f>
        <v>0.4882463165007469</v>
      </c>
      <c r="J19" s="66">
        <f t="shared" si="14"/>
        <v>0</v>
      </c>
      <c r="K19" s="208">
        <v>0.34150001607327074</v>
      </c>
      <c r="L19" s="66">
        <f t="shared" si="3"/>
        <v>0</v>
      </c>
      <c r="M19" s="208">
        <v>0.17461709085489344</v>
      </c>
      <c r="N19" s="67">
        <f t="shared" si="15"/>
        <v>0</v>
      </c>
      <c r="O19" s="68">
        <v>0</v>
      </c>
      <c r="P19" s="69">
        <f>1-(-'11取引基本表'!CH18/('11取引基本表'!BY18))</f>
        <v>0.4882463165007469</v>
      </c>
      <c r="Q19" s="67">
        <f t="shared" si="16"/>
        <v>0</v>
      </c>
      <c r="R19" s="67">
        <v>0</v>
      </c>
      <c r="S19" s="66">
        <f t="shared" si="4"/>
        <v>0</v>
      </c>
      <c r="T19" s="70">
        <f t="shared" si="17"/>
        <v>0</v>
      </c>
      <c r="U19" s="71"/>
      <c r="V19" s="67">
        <f t="shared" ca="1" si="5"/>
        <v>0</v>
      </c>
      <c r="W19" s="208">
        <f>'11取引基本表'!BR18/'11取引基本表'!$BR$71</f>
        <v>4.1552587953905346E-2</v>
      </c>
      <c r="X19" s="67">
        <f t="shared" ca="1" si="6"/>
        <v>0</v>
      </c>
      <c r="Y19" s="72">
        <f t="shared" si="18"/>
        <v>0.4882463165007469</v>
      </c>
      <c r="Z19" s="67">
        <f t="shared" ca="1" si="19"/>
        <v>0</v>
      </c>
      <c r="AA19" s="67">
        <f ca="1"/>
        <v>0</v>
      </c>
      <c r="AB19" s="67">
        <f t="shared" ca="1" si="7"/>
        <v>0</v>
      </c>
      <c r="AC19" s="70">
        <f t="shared" ca="1" si="8"/>
        <v>0</v>
      </c>
      <c r="AD19" s="68">
        <f t="shared" ca="1" si="9"/>
        <v>0</v>
      </c>
      <c r="AE19" s="67">
        <f t="shared" ca="1" si="10"/>
        <v>0</v>
      </c>
      <c r="AF19" s="70">
        <f t="shared" ca="1" si="11"/>
        <v>0</v>
      </c>
      <c r="AG19" s="68">
        <f>J19*'20就業誘発係数'!E16</f>
        <v>0</v>
      </c>
      <c r="AH19" s="67">
        <f>R19*'20就業誘発係数'!E16</f>
        <v>0</v>
      </c>
      <c r="AI19" s="67">
        <f ca="1">AA19*'20就業誘発係数'!E16</f>
        <v>0</v>
      </c>
      <c r="AJ19" s="70">
        <f t="shared" ca="1" si="20"/>
        <v>0</v>
      </c>
      <c r="AK19" s="68">
        <f>J19*'30雇用誘発係数'!$E16</f>
        <v>0</v>
      </c>
      <c r="AL19" s="67">
        <f>R19*'30雇用誘発係数'!$E16</f>
        <v>0</v>
      </c>
      <c r="AM19" s="67">
        <f ca="1">AA19*'30雇用誘発係数'!$E16</f>
        <v>0</v>
      </c>
      <c r="AN19" s="70">
        <f t="shared" ca="1" si="21"/>
        <v>0</v>
      </c>
      <c r="AO19" s="22" t="s">
        <v>157</v>
      </c>
    </row>
    <row r="20" spans="1:41" x14ac:dyDescent="0.15">
      <c r="A20" s="32">
        <v>13</v>
      </c>
      <c r="B20" s="33" t="s">
        <v>455</v>
      </c>
      <c r="C20" s="267"/>
      <c r="D20" s="251">
        <v>0.325238012879839</v>
      </c>
      <c r="E20" s="251">
        <v>4.4324816596597649E-2</v>
      </c>
      <c r="F20" s="252">
        <f t="shared" si="12"/>
        <v>0</v>
      </c>
      <c r="G20" s="252">
        <f t="shared" si="13"/>
        <v>0</v>
      </c>
      <c r="H20" s="281">
        <f>C20-F20-G20</f>
        <v>0</v>
      </c>
      <c r="I20" s="277">
        <f>1-(-'11取引基本表'!CH19/('11取引基本表'!BY19))</f>
        <v>0.38318636005021323</v>
      </c>
      <c r="J20" s="66">
        <f>H20*I20</f>
        <v>0</v>
      </c>
      <c r="K20" s="208">
        <v>0.5714551957330114</v>
      </c>
      <c r="L20" s="66">
        <f t="shared" si="3"/>
        <v>0</v>
      </c>
      <c r="M20" s="208">
        <v>6.2371870534882273E-2</v>
      </c>
      <c r="N20" s="67">
        <f t="shared" si="15"/>
        <v>0</v>
      </c>
      <c r="O20" s="68">
        <v>0</v>
      </c>
      <c r="P20" s="69">
        <f>1-(-'11取引基本表'!CH19/('11取引基本表'!BY19))</f>
        <v>0.38318636005021323</v>
      </c>
      <c r="Q20" s="67">
        <f t="shared" si="16"/>
        <v>0</v>
      </c>
      <c r="R20" s="67">
        <v>0</v>
      </c>
      <c r="S20" s="66">
        <f t="shared" si="4"/>
        <v>0</v>
      </c>
      <c r="T20" s="70">
        <f t="shared" si="17"/>
        <v>0</v>
      </c>
      <c r="U20" s="71"/>
      <c r="V20" s="67">
        <f t="shared" ca="1" si="5"/>
        <v>0</v>
      </c>
      <c r="W20" s="208">
        <f>'11取引基本表'!BR19/'11取引基本表'!$BR$71</f>
        <v>1.5666415891654514E-2</v>
      </c>
      <c r="X20" s="67">
        <f t="shared" ca="1" si="6"/>
        <v>0</v>
      </c>
      <c r="Y20" s="72">
        <f t="shared" si="18"/>
        <v>0.38318636005021323</v>
      </c>
      <c r="Z20" s="67">
        <f t="shared" ca="1" si="19"/>
        <v>0</v>
      </c>
      <c r="AA20" s="67">
        <f ca="1"/>
        <v>0</v>
      </c>
      <c r="AB20" s="67">
        <f t="shared" ca="1" si="7"/>
        <v>0</v>
      </c>
      <c r="AC20" s="70">
        <f t="shared" ca="1" si="8"/>
        <v>0</v>
      </c>
      <c r="AD20" s="68">
        <f t="shared" ca="1" si="9"/>
        <v>0</v>
      </c>
      <c r="AE20" s="67">
        <f t="shared" ca="1" si="10"/>
        <v>0</v>
      </c>
      <c r="AF20" s="70">
        <f t="shared" ca="1" si="11"/>
        <v>0</v>
      </c>
      <c r="AG20" s="68">
        <f>J20*'20就業誘発係数'!E17</f>
        <v>0</v>
      </c>
      <c r="AH20" s="67">
        <f>R20*'20就業誘発係数'!E17</f>
        <v>0</v>
      </c>
      <c r="AI20" s="67">
        <f ca="1">AA20*'20就業誘発係数'!E17</f>
        <v>0</v>
      </c>
      <c r="AJ20" s="70">
        <f t="shared" ca="1" si="20"/>
        <v>0</v>
      </c>
      <c r="AK20" s="68">
        <f>J20*'30雇用誘発係数'!$E17</f>
        <v>0</v>
      </c>
      <c r="AL20" s="67">
        <f>R20*'30雇用誘発係数'!$E17</f>
        <v>0</v>
      </c>
      <c r="AM20" s="67">
        <f ca="1">AA20*'30雇用誘発係数'!$E17</f>
        <v>0</v>
      </c>
      <c r="AN20" s="70">
        <f t="shared" ca="1" si="21"/>
        <v>0</v>
      </c>
      <c r="AO20" s="22" t="s">
        <v>157</v>
      </c>
    </row>
    <row r="21" spans="1:41" x14ac:dyDescent="0.15">
      <c r="A21" s="32">
        <v>14</v>
      </c>
      <c r="B21" s="33" t="s">
        <v>315</v>
      </c>
      <c r="C21" s="267"/>
      <c r="D21" s="251">
        <v>0.22149343259381093</v>
      </c>
      <c r="E21" s="251">
        <v>4.4893777621429452E-2</v>
      </c>
      <c r="F21" s="252">
        <f t="shared" si="12"/>
        <v>0</v>
      </c>
      <c r="G21" s="252">
        <f t="shared" si="13"/>
        <v>0</v>
      </c>
      <c r="H21" s="281">
        <f t="shared" si="2"/>
        <v>0</v>
      </c>
      <c r="I21" s="277">
        <f>1-(-'11取引基本表'!CH20/('11取引基本表'!BY20))</f>
        <v>0.43712548781815075</v>
      </c>
      <c r="J21" s="66">
        <f t="shared" si="14"/>
        <v>0</v>
      </c>
      <c r="K21" s="208">
        <v>0.27764854858023758</v>
      </c>
      <c r="L21" s="66">
        <f>J21*K21</f>
        <v>0</v>
      </c>
      <c r="M21" s="208">
        <v>6.1270697700026154E-2</v>
      </c>
      <c r="N21" s="67">
        <f t="shared" si="15"/>
        <v>0</v>
      </c>
      <c r="O21" s="68">
        <v>0</v>
      </c>
      <c r="P21" s="69">
        <f>1-(-'11取引基本表'!CH20/('11取引基本表'!BY20))</f>
        <v>0.43712548781815075</v>
      </c>
      <c r="Q21" s="67">
        <f t="shared" si="16"/>
        <v>0</v>
      </c>
      <c r="R21" s="67">
        <v>0</v>
      </c>
      <c r="S21" s="66">
        <f t="shared" si="4"/>
        <v>0</v>
      </c>
      <c r="T21" s="70">
        <f t="shared" si="17"/>
        <v>0</v>
      </c>
      <c r="U21" s="71"/>
      <c r="V21" s="67">
        <f t="shared" ca="1" si="5"/>
        <v>0</v>
      </c>
      <c r="W21" s="208">
        <f>'11取引基本表'!BR20/'11取引基本表'!$BR$71</f>
        <v>1.3499382713010735E-2</v>
      </c>
      <c r="X21" s="67">
        <f t="shared" ca="1" si="6"/>
        <v>0</v>
      </c>
      <c r="Y21" s="72">
        <f t="shared" si="18"/>
        <v>0.43712548781815075</v>
      </c>
      <c r="Z21" s="67">
        <f t="shared" ca="1" si="19"/>
        <v>0</v>
      </c>
      <c r="AA21" s="67">
        <f ca="1"/>
        <v>0</v>
      </c>
      <c r="AB21" s="67">
        <f t="shared" ca="1" si="7"/>
        <v>0</v>
      </c>
      <c r="AC21" s="70">
        <f t="shared" ca="1" si="8"/>
        <v>0</v>
      </c>
      <c r="AD21" s="68">
        <f t="shared" ca="1" si="9"/>
        <v>0</v>
      </c>
      <c r="AE21" s="67">
        <f t="shared" ca="1" si="10"/>
        <v>0</v>
      </c>
      <c r="AF21" s="70">
        <f t="shared" ca="1" si="11"/>
        <v>0</v>
      </c>
      <c r="AG21" s="68">
        <f>J21*'20就業誘発係数'!E18</f>
        <v>0</v>
      </c>
      <c r="AH21" s="67">
        <f>R21*'20就業誘発係数'!E18</f>
        <v>0</v>
      </c>
      <c r="AI21" s="67">
        <f ca="1">AA21*'20就業誘発係数'!E18</f>
        <v>0</v>
      </c>
      <c r="AJ21" s="70">
        <f t="shared" ca="1" si="20"/>
        <v>0</v>
      </c>
      <c r="AK21" s="68">
        <f>J21*'30雇用誘発係数'!$E18</f>
        <v>0</v>
      </c>
      <c r="AL21" s="67">
        <f>R21*'30雇用誘発係数'!$E18</f>
        <v>0</v>
      </c>
      <c r="AM21" s="67">
        <f ca="1">AA21*'30雇用誘発係数'!$E18</f>
        <v>0</v>
      </c>
      <c r="AN21" s="70">
        <f t="shared" ca="1" si="21"/>
        <v>0</v>
      </c>
      <c r="AO21" s="22" t="s">
        <v>157</v>
      </c>
    </row>
    <row r="22" spans="1:41" x14ac:dyDescent="0.15">
      <c r="A22" s="34">
        <v>15</v>
      </c>
      <c r="B22" s="35" t="s">
        <v>456</v>
      </c>
      <c r="C22" s="268"/>
      <c r="D22" s="253">
        <v>0.1910474707088515</v>
      </c>
      <c r="E22" s="253">
        <v>2.1675911831183857E-2</v>
      </c>
      <c r="F22" s="254">
        <f t="shared" si="12"/>
        <v>0</v>
      </c>
      <c r="G22" s="254">
        <f t="shared" si="13"/>
        <v>0</v>
      </c>
      <c r="H22" s="282">
        <f t="shared" si="2"/>
        <v>0</v>
      </c>
      <c r="I22" s="278">
        <f>1-(-'11取引基本表'!CH21/('11取引基本表'!BY21))</f>
        <v>0.13315275807214411</v>
      </c>
      <c r="J22" s="73">
        <f t="shared" si="14"/>
        <v>0</v>
      </c>
      <c r="K22" s="209">
        <v>0.45813460519342875</v>
      </c>
      <c r="L22" s="73">
        <f t="shared" si="3"/>
        <v>0</v>
      </c>
      <c r="M22" s="209">
        <v>0.25516693163751986</v>
      </c>
      <c r="N22" s="74">
        <f t="shared" si="15"/>
        <v>0</v>
      </c>
      <c r="O22" s="75">
        <v>0</v>
      </c>
      <c r="P22" s="76">
        <f>1-(-'11取引基本表'!CH21/('11取引基本表'!BY21))</f>
        <v>0.13315275807214411</v>
      </c>
      <c r="Q22" s="74">
        <f t="shared" si="16"/>
        <v>0</v>
      </c>
      <c r="R22" s="74">
        <v>0</v>
      </c>
      <c r="S22" s="73">
        <f t="shared" si="4"/>
        <v>0</v>
      </c>
      <c r="T22" s="77">
        <f t="shared" si="17"/>
        <v>0</v>
      </c>
      <c r="U22" s="78"/>
      <c r="V22" s="74">
        <f t="shared" ca="1" si="5"/>
        <v>0</v>
      </c>
      <c r="W22" s="209">
        <f>'11取引基本表'!BR21/'11取引基本表'!$BR$71</f>
        <v>1.5460333731286052E-4</v>
      </c>
      <c r="X22" s="74">
        <f t="shared" ca="1" si="6"/>
        <v>0</v>
      </c>
      <c r="Y22" s="79">
        <f t="shared" si="18"/>
        <v>0.13315275807214411</v>
      </c>
      <c r="Z22" s="74">
        <f t="shared" ca="1" si="19"/>
        <v>0</v>
      </c>
      <c r="AA22" s="74">
        <f ca="1"/>
        <v>0</v>
      </c>
      <c r="AB22" s="74">
        <f t="shared" ca="1" si="7"/>
        <v>0</v>
      </c>
      <c r="AC22" s="77">
        <f t="shared" ca="1" si="8"/>
        <v>0</v>
      </c>
      <c r="AD22" s="75">
        <f t="shared" ca="1" si="9"/>
        <v>0</v>
      </c>
      <c r="AE22" s="74">
        <f t="shared" ca="1" si="10"/>
        <v>0</v>
      </c>
      <c r="AF22" s="77">
        <f t="shared" ca="1" si="11"/>
        <v>0</v>
      </c>
      <c r="AG22" s="75">
        <f>J22*'20就業誘発係数'!E19</f>
        <v>0</v>
      </c>
      <c r="AH22" s="74">
        <f>R22*'20就業誘発係数'!E19</f>
        <v>0</v>
      </c>
      <c r="AI22" s="74">
        <f ca="1">AA22*'20就業誘発係数'!E19</f>
        <v>0</v>
      </c>
      <c r="AJ22" s="77">
        <f t="shared" ca="1" si="20"/>
        <v>0</v>
      </c>
      <c r="AK22" s="75">
        <f>J22*'30雇用誘発係数'!$E19</f>
        <v>0</v>
      </c>
      <c r="AL22" s="74">
        <f>R22*'30雇用誘発係数'!$E19</f>
        <v>0</v>
      </c>
      <c r="AM22" s="74">
        <f ca="1">AA22*'30雇用誘発係数'!$E19</f>
        <v>0</v>
      </c>
      <c r="AN22" s="77">
        <f t="shared" ca="1" si="21"/>
        <v>0</v>
      </c>
      <c r="AO22" s="22" t="s">
        <v>157</v>
      </c>
    </row>
    <row r="23" spans="1:41" x14ac:dyDescent="0.15">
      <c r="A23" s="36">
        <v>16</v>
      </c>
      <c r="B23" s="37" t="s">
        <v>457</v>
      </c>
      <c r="C23" s="269"/>
      <c r="D23" s="255">
        <v>0.4693834722145111</v>
      </c>
      <c r="E23" s="255">
        <v>3.3359447789553291E-2</v>
      </c>
      <c r="F23" s="256">
        <f t="shared" si="12"/>
        <v>0</v>
      </c>
      <c r="G23" s="256">
        <f t="shared" si="13"/>
        <v>0</v>
      </c>
      <c r="H23" s="283">
        <f t="shared" si="2"/>
        <v>0</v>
      </c>
      <c r="I23" s="279">
        <f>1-(-'11取引基本表'!CH22/('11取引基本表'!BY22))</f>
        <v>5.5234786163200655E-2</v>
      </c>
      <c r="J23" s="80">
        <f t="shared" si="14"/>
        <v>0</v>
      </c>
      <c r="K23" s="210">
        <v>0.47910842463165854</v>
      </c>
      <c r="L23" s="80">
        <f t="shared" si="3"/>
        <v>0</v>
      </c>
      <c r="M23" s="210">
        <v>0.31677370608235739</v>
      </c>
      <c r="N23" s="81">
        <f t="shared" si="15"/>
        <v>0</v>
      </c>
      <c r="O23" s="82">
        <v>0</v>
      </c>
      <c r="P23" s="83">
        <f>1-(-'11取引基本表'!CH22/('11取引基本表'!BY22))</f>
        <v>5.5234786163200655E-2</v>
      </c>
      <c r="Q23" s="81">
        <f t="shared" si="16"/>
        <v>0</v>
      </c>
      <c r="R23" s="81">
        <v>0</v>
      </c>
      <c r="S23" s="80">
        <f t="shared" si="4"/>
        <v>0</v>
      </c>
      <c r="T23" s="84">
        <f t="shared" si="17"/>
        <v>0</v>
      </c>
      <c r="U23" s="85"/>
      <c r="V23" s="81">
        <f t="shared" ca="1" si="5"/>
        <v>0</v>
      </c>
      <c r="W23" s="210">
        <f>'11取引基本表'!BR22/'11取引基本表'!$BR$71</f>
        <v>1.4059559079291654E-2</v>
      </c>
      <c r="X23" s="81">
        <f t="shared" ca="1" si="6"/>
        <v>0</v>
      </c>
      <c r="Y23" s="86">
        <f t="shared" si="18"/>
        <v>5.5234786163200655E-2</v>
      </c>
      <c r="Z23" s="81">
        <f t="shared" ca="1" si="19"/>
        <v>0</v>
      </c>
      <c r="AA23" s="81">
        <f ca="1"/>
        <v>0</v>
      </c>
      <c r="AB23" s="81">
        <f t="shared" ca="1" si="7"/>
        <v>0</v>
      </c>
      <c r="AC23" s="84">
        <f t="shared" ca="1" si="8"/>
        <v>0</v>
      </c>
      <c r="AD23" s="82">
        <f t="shared" ca="1" si="9"/>
        <v>0</v>
      </c>
      <c r="AE23" s="81">
        <f t="shared" ca="1" si="10"/>
        <v>0</v>
      </c>
      <c r="AF23" s="84">
        <f t="shared" ca="1" si="11"/>
        <v>0</v>
      </c>
      <c r="AG23" s="82">
        <f>J23*'20就業誘発係数'!E20</f>
        <v>0</v>
      </c>
      <c r="AH23" s="81">
        <f>R23*'20就業誘発係数'!E20</f>
        <v>0</v>
      </c>
      <c r="AI23" s="81">
        <f ca="1">AA23*'20就業誘発係数'!E20</f>
        <v>0</v>
      </c>
      <c r="AJ23" s="84">
        <f t="shared" ca="1" si="20"/>
        <v>0</v>
      </c>
      <c r="AK23" s="82">
        <f>J23*'30雇用誘発係数'!$E20</f>
        <v>0</v>
      </c>
      <c r="AL23" s="81">
        <f>R23*'30雇用誘発係数'!$E20</f>
        <v>0</v>
      </c>
      <c r="AM23" s="81">
        <f ca="1">AA23*'30雇用誘発係数'!$E20</f>
        <v>0</v>
      </c>
      <c r="AN23" s="84">
        <f t="shared" ca="1" si="21"/>
        <v>0</v>
      </c>
      <c r="AO23" s="22" t="s">
        <v>157</v>
      </c>
    </row>
    <row r="24" spans="1:41" x14ac:dyDescent="0.15">
      <c r="A24" s="32">
        <v>17</v>
      </c>
      <c r="B24" s="33" t="s">
        <v>458</v>
      </c>
      <c r="C24" s="267"/>
      <c r="D24" s="251">
        <v>0.14443878846590677</v>
      </c>
      <c r="E24" s="251">
        <v>7.0943510398870202E-2</v>
      </c>
      <c r="F24" s="252">
        <f t="shared" si="12"/>
        <v>0</v>
      </c>
      <c r="G24" s="252">
        <f t="shared" si="13"/>
        <v>0</v>
      </c>
      <c r="H24" s="281">
        <f t="shared" si="2"/>
        <v>0</v>
      </c>
      <c r="I24" s="277">
        <f>1-(-'11取引基本表'!CH23/('11取引基本表'!BY23))</f>
        <v>0.55089087598505015</v>
      </c>
      <c r="J24" s="66">
        <f t="shared" si="14"/>
        <v>0</v>
      </c>
      <c r="K24" s="208">
        <v>0.41908820769471383</v>
      </c>
      <c r="L24" s="66">
        <f t="shared" si="3"/>
        <v>0</v>
      </c>
      <c r="M24" s="208">
        <v>0.14931967469502658</v>
      </c>
      <c r="N24" s="67">
        <f t="shared" si="15"/>
        <v>0</v>
      </c>
      <c r="O24" s="68">
        <v>0</v>
      </c>
      <c r="P24" s="69">
        <f>1-(-'11取引基本表'!CH23/('11取引基本表'!BY23))</f>
        <v>0.55089087598505015</v>
      </c>
      <c r="Q24" s="67">
        <f t="shared" si="16"/>
        <v>0</v>
      </c>
      <c r="R24" s="67">
        <v>0</v>
      </c>
      <c r="S24" s="66">
        <f t="shared" si="4"/>
        <v>0</v>
      </c>
      <c r="T24" s="70">
        <f t="shared" si="17"/>
        <v>0</v>
      </c>
      <c r="U24" s="71"/>
      <c r="V24" s="67">
        <f t="shared" ca="1" si="5"/>
        <v>0</v>
      </c>
      <c r="W24" s="208">
        <f>'11取引基本表'!BR23/'11取引基本表'!$BR$71</f>
        <v>1.8263718584881361E-4</v>
      </c>
      <c r="X24" s="67">
        <f t="shared" ca="1" si="6"/>
        <v>0</v>
      </c>
      <c r="Y24" s="72">
        <f t="shared" si="18"/>
        <v>0.55089087598505015</v>
      </c>
      <c r="Z24" s="67">
        <f t="shared" ca="1" si="19"/>
        <v>0</v>
      </c>
      <c r="AA24" s="67">
        <f ca="1"/>
        <v>0</v>
      </c>
      <c r="AB24" s="67">
        <f t="shared" ca="1" si="7"/>
        <v>0</v>
      </c>
      <c r="AC24" s="70">
        <f t="shared" ca="1" si="8"/>
        <v>0</v>
      </c>
      <c r="AD24" s="68">
        <f t="shared" ca="1" si="9"/>
        <v>0</v>
      </c>
      <c r="AE24" s="67">
        <f t="shared" ca="1" si="10"/>
        <v>0</v>
      </c>
      <c r="AF24" s="70">
        <f t="shared" ca="1" si="11"/>
        <v>0</v>
      </c>
      <c r="AG24" s="68">
        <f>J24*'20就業誘発係数'!E21</f>
        <v>0</v>
      </c>
      <c r="AH24" s="67">
        <f>R24*'20就業誘発係数'!E21</f>
        <v>0</v>
      </c>
      <c r="AI24" s="67">
        <f ca="1">AA24*'20就業誘発係数'!E21</f>
        <v>0</v>
      </c>
      <c r="AJ24" s="70">
        <f t="shared" ca="1" si="20"/>
        <v>0</v>
      </c>
      <c r="AK24" s="68">
        <f>J24*'30雇用誘発係数'!$E21</f>
        <v>0</v>
      </c>
      <c r="AL24" s="67">
        <f>R24*'30雇用誘発係数'!$E21</f>
        <v>0</v>
      </c>
      <c r="AM24" s="67">
        <f ca="1">AA24*'30雇用誘発係数'!$E21</f>
        <v>0</v>
      </c>
      <c r="AN24" s="70">
        <f t="shared" ca="1" si="21"/>
        <v>0</v>
      </c>
      <c r="AO24" s="22" t="s">
        <v>157</v>
      </c>
    </row>
    <row r="25" spans="1:41" x14ac:dyDescent="0.15">
      <c r="A25" s="32">
        <v>18</v>
      </c>
      <c r="B25" s="33" t="s">
        <v>459</v>
      </c>
      <c r="C25" s="267"/>
      <c r="D25" s="251">
        <v>0.4151449725936297</v>
      </c>
      <c r="E25" s="251">
        <v>2.9128515934745386E-2</v>
      </c>
      <c r="F25" s="252">
        <f t="shared" si="12"/>
        <v>0</v>
      </c>
      <c r="G25" s="252">
        <f t="shared" si="13"/>
        <v>0</v>
      </c>
      <c r="H25" s="281">
        <f t="shared" si="2"/>
        <v>0</v>
      </c>
      <c r="I25" s="277">
        <f>1-(-'11取引基本表'!CH24/('11取引基本表'!BY24))</f>
        <v>0.37531527859162828</v>
      </c>
      <c r="J25" s="66">
        <f t="shared" si="14"/>
        <v>0</v>
      </c>
      <c r="K25" s="208">
        <v>0.46591194968553462</v>
      </c>
      <c r="L25" s="66">
        <f t="shared" si="3"/>
        <v>0</v>
      </c>
      <c r="M25" s="208">
        <v>0.29283018867924526</v>
      </c>
      <c r="N25" s="67">
        <f t="shared" si="15"/>
        <v>0</v>
      </c>
      <c r="O25" s="68">
        <v>0</v>
      </c>
      <c r="P25" s="69">
        <f>1-(-'11取引基本表'!CH24/('11取引基本表'!BY24))</f>
        <v>0.37531527859162828</v>
      </c>
      <c r="Q25" s="67">
        <f t="shared" si="16"/>
        <v>0</v>
      </c>
      <c r="R25" s="67">
        <v>0</v>
      </c>
      <c r="S25" s="66">
        <f t="shared" si="4"/>
        <v>0</v>
      </c>
      <c r="T25" s="70">
        <f t="shared" si="17"/>
        <v>0</v>
      </c>
      <c r="U25" s="71"/>
      <c r="V25" s="67">
        <f t="shared" ca="1" si="5"/>
        <v>0</v>
      </c>
      <c r="W25" s="208">
        <f>'11取引基本表'!BR24/'11取引基本表'!$BR$71</f>
        <v>5.7995024158753012E-4</v>
      </c>
      <c r="X25" s="67">
        <f t="shared" ca="1" si="6"/>
        <v>0</v>
      </c>
      <c r="Y25" s="72">
        <f t="shared" si="18"/>
        <v>0.37531527859162828</v>
      </c>
      <c r="Z25" s="67">
        <f t="shared" ca="1" si="19"/>
        <v>0</v>
      </c>
      <c r="AA25" s="67">
        <f ca="1"/>
        <v>0</v>
      </c>
      <c r="AB25" s="67">
        <f t="shared" ca="1" si="7"/>
        <v>0</v>
      </c>
      <c r="AC25" s="70">
        <f t="shared" ca="1" si="8"/>
        <v>0</v>
      </c>
      <c r="AD25" s="68">
        <f t="shared" ca="1" si="9"/>
        <v>0</v>
      </c>
      <c r="AE25" s="67">
        <f t="shared" ca="1" si="10"/>
        <v>0</v>
      </c>
      <c r="AF25" s="70">
        <f t="shared" ca="1" si="11"/>
        <v>0</v>
      </c>
      <c r="AG25" s="68">
        <f>J25*'20就業誘発係数'!E22</f>
        <v>0</v>
      </c>
      <c r="AH25" s="67">
        <f>R25*'20就業誘発係数'!E22</f>
        <v>0</v>
      </c>
      <c r="AI25" s="67">
        <f ca="1">AA25*'20就業誘発係数'!E22</f>
        <v>0</v>
      </c>
      <c r="AJ25" s="70">
        <f t="shared" ca="1" si="20"/>
        <v>0</v>
      </c>
      <c r="AK25" s="68">
        <f>J25*'30雇用誘発係数'!$E22</f>
        <v>0</v>
      </c>
      <c r="AL25" s="67">
        <f>R25*'30雇用誘発係数'!$E22</f>
        <v>0</v>
      </c>
      <c r="AM25" s="67">
        <f ca="1">AA25*'30雇用誘発係数'!$E22</f>
        <v>0</v>
      </c>
      <c r="AN25" s="70">
        <f t="shared" ca="1" si="21"/>
        <v>0</v>
      </c>
      <c r="AO25" s="22" t="s">
        <v>157</v>
      </c>
    </row>
    <row r="26" spans="1:41" x14ac:dyDescent="0.15">
      <c r="A26" s="32">
        <v>19</v>
      </c>
      <c r="B26" s="33" t="s">
        <v>460</v>
      </c>
      <c r="C26" s="267"/>
      <c r="D26" s="251">
        <v>0.18517798145772438</v>
      </c>
      <c r="E26" s="251">
        <v>8.1376857739627995E-2</v>
      </c>
      <c r="F26" s="252">
        <f t="shared" si="12"/>
        <v>0</v>
      </c>
      <c r="G26" s="252">
        <f t="shared" si="13"/>
        <v>0</v>
      </c>
      <c r="H26" s="281">
        <f t="shared" si="2"/>
        <v>0</v>
      </c>
      <c r="I26" s="277">
        <f>1-(-'11取引基本表'!CH25/('11取引基本表'!BY25))</f>
        <v>0.59332590790514994</v>
      </c>
      <c r="J26" s="66">
        <f t="shared" si="14"/>
        <v>0</v>
      </c>
      <c r="K26" s="208">
        <v>0.30567924703743116</v>
      </c>
      <c r="L26" s="66">
        <f t="shared" si="3"/>
        <v>0</v>
      </c>
      <c r="M26" s="208">
        <v>0.1183546679615529</v>
      </c>
      <c r="N26" s="67">
        <f t="shared" si="15"/>
        <v>0</v>
      </c>
      <c r="O26" s="68">
        <v>0</v>
      </c>
      <c r="P26" s="69">
        <f>1-(-'11取引基本表'!CH25/('11取引基本表'!BY25))</f>
        <v>0.59332590790514994</v>
      </c>
      <c r="Q26" s="67">
        <f t="shared" si="16"/>
        <v>0</v>
      </c>
      <c r="R26" s="67">
        <v>0</v>
      </c>
      <c r="S26" s="66">
        <f t="shared" si="4"/>
        <v>0</v>
      </c>
      <c r="T26" s="70">
        <f t="shared" si="17"/>
        <v>0</v>
      </c>
      <c r="U26" s="71"/>
      <c r="V26" s="67">
        <f t="shared" ca="1" si="5"/>
        <v>0</v>
      </c>
      <c r="W26" s="208">
        <f>'11取引基本表'!BR25/'11取引基本表'!$BR$71</f>
        <v>-2.1692858986154198E-4</v>
      </c>
      <c r="X26" s="67">
        <f t="shared" ca="1" si="6"/>
        <v>0</v>
      </c>
      <c r="Y26" s="72">
        <f t="shared" si="18"/>
        <v>0.59332590790514994</v>
      </c>
      <c r="Z26" s="67">
        <f t="shared" ca="1" si="19"/>
        <v>0</v>
      </c>
      <c r="AA26" s="67">
        <f ca="1"/>
        <v>0</v>
      </c>
      <c r="AB26" s="67">
        <f t="shared" ca="1" si="7"/>
        <v>0</v>
      </c>
      <c r="AC26" s="70">
        <f t="shared" ca="1" si="8"/>
        <v>0</v>
      </c>
      <c r="AD26" s="68">
        <f t="shared" ca="1" si="9"/>
        <v>0</v>
      </c>
      <c r="AE26" s="67">
        <f t="shared" ca="1" si="10"/>
        <v>0</v>
      </c>
      <c r="AF26" s="70">
        <f t="shared" ca="1" si="11"/>
        <v>0</v>
      </c>
      <c r="AG26" s="68">
        <f>J26*'20就業誘発係数'!E23</f>
        <v>0</v>
      </c>
      <c r="AH26" s="67">
        <f>R26*'20就業誘発係数'!E23</f>
        <v>0</v>
      </c>
      <c r="AI26" s="67">
        <f ca="1">AA26*'20就業誘発係数'!E23</f>
        <v>0</v>
      </c>
      <c r="AJ26" s="70">
        <f t="shared" ca="1" si="20"/>
        <v>0</v>
      </c>
      <c r="AK26" s="68">
        <f>J26*'30雇用誘発係数'!$E23</f>
        <v>0</v>
      </c>
      <c r="AL26" s="67">
        <f>R26*'30雇用誘発係数'!$E23</f>
        <v>0</v>
      </c>
      <c r="AM26" s="67">
        <f ca="1">AA26*'30雇用誘発係数'!$E23</f>
        <v>0</v>
      </c>
      <c r="AN26" s="70">
        <f t="shared" ca="1" si="21"/>
        <v>0</v>
      </c>
      <c r="AO26" s="22" t="s">
        <v>157</v>
      </c>
    </row>
    <row r="27" spans="1:41" x14ac:dyDescent="0.15">
      <c r="A27" s="34">
        <v>20</v>
      </c>
      <c r="B27" s="35" t="s">
        <v>461</v>
      </c>
      <c r="C27" s="268"/>
      <c r="D27" s="253">
        <v>0.18055097858811514</v>
      </c>
      <c r="E27" s="253">
        <v>8.7663232603499952E-2</v>
      </c>
      <c r="F27" s="254">
        <f t="shared" si="12"/>
        <v>0</v>
      </c>
      <c r="G27" s="254">
        <f t="shared" si="13"/>
        <v>0</v>
      </c>
      <c r="H27" s="282">
        <f t="shared" si="2"/>
        <v>0</v>
      </c>
      <c r="I27" s="278">
        <f>1-(-'11取引基本表'!CH26/('11取引基本表'!BY26))</f>
        <v>0.49998740924161666</v>
      </c>
      <c r="J27" s="73">
        <f t="shared" si="14"/>
        <v>0</v>
      </c>
      <c r="K27" s="209">
        <v>0.50114185815759216</v>
      </c>
      <c r="L27" s="73">
        <f t="shared" si="3"/>
        <v>0</v>
      </c>
      <c r="M27" s="209">
        <v>0.23772699352684548</v>
      </c>
      <c r="N27" s="74">
        <f t="shared" si="15"/>
        <v>0</v>
      </c>
      <c r="O27" s="75">
        <v>0</v>
      </c>
      <c r="P27" s="76">
        <f>1-(-'11取引基本表'!CH26/('11取引基本表'!BY26))</f>
        <v>0.49998740924161666</v>
      </c>
      <c r="Q27" s="74">
        <f t="shared" si="16"/>
        <v>0</v>
      </c>
      <c r="R27" s="74">
        <v>0</v>
      </c>
      <c r="S27" s="73">
        <f t="shared" si="4"/>
        <v>0</v>
      </c>
      <c r="T27" s="77">
        <f t="shared" si="17"/>
        <v>0</v>
      </c>
      <c r="U27" s="78"/>
      <c r="V27" s="74">
        <f t="shared" ca="1" si="5"/>
        <v>0</v>
      </c>
      <c r="W27" s="209">
        <f>'11取引基本表'!BR26/'11取引基本表'!$BR$71</f>
        <v>5.1946053864536943E-4</v>
      </c>
      <c r="X27" s="74">
        <f t="shared" ca="1" si="6"/>
        <v>0</v>
      </c>
      <c r="Y27" s="79">
        <f t="shared" si="18"/>
        <v>0.49998740924161666</v>
      </c>
      <c r="Z27" s="74">
        <f t="shared" ca="1" si="19"/>
        <v>0</v>
      </c>
      <c r="AA27" s="74">
        <f ca="1"/>
        <v>0</v>
      </c>
      <c r="AB27" s="74">
        <f t="shared" ca="1" si="7"/>
        <v>0</v>
      </c>
      <c r="AC27" s="77">
        <f t="shared" ca="1" si="8"/>
        <v>0</v>
      </c>
      <c r="AD27" s="75">
        <f t="shared" ca="1" si="9"/>
        <v>0</v>
      </c>
      <c r="AE27" s="74">
        <f t="shared" ca="1" si="10"/>
        <v>0</v>
      </c>
      <c r="AF27" s="77">
        <f t="shared" ca="1" si="11"/>
        <v>0</v>
      </c>
      <c r="AG27" s="75">
        <f>J27*'20就業誘発係数'!E24</f>
        <v>0</v>
      </c>
      <c r="AH27" s="74">
        <f>R27*'20就業誘発係数'!E24</f>
        <v>0</v>
      </c>
      <c r="AI27" s="74">
        <f ca="1">AA27*'20就業誘発係数'!E24</f>
        <v>0</v>
      </c>
      <c r="AJ27" s="77">
        <f t="shared" ca="1" si="20"/>
        <v>0</v>
      </c>
      <c r="AK27" s="75">
        <f>J27*'30雇用誘発係数'!$E24</f>
        <v>0</v>
      </c>
      <c r="AL27" s="74">
        <f>R27*'30雇用誘発係数'!$E24</f>
        <v>0</v>
      </c>
      <c r="AM27" s="74">
        <f ca="1">AA27*'30雇用誘発係数'!$E24</f>
        <v>0</v>
      </c>
      <c r="AN27" s="77">
        <f t="shared" ca="1" si="21"/>
        <v>0</v>
      </c>
      <c r="AO27" s="22" t="s">
        <v>157</v>
      </c>
    </row>
    <row r="28" spans="1:41" x14ac:dyDescent="0.15">
      <c r="A28" s="36">
        <v>21</v>
      </c>
      <c r="B28" s="37" t="s">
        <v>462</v>
      </c>
      <c r="C28" s="269"/>
      <c r="D28" s="255">
        <v>5.7291039147747663E-2</v>
      </c>
      <c r="E28" s="255">
        <v>4.8159365973106855E-2</v>
      </c>
      <c r="F28" s="256">
        <f t="shared" si="12"/>
        <v>0</v>
      </c>
      <c r="G28" s="256">
        <f t="shared" si="13"/>
        <v>0</v>
      </c>
      <c r="H28" s="283">
        <f t="shared" si="2"/>
        <v>0</v>
      </c>
      <c r="I28" s="279">
        <f>1-(-'11取引基本表'!CH27/('11取引基本表'!BY27))</f>
        <v>0.80407981293275221</v>
      </c>
      <c r="J28" s="80">
        <f t="shared" si="14"/>
        <v>0</v>
      </c>
      <c r="K28" s="210">
        <v>0.6803916748607014</v>
      </c>
      <c r="L28" s="80">
        <f t="shared" si="3"/>
        <v>0</v>
      </c>
      <c r="M28" s="210">
        <v>0.30519706653556211</v>
      </c>
      <c r="N28" s="81">
        <f t="shared" si="15"/>
        <v>0</v>
      </c>
      <c r="O28" s="82">
        <v>0</v>
      </c>
      <c r="P28" s="83">
        <f>1-(-'11取引基本表'!CH27/('11取引基本表'!BY27))</f>
        <v>0.80407981293275221</v>
      </c>
      <c r="Q28" s="81">
        <f t="shared" si="16"/>
        <v>0</v>
      </c>
      <c r="R28" s="81">
        <v>0</v>
      </c>
      <c r="S28" s="80">
        <f t="shared" si="4"/>
        <v>0</v>
      </c>
      <c r="T28" s="84">
        <f t="shared" si="17"/>
        <v>0</v>
      </c>
      <c r="U28" s="85"/>
      <c r="V28" s="81">
        <f t="shared" ca="1" si="5"/>
        <v>0</v>
      </c>
      <c r="W28" s="210">
        <f>'11取引基本表'!BR27/'11取引基本表'!$BR$71</f>
        <v>1.9148119758932264E-4</v>
      </c>
      <c r="X28" s="81">
        <f t="shared" ca="1" si="6"/>
        <v>0</v>
      </c>
      <c r="Y28" s="86">
        <f t="shared" si="18"/>
        <v>0.80407981293275221</v>
      </c>
      <c r="Z28" s="81">
        <f t="shared" ca="1" si="19"/>
        <v>0</v>
      </c>
      <c r="AA28" s="81">
        <f ca="1"/>
        <v>0</v>
      </c>
      <c r="AB28" s="81">
        <f t="shared" ca="1" si="7"/>
        <v>0</v>
      </c>
      <c r="AC28" s="84">
        <f t="shared" ca="1" si="8"/>
        <v>0</v>
      </c>
      <c r="AD28" s="82">
        <f t="shared" ca="1" si="9"/>
        <v>0</v>
      </c>
      <c r="AE28" s="81">
        <f t="shared" ca="1" si="10"/>
        <v>0</v>
      </c>
      <c r="AF28" s="84">
        <f t="shared" ca="1" si="11"/>
        <v>0</v>
      </c>
      <c r="AG28" s="82">
        <f>J28*'20就業誘発係数'!E25</f>
        <v>0</v>
      </c>
      <c r="AH28" s="81">
        <f>R28*'20就業誘発係数'!E25</f>
        <v>0</v>
      </c>
      <c r="AI28" s="81">
        <f ca="1">AA28*'20就業誘発係数'!E25</f>
        <v>0</v>
      </c>
      <c r="AJ28" s="84">
        <f t="shared" ca="1" si="20"/>
        <v>0</v>
      </c>
      <c r="AK28" s="82">
        <f>J28*'30雇用誘発係数'!$E25</f>
        <v>0</v>
      </c>
      <c r="AL28" s="81">
        <f>R28*'30雇用誘発係数'!$E25</f>
        <v>0</v>
      </c>
      <c r="AM28" s="81">
        <f ca="1">AA28*'30雇用誘発係数'!$E25</f>
        <v>0</v>
      </c>
      <c r="AN28" s="84">
        <f t="shared" ca="1" si="21"/>
        <v>0</v>
      </c>
      <c r="AO28" s="22" t="s">
        <v>157</v>
      </c>
    </row>
    <row r="29" spans="1:41" x14ac:dyDescent="0.15">
      <c r="A29" s="32">
        <v>22</v>
      </c>
      <c r="B29" s="33" t="s">
        <v>463</v>
      </c>
      <c r="C29" s="267"/>
      <c r="D29" s="251">
        <v>0.21440452245657612</v>
      </c>
      <c r="E29" s="251">
        <v>4.6853075116596872E-2</v>
      </c>
      <c r="F29" s="252">
        <f t="shared" si="12"/>
        <v>0</v>
      </c>
      <c r="G29" s="252">
        <f t="shared" si="13"/>
        <v>0</v>
      </c>
      <c r="H29" s="281">
        <f t="shared" si="2"/>
        <v>0</v>
      </c>
      <c r="I29" s="277">
        <f>1-(-'11取引基本表'!CH28/('11取引基本表'!BY28))</f>
        <v>0.36938356666422345</v>
      </c>
      <c r="J29" s="66">
        <f t="shared" si="14"/>
        <v>0</v>
      </c>
      <c r="K29" s="208">
        <v>0.41314009238785382</v>
      </c>
      <c r="L29" s="66">
        <f t="shared" si="3"/>
        <v>0</v>
      </c>
      <c r="M29" s="208">
        <v>0.12019178142172209</v>
      </c>
      <c r="N29" s="67">
        <f t="shared" si="15"/>
        <v>0</v>
      </c>
      <c r="O29" s="68">
        <v>0</v>
      </c>
      <c r="P29" s="69">
        <f>1-(-'11取引基本表'!CH28/('11取引基本表'!BY28))</f>
        <v>0.36938356666422345</v>
      </c>
      <c r="Q29" s="67">
        <f t="shared" si="16"/>
        <v>0</v>
      </c>
      <c r="R29" s="67">
        <v>0</v>
      </c>
      <c r="S29" s="66">
        <f t="shared" si="4"/>
        <v>0</v>
      </c>
      <c r="T29" s="70">
        <f t="shared" si="17"/>
        <v>0</v>
      </c>
      <c r="U29" s="71"/>
      <c r="V29" s="67">
        <f t="shared" ca="1" si="5"/>
        <v>0</v>
      </c>
      <c r="W29" s="208">
        <f>'11取引基本表'!BR28/'11取引基本表'!$BR$71</f>
        <v>2.411244710384063E-5</v>
      </c>
      <c r="X29" s="67">
        <f t="shared" ca="1" si="6"/>
        <v>0</v>
      </c>
      <c r="Y29" s="72">
        <f t="shared" si="18"/>
        <v>0.36938356666422345</v>
      </c>
      <c r="Z29" s="67">
        <f t="shared" ca="1" si="19"/>
        <v>0</v>
      </c>
      <c r="AA29" s="67">
        <f ca="1"/>
        <v>0</v>
      </c>
      <c r="AB29" s="67">
        <f t="shared" ca="1" si="7"/>
        <v>0</v>
      </c>
      <c r="AC29" s="70">
        <f t="shared" ca="1" si="8"/>
        <v>0</v>
      </c>
      <c r="AD29" s="68">
        <f t="shared" ca="1" si="9"/>
        <v>0</v>
      </c>
      <c r="AE29" s="67">
        <f t="shared" ca="1" si="10"/>
        <v>0</v>
      </c>
      <c r="AF29" s="70">
        <f t="shared" ca="1" si="11"/>
        <v>0</v>
      </c>
      <c r="AG29" s="68">
        <f>J29*'20就業誘発係数'!E26</f>
        <v>0</v>
      </c>
      <c r="AH29" s="67">
        <f>R29*'20就業誘発係数'!E26</f>
        <v>0</v>
      </c>
      <c r="AI29" s="67">
        <f ca="1">AA29*'20就業誘発係数'!E26</f>
        <v>0</v>
      </c>
      <c r="AJ29" s="70">
        <f t="shared" ca="1" si="20"/>
        <v>0</v>
      </c>
      <c r="AK29" s="68">
        <f>J29*'30雇用誘発係数'!$E26</f>
        <v>0</v>
      </c>
      <c r="AL29" s="67">
        <f>R29*'30雇用誘発係数'!$E26</f>
        <v>0</v>
      </c>
      <c r="AM29" s="67">
        <f ca="1">AA29*'30雇用誘発係数'!$E26</f>
        <v>0</v>
      </c>
      <c r="AN29" s="70">
        <f t="shared" ca="1" si="21"/>
        <v>0</v>
      </c>
      <c r="AO29" s="22" t="s">
        <v>157</v>
      </c>
    </row>
    <row r="30" spans="1:41" x14ac:dyDescent="0.15">
      <c r="A30" s="32">
        <v>23</v>
      </c>
      <c r="B30" s="33" t="s">
        <v>464</v>
      </c>
      <c r="C30" s="267"/>
      <c r="D30" s="251">
        <v>0.10198987210623149</v>
      </c>
      <c r="E30" s="251">
        <v>4.0143559790981095E-2</v>
      </c>
      <c r="F30" s="252">
        <f t="shared" si="12"/>
        <v>0</v>
      </c>
      <c r="G30" s="252">
        <f t="shared" si="13"/>
        <v>0</v>
      </c>
      <c r="H30" s="281">
        <f t="shared" si="2"/>
        <v>0</v>
      </c>
      <c r="I30" s="277">
        <f>1-(-'11取引基本表'!CH29/('11取引基本表'!BY29))</f>
        <v>0.26072749691738595</v>
      </c>
      <c r="J30" s="66">
        <f t="shared" si="14"/>
        <v>0</v>
      </c>
      <c r="K30" s="208">
        <v>0.50350712271313902</v>
      </c>
      <c r="L30" s="66">
        <f t="shared" si="3"/>
        <v>0</v>
      </c>
      <c r="M30" s="208">
        <v>0.12669028852411598</v>
      </c>
      <c r="N30" s="67">
        <f t="shared" si="15"/>
        <v>0</v>
      </c>
      <c r="O30" s="68">
        <v>0</v>
      </c>
      <c r="P30" s="69">
        <f>1-(-'11取引基本表'!CH29/('11取引基本表'!BY29))</f>
        <v>0.26072749691738595</v>
      </c>
      <c r="Q30" s="67">
        <f t="shared" si="16"/>
        <v>0</v>
      </c>
      <c r="R30" s="67">
        <v>0</v>
      </c>
      <c r="S30" s="66">
        <f t="shared" si="4"/>
        <v>0</v>
      </c>
      <c r="T30" s="70">
        <f t="shared" si="17"/>
        <v>0</v>
      </c>
      <c r="U30" s="71"/>
      <c r="V30" s="67">
        <f t="shared" ca="1" si="5"/>
        <v>0</v>
      </c>
      <c r="W30" s="208">
        <f>'11取引基本表'!BR29/'11取引基本表'!$BR$71</f>
        <v>4.0298657270432605E-5</v>
      </c>
      <c r="X30" s="67">
        <f t="shared" ca="1" si="6"/>
        <v>0</v>
      </c>
      <c r="Y30" s="72">
        <f t="shared" si="18"/>
        <v>0.26072749691738595</v>
      </c>
      <c r="Z30" s="67">
        <f t="shared" ca="1" si="19"/>
        <v>0</v>
      </c>
      <c r="AA30" s="67">
        <f ca="1"/>
        <v>0</v>
      </c>
      <c r="AB30" s="67">
        <f t="shared" ca="1" si="7"/>
        <v>0</v>
      </c>
      <c r="AC30" s="70">
        <f t="shared" ca="1" si="8"/>
        <v>0</v>
      </c>
      <c r="AD30" s="68">
        <f t="shared" ca="1" si="9"/>
        <v>0</v>
      </c>
      <c r="AE30" s="67">
        <f t="shared" ca="1" si="10"/>
        <v>0</v>
      </c>
      <c r="AF30" s="70">
        <f t="shared" ca="1" si="11"/>
        <v>0</v>
      </c>
      <c r="AG30" s="68">
        <f>J30*'20就業誘発係数'!E27</f>
        <v>0</v>
      </c>
      <c r="AH30" s="67">
        <f>R30*'20就業誘発係数'!E27</f>
        <v>0</v>
      </c>
      <c r="AI30" s="67">
        <f ca="1">AA30*'20就業誘発係数'!E27</f>
        <v>0</v>
      </c>
      <c r="AJ30" s="70">
        <f t="shared" ca="1" si="20"/>
        <v>0</v>
      </c>
      <c r="AK30" s="68">
        <f>J30*'30雇用誘発係数'!$E27</f>
        <v>0</v>
      </c>
      <c r="AL30" s="67">
        <f>R30*'30雇用誘発係数'!$E27</f>
        <v>0</v>
      </c>
      <c r="AM30" s="67">
        <f ca="1">AA30*'30雇用誘発係数'!$E27</f>
        <v>0</v>
      </c>
      <c r="AN30" s="70">
        <f t="shared" ca="1" si="21"/>
        <v>0</v>
      </c>
      <c r="AO30" s="22" t="s">
        <v>157</v>
      </c>
    </row>
    <row r="31" spans="1:41" x14ac:dyDescent="0.15">
      <c r="A31" s="32">
        <v>24</v>
      </c>
      <c r="B31" s="33" t="s">
        <v>465</v>
      </c>
      <c r="C31" s="267"/>
      <c r="D31" s="251">
        <v>0.26668349324854296</v>
      </c>
      <c r="E31" s="251">
        <v>2.4186400639521547E-2</v>
      </c>
      <c r="F31" s="252">
        <f t="shared" si="12"/>
        <v>0</v>
      </c>
      <c r="G31" s="252">
        <f t="shared" si="13"/>
        <v>0</v>
      </c>
      <c r="H31" s="281">
        <f t="shared" si="2"/>
        <v>0</v>
      </c>
      <c r="I31" s="277">
        <f>1-(-'11取引基本表'!CH30/('11取引基本表'!BY30))</f>
        <v>2.9614767255216723E-2</v>
      </c>
      <c r="J31" s="66">
        <f t="shared" si="14"/>
        <v>0</v>
      </c>
      <c r="K31" s="208">
        <v>0.41296572633174644</v>
      </c>
      <c r="L31" s="66">
        <f t="shared" si="3"/>
        <v>0</v>
      </c>
      <c r="M31" s="208">
        <v>0.13610775559187413</v>
      </c>
      <c r="N31" s="67">
        <f t="shared" si="15"/>
        <v>0</v>
      </c>
      <c r="O31" s="68">
        <v>0</v>
      </c>
      <c r="P31" s="69">
        <f>1-(-'11取引基本表'!CH30/('11取引基本表'!BY30))</f>
        <v>2.9614767255216723E-2</v>
      </c>
      <c r="Q31" s="67">
        <f t="shared" si="16"/>
        <v>0</v>
      </c>
      <c r="R31" s="67">
        <v>0</v>
      </c>
      <c r="S31" s="66">
        <f t="shared" si="4"/>
        <v>0</v>
      </c>
      <c r="T31" s="70">
        <f t="shared" si="17"/>
        <v>0</v>
      </c>
      <c r="U31" s="71"/>
      <c r="V31" s="67">
        <f t="shared" ca="1" si="5"/>
        <v>0</v>
      </c>
      <c r="W31" s="208">
        <f>'11取引基本表'!BR30/'11取引基本表'!$BR$71</f>
        <v>1.0167943611248615E-2</v>
      </c>
      <c r="X31" s="67">
        <f t="shared" ca="1" si="6"/>
        <v>0</v>
      </c>
      <c r="Y31" s="72">
        <f t="shared" si="18"/>
        <v>2.9614767255216723E-2</v>
      </c>
      <c r="Z31" s="67">
        <f t="shared" ca="1" si="19"/>
        <v>0</v>
      </c>
      <c r="AA31" s="67">
        <f ca="1"/>
        <v>0</v>
      </c>
      <c r="AB31" s="67">
        <f t="shared" ca="1" si="7"/>
        <v>0</v>
      </c>
      <c r="AC31" s="70">
        <f t="shared" ca="1" si="8"/>
        <v>0</v>
      </c>
      <c r="AD31" s="68">
        <f t="shared" ca="1" si="9"/>
        <v>0</v>
      </c>
      <c r="AE31" s="67">
        <f t="shared" ca="1" si="10"/>
        <v>0</v>
      </c>
      <c r="AF31" s="70">
        <f t="shared" ca="1" si="11"/>
        <v>0</v>
      </c>
      <c r="AG31" s="68">
        <f>J31*'20就業誘発係数'!E28</f>
        <v>0</v>
      </c>
      <c r="AH31" s="67">
        <f>R31*'20就業誘発係数'!E28</f>
        <v>0</v>
      </c>
      <c r="AI31" s="67">
        <f ca="1">AA31*'20就業誘発係数'!E28</f>
        <v>0</v>
      </c>
      <c r="AJ31" s="70">
        <f t="shared" ca="1" si="20"/>
        <v>0</v>
      </c>
      <c r="AK31" s="68">
        <f>J31*'30雇用誘発係数'!$E28</f>
        <v>0</v>
      </c>
      <c r="AL31" s="67">
        <f>R31*'30雇用誘発係数'!$E28</f>
        <v>0</v>
      </c>
      <c r="AM31" s="67">
        <f ca="1">AA31*'30雇用誘発係数'!$E28</f>
        <v>0</v>
      </c>
      <c r="AN31" s="70">
        <f t="shared" ca="1" si="21"/>
        <v>0</v>
      </c>
      <c r="AO31" s="22" t="s">
        <v>157</v>
      </c>
    </row>
    <row r="32" spans="1:41" x14ac:dyDescent="0.15">
      <c r="A32" s="34">
        <v>25</v>
      </c>
      <c r="B32" s="35" t="s">
        <v>466</v>
      </c>
      <c r="C32" s="268"/>
      <c r="D32" s="253">
        <v>0.18250341317981927</v>
      </c>
      <c r="E32" s="253">
        <v>2.3246482054168363E-2</v>
      </c>
      <c r="F32" s="254">
        <f t="shared" si="12"/>
        <v>0</v>
      </c>
      <c r="G32" s="254">
        <f t="shared" si="13"/>
        <v>0</v>
      </c>
      <c r="H32" s="282">
        <f t="shared" si="2"/>
        <v>0</v>
      </c>
      <c r="I32" s="278">
        <f>1-(-'11取引基本表'!CH31/('11取引基本表'!BY31))</f>
        <v>0.49885034759022073</v>
      </c>
      <c r="J32" s="73">
        <f t="shared" si="14"/>
        <v>0</v>
      </c>
      <c r="K32" s="209">
        <v>0.44123524179693691</v>
      </c>
      <c r="L32" s="73">
        <f t="shared" si="3"/>
        <v>0</v>
      </c>
      <c r="M32" s="209">
        <v>2.1934741023235411E-2</v>
      </c>
      <c r="N32" s="74">
        <f t="shared" si="15"/>
        <v>0</v>
      </c>
      <c r="O32" s="75">
        <v>0</v>
      </c>
      <c r="P32" s="76">
        <f>1-(-'11取引基本表'!CH31/('11取引基本表'!BY31))</f>
        <v>0.49885034759022073</v>
      </c>
      <c r="Q32" s="74">
        <f t="shared" si="16"/>
        <v>0</v>
      </c>
      <c r="R32" s="74">
        <v>0</v>
      </c>
      <c r="S32" s="73">
        <f t="shared" si="4"/>
        <v>0</v>
      </c>
      <c r="T32" s="77">
        <f t="shared" si="17"/>
        <v>0</v>
      </c>
      <c r="U32" s="78"/>
      <c r="V32" s="74">
        <f t="shared" ca="1" si="5"/>
        <v>0</v>
      </c>
      <c r="W32" s="209">
        <f>'11取引基本表'!BR31/'11取引基本表'!$BR$71</f>
        <v>1.9684100244036322E-2</v>
      </c>
      <c r="X32" s="74">
        <f t="shared" ca="1" si="6"/>
        <v>0</v>
      </c>
      <c r="Y32" s="79">
        <f t="shared" si="18"/>
        <v>0.49885034759022073</v>
      </c>
      <c r="Z32" s="74">
        <f t="shared" ca="1" si="19"/>
        <v>0</v>
      </c>
      <c r="AA32" s="74">
        <f ca="1"/>
        <v>0</v>
      </c>
      <c r="AB32" s="74">
        <f t="shared" ca="1" si="7"/>
        <v>0</v>
      </c>
      <c r="AC32" s="77">
        <f t="shared" ca="1" si="8"/>
        <v>0</v>
      </c>
      <c r="AD32" s="75">
        <f t="shared" ca="1" si="9"/>
        <v>0</v>
      </c>
      <c r="AE32" s="74">
        <f t="shared" ca="1" si="10"/>
        <v>0</v>
      </c>
      <c r="AF32" s="77">
        <f t="shared" ca="1" si="11"/>
        <v>0</v>
      </c>
      <c r="AG32" s="75">
        <f>J32*'20就業誘発係数'!E29</f>
        <v>0</v>
      </c>
      <c r="AH32" s="74">
        <f>R32*'20就業誘発係数'!E29</f>
        <v>0</v>
      </c>
      <c r="AI32" s="74">
        <f ca="1">AA32*'20就業誘発係数'!E29</f>
        <v>0</v>
      </c>
      <c r="AJ32" s="77">
        <f t="shared" ca="1" si="20"/>
        <v>0</v>
      </c>
      <c r="AK32" s="75">
        <f>J32*'30雇用誘発係数'!$E29</f>
        <v>0</v>
      </c>
      <c r="AL32" s="74">
        <f>R32*'30雇用誘発係数'!$E29</f>
        <v>0</v>
      </c>
      <c r="AM32" s="74">
        <f ca="1">AA32*'30雇用誘発係数'!$E29</f>
        <v>0</v>
      </c>
      <c r="AN32" s="77">
        <f t="shared" ca="1" si="21"/>
        <v>0</v>
      </c>
      <c r="AO32" s="22" t="s">
        <v>157</v>
      </c>
    </row>
    <row r="33" spans="1:41" x14ac:dyDescent="0.15">
      <c r="A33" s="36">
        <v>26</v>
      </c>
      <c r="B33" s="37" t="s">
        <v>467</v>
      </c>
      <c r="C33" s="269"/>
      <c r="D33" s="255">
        <v>0.18030044961315519</v>
      </c>
      <c r="E33" s="255">
        <v>3.3426086864406367E-2</v>
      </c>
      <c r="F33" s="256">
        <f t="shared" si="12"/>
        <v>0</v>
      </c>
      <c r="G33" s="256">
        <f t="shared" si="13"/>
        <v>0</v>
      </c>
      <c r="H33" s="283">
        <f t="shared" si="2"/>
        <v>0</v>
      </c>
      <c r="I33" s="279">
        <f>1-(-'11取引基本表'!CH32/('11取引基本表'!BY32))</f>
        <v>0.29298505871693281</v>
      </c>
      <c r="J33" s="80">
        <f t="shared" si="14"/>
        <v>0</v>
      </c>
      <c r="K33" s="210">
        <v>0.4291740781693188</v>
      </c>
      <c r="L33" s="80">
        <f t="shared" si="3"/>
        <v>0</v>
      </c>
      <c r="M33" s="210">
        <v>0.29050286043940193</v>
      </c>
      <c r="N33" s="81">
        <f t="shared" si="15"/>
        <v>0</v>
      </c>
      <c r="O33" s="82">
        <v>0</v>
      </c>
      <c r="P33" s="83">
        <f>1-(-'11取引基本表'!CH32/('11取引基本表'!BY32))</f>
        <v>0.29298505871693281</v>
      </c>
      <c r="Q33" s="81">
        <f t="shared" si="16"/>
        <v>0</v>
      </c>
      <c r="R33" s="81">
        <v>0</v>
      </c>
      <c r="S33" s="80">
        <f t="shared" si="4"/>
        <v>0</v>
      </c>
      <c r="T33" s="84">
        <f t="shared" si="17"/>
        <v>0</v>
      </c>
      <c r="U33" s="85"/>
      <c r="V33" s="81">
        <f t="shared" ca="1" si="5"/>
        <v>0</v>
      </c>
      <c r="W33" s="210">
        <f>'11取引基本表'!BR32/'11取引基本表'!$BR$71</f>
        <v>1.6909583579707199E-3</v>
      </c>
      <c r="X33" s="81">
        <f t="shared" ca="1" si="6"/>
        <v>0</v>
      </c>
      <c r="Y33" s="86">
        <f t="shared" si="18"/>
        <v>0.29298505871693281</v>
      </c>
      <c r="Z33" s="81">
        <f t="shared" ca="1" si="19"/>
        <v>0</v>
      </c>
      <c r="AA33" s="81">
        <f ca="1"/>
        <v>0</v>
      </c>
      <c r="AB33" s="81">
        <f t="shared" ca="1" si="7"/>
        <v>0</v>
      </c>
      <c r="AC33" s="84">
        <f t="shared" ca="1" si="8"/>
        <v>0</v>
      </c>
      <c r="AD33" s="82">
        <f t="shared" ca="1" si="9"/>
        <v>0</v>
      </c>
      <c r="AE33" s="81">
        <f t="shared" ca="1" si="10"/>
        <v>0</v>
      </c>
      <c r="AF33" s="84">
        <f t="shared" ca="1" si="11"/>
        <v>0</v>
      </c>
      <c r="AG33" s="82">
        <f>J33*'20就業誘発係数'!E30</f>
        <v>0</v>
      </c>
      <c r="AH33" s="81">
        <f>R33*'20就業誘発係数'!E30</f>
        <v>0</v>
      </c>
      <c r="AI33" s="81">
        <f ca="1">AA33*'20就業誘発係数'!E30</f>
        <v>0</v>
      </c>
      <c r="AJ33" s="84">
        <f t="shared" ca="1" si="20"/>
        <v>0</v>
      </c>
      <c r="AK33" s="82">
        <f>J33*'30雇用誘発係数'!$E30</f>
        <v>0</v>
      </c>
      <c r="AL33" s="81">
        <f>R33*'30雇用誘発係数'!$E30</f>
        <v>0</v>
      </c>
      <c r="AM33" s="81">
        <f ca="1">AA33*'30雇用誘発係数'!$E30</f>
        <v>0</v>
      </c>
      <c r="AN33" s="84">
        <f t="shared" ca="1" si="21"/>
        <v>0</v>
      </c>
      <c r="AO33" s="22" t="s">
        <v>157</v>
      </c>
    </row>
    <row r="34" spans="1:41" x14ac:dyDescent="0.15">
      <c r="A34" s="32">
        <v>27</v>
      </c>
      <c r="B34" s="33" t="s">
        <v>468</v>
      </c>
      <c r="C34" s="267"/>
      <c r="D34" s="251">
        <v>0.20166728466968917</v>
      </c>
      <c r="E34" s="251">
        <v>2.8214137262172586E-2</v>
      </c>
      <c r="F34" s="252">
        <f t="shared" si="12"/>
        <v>0</v>
      </c>
      <c r="G34" s="252">
        <f t="shared" si="13"/>
        <v>0</v>
      </c>
      <c r="H34" s="281">
        <f t="shared" si="2"/>
        <v>0</v>
      </c>
      <c r="I34" s="277">
        <f>1-(-'11取引基本表'!CH33/('11取引基本表'!BY33))</f>
        <v>5.3841693587513451E-2</v>
      </c>
      <c r="J34" s="66">
        <f t="shared" si="14"/>
        <v>0</v>
      </c>
      <c r="K34" s="208">
        <v>0.5755484601915748</v>
      </c>
      <c r="L34" s="66">
        <f t="shared" si="3"/>
        <v>0</v>
      </c>
      <c r="M34" s="208">
        <v>0.36605211659285197</v>
      </c>
      <c r="N34" s="67">
        <f t="shared" si="15"/>
        <v>0</v>
      </c>
      <c r="O34" s="68">
        <v>0</v>
      </c>
      <c r="P34" s="69">
        <f>1-(-'11取引基本表'!CH33/('11取引基本表'!BY33))</f>
        <v>5.3841693587513451E-2</v>
      </c>
      <c r="Q34" s="67">
        <f t="shared" si="16"/>
        <v>0</v>
      </c>
      <c r="R34" s="67">
        <v>0</v>
      </c>
      <c r="S34" s="66">
        <f t="shared" si="4"/>
        <v>0</v>
      </c>
      <c r="T34" s="70">
        <f t="shared" si="17"/>
        <v>0</v>
      </c>
      <c r="U34" s="71"/>
      <c r="V34" s="67">
        <f t="shared" ca="1" si="5"/>
        <v>0</v>
      </c>
      <c r="W34" s="208">
        <f>'11取引基本表'!BR33/'11取引基本表'!$BR$71</f>
        <v>1.6165351648336061E-3</v>
      </c>
      <c r="X34" s="67">
        <f t="shared" ca="1" si="6"/>
        <v>0</v>
      </c>
      <c r="Y34" s="72">
        <f t="shared" si="18"/>
        <v>5.3841693587513451E-2</v>
      </c>
      <c r="Z34" s="67">
        <f t="shared" ca="1" si="19"/>
        <v>0</v>
      </c>
      <c r="AA34" s="67">
        <f ca="1"/>
        <v>0</v>
      </c>
      <c r="AB34" s="67">
        <f t="shared" ca="1" si="7"/>
        <v>0</v>
      </c>
      <c r="AC34" s="70">
        <f t="shared" ca="1" si="8"/>
        <v>0</v>
      </c>
      <c r="AD34" s="68">
        <f t="shared" ca="1" si="9"/>
        <v>0</v>
      </c>
      <c r="AE34" s="67">
        <f t="shared" ca="1" si="10"/>
        <v>0</v>
      </c>
      <c r="AF34" s="70">
        <f t="shared" ca="1" si="11"/>
        <v>0</v>
      </c>
      <c r="AG34" s="68">
        <f>J34*'20就業誘発係数'!E31</f>
        <v>0</v>
      </c>
      <c r="AH34" s="67">
        <f>R34*'20就業誘発係数'!E31</f>
        <v>0</v>
      </c>
      <c r="AI34" s="67">
        <f ca="1">AA34*'20就業誘発係数'!E31</f>
        <v>0</v>
      </c>
      <c r="AJ34" s="70">
        <f t="shared" ca="1" si="20"/>
        <v>0</v>
      </c>
      <c r="AK34" s="68">
        <f>J34*'30雇用誘発係数'!$E31</f>
        <v>0</v>
      </c>
      <c r="AL34" s="67">
        <f>R34*'30雇用誘発係数'!$E31</f>
        <v>0</v>
      </c>
      <c r="AM34" s="67">
        <f ca="1">AA34*'30雇用誘発係数'!$E31</f>
        <v>0</v>
      </c>
      <c r="AN34" s="70">
        <f t="shared" ca="1" si="21"/>
        <v>0</v>
      </c>
      <c r="AO34" s="22" t="s">
        <v>157</v>
      </c>
    </row>
    <row r="35" spans="1:41" x14ac:dyDescent="0.15">
      <c r="A35" s="32">
        <v>28</v>
      </c>
      <c r="B35" s="33" t="s">
        <v>469</v>
      </c>
      <c r="C35" s="267"/>
      <c r="D35" s="251">
        <v>0.40669137768904479</v>
      </c>
      <c r="E35" s="251">
        <v>2.1375712371627074E-2</v>
      </c>
      <c r="F35" s="252">
        <f t="shared" si="12"/>
        <v>0</v>
      </c>
      <c r="G35" s="252">
        <f t="shared" si="13"/>
        <v>0</v>
      </c>
      <c r="H35" s="281">
        <f t="shared" si="2"/>
        <v>0</v>
      </c>
      <c r="I35" s="277">
        <f>1-(-'11取引基本表'!CH34/('11取引基本表'!BY34))</f>
        <v>6.9738185098150884E-2</v>
      </c>
      <c r="J35" s="66">
        <f t="shared" si="14"/>
        <v>0</v>
      </c>
      <c r="K35" s="208">
        <v>0.41570378151260501</v>
      </c>
      <c r="L35" s="66">
        <f t="shared" si="3"/>
        <v>0</v>
      </c>
      <c r="M35" s="208">
        <v>0.42436974789915966</v>
      </c>
      <c r="N35" s="67">
        <f t="shared" si="15"/>
        <v>0</v>
      </c>
      <c r="O35" s="68">
        <v>0</v>
      </c>
      <c r="P35" s="69">
        <f>1-(-'11取引基本表'!CH34/('11取引基本表'!BY34))</f>
        <v>6.9738185098150884E-2</v>
      </c>
      <c r="Q35" s="67">
        <f t="shared" si="16"/>
        <v>0</v>
      </c>
      <c r="R35" s="67">
        <v>0</v>
      </c>
      <c r="S35" s="66">
        <f t="shared" si="4"/>
        <v>0</v>
      </c>
      <c r="T35" s="70">
        <f t="shared" si="17"/>
        <v>0</v>
      </c>
      <c r="U35" s="71"/>
      <c r="V35" s="67">
        <f t="shared" ca="1" si="5"/>
        <v>0</v>
      </c>
      <c r="W35" s="208">
        <f>'11取引基本表'!BR34/'11取引基本表'!$BR$71</f>
        <v>3.0256532241303689E-3</v>
      </c>
      <c r="X35" s="67">
        <f t="shared" ca="1" si="6"/>
        <v>0</v>
      </c>
      <c r="Y35" s="72">
        <f t="shared" si="18"/>
        <v>6.9738185098150884E-2</v>
      </c>
      <c r="Z35" s="67">
        <f t="shared" ca="1" si="19"/>
        <v>0</v>
      </c>
      <c r="AA35" s="67">
        <f ca="1"/>
        <v>0</v>
      </c>
      <c r="AB35" s="67">
        <f t="shared" ca="1" si="7"/>
        <v>0</v>
      </c>
      <c r="AC35" s="70">
        <f t="shared" ca="1" si="8"/>
        <v>0</v>
      </c>
      <c r="AD35" s="68">
        <f t="shared" ca="1" si="9"/>
        <v>0</v>
      </c>
      <c r="AE35" s="67">
        <f t="shared" ca="1" si="10"/>
        <v>0</v>
      </c>
      <c r="AF35" s="70">
        <f t="shared" ca="1" si="11"/>
        <v>0</v>
      </c>
      <c r="AG35" s="68">
        <f>J35*'20就業誘発係数'!E32</f>
        <v>0</v>
      </c>
      <c r="AH35" s="67">
        <f>R35*'20就業誘発係数'!E32</f>
        <v>0</v>
      </c>
      <c r="AI35" s="67">
        <f ca="1">AA35*'20就業誘発係数'!E32</f>
        <v>0</v>
      </c>
      <c r="AJ35" s="70">
        <f t="shared" ca="1" si="20"/>
        <v>0</v>
      </c>
      <c r="AK35" s="68">
        <f>J35*'30雇用誘発係数'!$E32</f>
        <v>0</v>
      </c>
      <c r="AL35" s="67">
        <f>R35*'30雇用誘発係数'!$E32</f>
        <v>0</v>
      </c>
      <c r="AM35" s="67">
        <f ca="1">AA35*'30雇用誘発係数'!$E32</f>
        <v>0</v>
      </c>
      <c r="AN35" s="70">
        <f t="shared" ca="1" si="21"/>
        <v>0</v>
      </c>
      <c r="AO35" s="22" t="s">
        <v>157</v>
      </c>
    </row>
    <row r="36" spans="1:41" x14ac:dyDescent="0.15">
      <c r="A36" s="32">
        <v>29</v>
      </c>
      <c r="B36" s="33" t="s">
        <v>470</v>
      </c>
      <c r="C36" s="267"/>
      <c r="D36" s="251">
        <v>0.17883609489207672</v>
      </c>
      <c r="E36" s="251">
        <v>6.6271205902616259E-2</v>
      </c>
      <c r="F36" s="252">
        <f t="shared" si="12"/>
        <v>0</v>
      </c>
      <c r="G36" s="252">
        <f t="shared" si="13"/>
        <v>0</v>
      </c>
      <c r="H36" s="281">
        <f t="shared" si="2"/>
        <v>0</v>
      </c>
      <c r="I36" s="277">
        <f>1-(-'11取引基本表'!CH35/('11取引基本表'!BY35))</f>
        <v>0.69520260272979617</v>
      </c>
      <c r="J36" s="66">
        <f t="shared" si="14"/>
        <v>0</v>
      </c>
      <c r="K36" s="208">
        <v>0.56647626551112862</v>
      </c>
      <c r="L36" s="66">
        <f t="shared" si="3"/>
        <v>0</v>
      </c>
      <c r="M36" s="208">
        <v>0.25307560860052492</v>
      </c>
      <c r="N36" s="67">
        <f t="shared" si="15"/>
        <v>0</v>
      </c>
      <c r="O36" s="68">
        <v>0</v>
      </c>
      <c r="P36" s="69">
        <f>1-(-'11取引基本表'!CH35/('11取引基本表'!BY35))</f>
        <v>0.69520260272979617</v>
      </c>
      <c r="Q36" s="67">
        <f t="shared" si="16"/>
        <v>0</v>
      </c>
      <c r="R36" s="67">
        <v>0</v>
      </c>
      <c r="S36" s="66">
        <f t="shared" si="4"/>
        <v>0</v>
      </c>
      <c r="T36" s="70">
        <f t="shared" si="17"/>
        <v>0</v>
      </c>
      <c r="U36" s="71"/>
      <c r="V36" s="67">
        <f t="shared" ca="1" si="5"/>
        <v>0</v>
      </c>
      <c r="W36" s="208">
        <f>'11取引基本表'!BR35/'11取引基本表'!$BR$71</f>
        <v>4.3694424042495976E-4</v>
      </c>
      <c r="X36" s="67">
        <f t="shared" ca="1" si="6"/>
        <v>0</v>
      </c>
      <c r="Y36" s="72">
        <f t="shared" si="18"/>
        <v>0.69520260272979617</v>
      </c>
      <c r="Z36" s="67">
        <f t="shared" ca="1" si="19"/>
        <v>0</v>
      </c>
      <c r="AA36" s="67">
        <f ca="1"/>
        <v>0</v>
      </c>
      <c r="AB36" s="67">
        <f t="shared" ca="1" si="7"/>
        <v>0</v>
      </c>
      <c r="AC36" s="70">
        <f t="shared" ca="1" si="8"/>
        <v>0</v>
      </c>
      <c r="AD36" s="68">
        <f t="shared" ca="1" si="9"/>
        <v>0</v>
      </c>
      <c r="AE36" s="67">
        <f t="shared" ca="1" si="10"/>
        <v>0</v>
      </c>
      <c r="AF36" s="70">
        <f t="shared" ca="1" si="11"/>
        <v>0</v>
      </c>
      <c r="AG36" s="68">
        <f>J36*'20就業誘発係数'!E33</f>
        <v>0</v>
      </c>
      <c r="AH36" s="67">
        <f>R36*'20就業誘発係数'!E33</f>
        <v>0</v>
      </c>
      <c r="AI36" s="67">
        <f ca="1">AA36*'20就業誘発係数'!E33</f>
        <v>0</v>
      </c>
      <c r="AJ36" s="70">
        <f t="shared" ca="1" si="20"/>
        <v>0</v>
      </c>
      <c r="AK36" s="68">
        <f>J36*'30雇用誘発係数'!$E33</f>
        <v>0</v>
      </c>
      <c r="AL36" s="67">
        <f>R36*'30雇用誘発係数'!$E33</f>
        <v>0</v>
      </c>
      <c r="AM36" s="67">
        <f ca="1">AA36*'30雇用誘発係数'!$E33</f>
        <v>0</v>
      </c>
      <c r="AN36" s="70">
        <f t="shared" ca="1" si="21"/>
        <v>0</v>
      </c>
      <c r="AO36" s="22" t="s">
        <v>157</v>
      </c>
    </row>
    <row r="37" spans="1:41" x14ac:dyDescent="0.15">
      <c r="A37" s="34">
        <v>30</v>
      </c>
      <c r="B37" s="35" t="s">
        <v>471</v>
      </c>
      <c r="C37" s="268"/>
      <c r="D37" s="253">
        <v>8.1225123949472035E-3</v>
      </c>
      <c r="E37" s="253">
        <v>1.3065392110657872E-2</v>
      </c>
      <c r="F37" s="254">
        <f t="shared" si="12"/>
        <v>0</v>
      </c>
      <c r="G37" s="254">
        <f t="shared" si="13"/>
        <v>0</v>
      </c>
      <c r="H37" s="282">
        <f t="shared" si="2"/>
        <v>0</v>
      </c>
      <c r="I37" s="278">
        <f>1-(-'11取引基本表'!CH36/('11取引基本表'!BY36))</f>
        <v>0.85184774041717082</v>
      </c>
      <c r="J37" s="73">
        <f t="shared" si="14"/>
        <v>0</v>
      </c>
      <c r="K37" s="209">
        <v>9.1267960896094708E-2</v>
      </c>
      <c r="L37" s="73">
        <f t="shared" si="3"/>
        <v>0</v>
      </c>
      <c r="M37" s="209">
        <v>6.0580434925240388E-3</v>
      </c>
      <c r="N37" s="74">
        <f t="shared" si="15"/>
        <v>0</v>
      </c>
      <c r="O37" s="75">
        <v>0</v>
      </c>
      <c r="P37" s="76">
        <f>1-(-'11取引基本表'!CH36/('11取引基本表'!BY36))</f>
        <v>0.85184774041717082</v>
      </c>
      <c r="Q37" s="74">
        <f t="shared" si="16"/>
        <v>0</v>
      </c>
      <c r="R37" s="74">
        <v>0</v>
      </c>
      <c r="S37" s="73">
        <f t="shared" si="4"/>
        <v>0</v>
      </c>
      <c r="T37" s="77">
        <f t="shared" si="17"/>
        <v>0</v>
      </c>
      <c r="U37" s="78"/>
      <c r="V37" s="74">
        <f t="shared" ca="1" si="5"/>
        <v>0</v>
      </c>
      <c r="W37" s="209">
        <f>'11取引基本表'!BR36/'11取引基本表'!$BR$71</f>
        <v>-1.231486917829369E-4</v>
      </c>
      <c r="X37" s="74">
        <f t="shared" ca="1" si="6"/>
        <v>0</v>
      </c>
      <c r="Y37" s="79">
        <f t="shared" si="18"/>
        <v>0.85184774041717082</v>
      </c>
      <c r="Z37" s="74">
        <f t="shared" ca="1" si="19"/>
        <v>0</v>
      </c>
      <c r="AA37" s="74">
        <f ca="1"/>
        <v>0</v>
      </c>
      <c r="AB37" s="74">
        <f t="shared" ca="1" si="7"/>
        <v>0</v>
      </c>
      <c r="AC37" s="77">
        <f t="shared" ca="1" si="8"/>
        <v>0</v>
      </c>
      <c r="AD37" s="75">
        <f t="shared" ca="1" si="9"/>
        <v>0</v>
      </c>
      <c r="AE37" s="74">
        <f t="shared" ca="1" si="10"/>
        <v>0</v>
      </c>
      <c r="AF37" s="77">
        <f t="shared" ca="1" si="11"/>
        <v>0</v>
      </c>
      <c r="AG37" s="75">
        <f>J37*'20就業誘発係数'!E34</f>
        <v>0</v>
      </c>
      <c r="AH37" s="74">
        <f>R37*'20就業誘発係数'!E34</f>
        <v>0</v>
      </c>
      <c r="AI37" s="74">
        <f ca="1">AA37*'20就業誘発係数'!E34</f>
        <v>0</v>
      </c>
      <c r="AJ37" s="77">
        <f t="shared" ca="1" si="20"/>
        <v>0</v>
      </c>
      <c r="AK37" s="75">
        <f>J37*'30雇用誘発係数'!$E34</f>
        <v>0</v>
      </c>
      <c r="AL37" s="74">
        <f>R37*'30雇用誘発係数'!$E34</f>
        <v>0</v>
      </c>
      <c r="AM37" s="74">
        <f ca="1">AA37*'30雇用誘発係数'!$E34</f>
        <v>0</v>
      </c>
      <c r="AN37" s="77">
        <f t="shared" ca="1" si="21"/>
        <v>0</v>
      </c>
      <c r="AO37" s="22" t="s">
        <v>157</v>
      </c>
    </row>
    <row r="38" spans="1:41" x14ac:dyDescent="0.15">
      <c r="A38" s="36">
        <v>31</v>
      </c>
      <c r="B38" s="37" t="s">
        <v>472</v>
      </c>
      <c r="C38" s="269"/>
      <c r="D38" s="255">
        <v>5.966641931129827E-2</v>
      </c>
      <c r="E38" s="255">
        <v>4.0536559189764371E-2</v>
      </c>
      <c r="F38" s="256">
        <f t="shared" si="12"/>
        <v>0</v>
      </c>
      <c r="G38" s="256">
        <f t="shared" si="13"/>
        <v>0</v>
      </c>
      <c r="H38" s="283">
        <f t="shared" si="2"/>
        <v>0</v>
      </c>
      <c r="I38" s="279">
        <f>1-(-'11取引基本表'!CH37/('11取引基本表'!BY37))</f>
        <v>0.45075759336832655</v>
      </c>
      <c r="J38" s="80">
        <f t="shared" si="14"/>
        <v>0</v>
      </c>
      <c r="K38" s="210">
        <v>0.32543889727060765</v>
      </c>
      <c r="L38" s="80">
        <f t="shared" si="3"/>
        <v>0</v>
      </c>
      <c r="M38" s="210">
        <v>9.1167192429022076E-2</v>
      </c>
      <c r="N38" s="81">
        <f t="shared" si="15"/>
        <v>0</v>
      </c>
      <c r="O38" s="82">
        <v>0</v>
      </c>
      <c r="P38" s="83">
        <f>1-(-'11取引基本表'!CH37/('11取引基本表'!BY37))</f>
        <v>0.45075759336832655</v>
      </c>
      <c r="Q38" s="81">
        <f t="shared" si="16"/>
        <v>0</v>
      </c>
      <c r="R38" s="81">
        <v>0</v>
      </c>
      <c r="S38" s="80">
        <f t="shared" si="4"/>
        <v>0</v>
      </c>
      <c r="T38" s="84">
        <f t="shared" si="17"/>
        <v>0</v>
      </c>
      <c r="U38" s="85"/>
      <c r="V38" s="81">
        <f t="shared" ca="1" si="5"/>
        <v>0</v>
      </c>
      <c r="W38" s="210">
        <f>'11取引基本表'!BR37/'11取引基本表'!$BR$71</f>
        <v>0</v>
      </c>
      <c r="X38" s="81">
        <f t="shared" ca="1" si="6"/>
        <v>0</v>
      </c>
      <c r="Y38" s="86">
        <f t="shared" si="18"/>
        <v>0.45075759336832655</v>
      </c>
      <c r="Z38" s="81">
        <f t="shared" ca="1" si="19"/>
        <v>0</v>
      </c>
      <c r="AA38" s="81">
        <f ca="1"/>
        <v>0</v>
      </c>
      <c r="AB38" s="81">
        <f t="shared" ca="1" si="7"/>
        <v>0</v>
      </c>
      <c r="AC38" s="84">
        <f t="shared" ca="1" si="8"/>
        <v>0</v>
      </c>
      <c r="AD38" s="82">
        <f t="shared" ca="1" si="9"/>
        <v>0</v>
      </c>
      <c r="AE38" s="81">
        <f t="shared" ca="1" si="10"/>
        <v>0</v>
      </c>
      <c r="AF38" s="84">
        <f t="shared" ca="1" si="11"/>
        <v>0</v>
      </c>
      <c r="AG38" s="82">
        <f>J38*'20就業誘発係数'!E35</f>
        <v>0</v>
      </c>
      <c r="AH38" s="81">
        <f>R38*'20就業誘発係数'!E35</f>
        <v>0</v>
      </c>
      <c r="AI38" s="81">
        <f ca="1">AA38*'20就業誘発係数'!E35</f>
        <v>0</v>
      </c>
      <c r="AJ38" s="84">
        <f t="shared" ca="1" si="20"/>
        <v>0</v>
      </c>
      <c r="AK38" s="82">
        <f>J38*'30雇用誘発係数'!$E35</f>
        <v>0</v>
      </c>
      <c r="AL38" s="81">
        <f>R38*'30雇用誘発係数'!$E35</f>
        <v>0</v>
      </c>
      <c r="AM38" s="81">
        <f ca="1">AA38*'30雇用誘発係数'!$E35</f>
        <v>0</v>
      </c>
      <c r="AN38" s="84">
        <f t="shared" ca="1" si="21"/>
        <v>0</v>
      </c>
      <c r="AO38" s="22" t="s">
        <v>157</v>
      </c>
    </row>
    <row r="39" spans="1:41" x14ac:dyDescent="0.15">
      <c r="A39" s="32">
        <v>32</v>
      </c>
      <c r="B39" s="33" t="s">
        <v>473</v>
      </c>
      <c r="C39" s="267"/>
      <c r="D39" s="251">
        <v>8.3707677576120507E-2</v>
      </c>
      <c r="E39" s="251">
        <v>3.285072636067244E-2</v>
      </c>
      <c r="F39" s="252">
        <f t="shared" si="12"/>
        <v>0</v>
      </c>
      <c r="G39" s="252">
        <f t="shared" si="13"/>
        <v>0</v>
      </c>
      <c r="H39" s="281">
        <f t="shared" si="2"/>
        <v>0</v>
      </c>
      <c r="I39" s="277">
        <f>1-(-'11取引基本表'!CH38/('11取引基本表'!BY38))</f>
        <v>7.5629637083863166E-2</v>
      </c>
      <c r="J39" s="66">
        <f t="shared" si="14"/>
        <v>0</v>
      </c>
      <c r="K39" s="208">
        <v>0.25395969535620411</v>
      </c>
      <c r="L39" s="66">
        <f t="shared" si="3"/>
        <v>0</v>
      </c>
      <c r="M39" s="208">
        <v>0.18915548965424278</v>
      </c>
      <c r="N39" s="67">
        <f t="shared" si="15"/>
        <v>0</v>
      </c>
      <c r="O39" s="68">
        <v>0</v>
      </c>
      <c r="P39" s="69">
        <f>1-(-'11取引基本表'!CH38/('11取引基本表'!BY38))</f>
        <v>7.5629637083863166E-2</v>
      </c>
      <c r="Q39" s="67">
        <f t="shared" si="16"/>
        <v>0</v>
      </c>
      <c r="R39" s="67">
        <v>0</v>
      </c>
      <c r="S39" s="66">
        <f t="shared" si="4"/>
        <v>0</v>
      </c>
      <c r="T39" s="70">
        <f t="shared" si="17"/>
        <v>0</v>
      </c>
      <c r="U39" s="71"/>
      <c r="V39" s="67">
        <f t="shared" ca="1" si="5"/>
        <v>0</v>
      </c>
      <c r="W39" s="208">
        <f>'11取引基本表'!BR38/'11取引基本表'!$BR$71</f>
        <v>6.0431299091044178E-4</v>
      </c>
      <c r="X39" s="67">
        <f t="shared" ca="1" si="6"/>
        <v>0</v>
      </c>
      <c r="Y39" s="72">
        <f t="shared" si="18"/>
        <v>7.5629637083863166E-2</v>
      </c>
      <c r="Z39" s="67">
        <f t="shared" ca="1" si="19"/>
        <v>0</v>
      </c>
      <c r="AA39" s="67">
        <f ca="1"/>
        <v>0</v>
      </c>
      <c r="AB39" s="67">
        <f t="shared" ca="1" si="7"/>
        <v>0</v>
      </c>
      <c r="AC39" s="70">
        <f t="shared" ca="1" si="8"/>
        <v>0</v>
      </c>
      <c r="AD39" s="68">
        <f t="shared" ca="1" si="9"/>
        <v>0</v>
      </c>
      <c r="AE39" s="67">
        <f t="shared" ca="1" si="10"/>
        <v>0</v>
      </c>
      <c r="AF39" s="70">
        <f t="shared" ca="1" si="11"/>
        <v>0</v>
      </c>
      <c r="AG39" s="68">
        <f>J39*'20就業誘発係数'!E36</f>
        <v>0</v>
      </c>
      <c r="AH39" s="67">
        <f>R39*'20就業誘発係数'!E36</f>
        <v>0</v>
      </c>
      <c r="AI39" s="67">
        <f ca="1">AA39*'20就業誘発係数'!E36</f>
        <v>0</v>
      </c>
      <c r="AJ39" s="70">
        <f t="shared" ca="1" si="20"/>
        <v>0</v>
      </c>
      <c r="AK39" s="68">
        <f>J39*'30雇用誘発係数'!$E36</f>
        <v>0</v>
      </c>
      <c r="AL39" s="67">
        <f>R39*'30雇用誘発係数'!$E36</f>
        <v>0</v>
      </c>
      <c r="AM39" s="67">
        <f ca="1">AA39*'30雇用誘発係数'!$E36</f>
        <v>0</v>
      </c>
      <c r="AN39" s="70">
        <f t="shared" ca="1" si="21"/>
        <v>0</v>
      </c>
      <c r="AO39" s="22" t="s">
        <v>157</v>
      </c>
    </row>
    <row r="40" spans="1:41" x14ac:dyDescent="0.15">
      <c r="A40" s="32">
        <v>33</v>
      </c>
      <c r="B40" s="33" t="s">
        <v>474</v>
      </c>
      <c r="C40" s="267"/>
      <c r="D40" s="251">
        <v>0.10045191089862339</v>
      </c>
      <c r="E40" s="251">
        <v>4.5402979811794537E-2</v>
      </c>
      <c r="F40" s="252">
        <f t="shared" si="12"/>
        <v>0</v>
      </c>
      <c r="G40" s="252">
        <f t="shared" si="13"/>
        <v>0</v>
      </c>
      <c r="H40" s="281">
        <f t="shared" si="2"/>
        <v>0</v>
      </c>
      <c r="I40" s="277">
        <f>1-(-'11取引基本表'!CH39/('11取引基本表'!BY39))</f>
        <v>0.47941384722659708</v>
      </c>
      <c r="J40" s="66">
        <f t="shared" si="14"/>
        <v>0</v>
      </c>
      <c r="K40" s="208">
        <v>0.50848003478162862</v>
      </c>
      <c r="L40" s="66">
        <f t="shared" ref="L40:L71" si="22">J40*K40</f>
        <v>0</v>
      </c>
      <c r="M40" s="208">
        <v>0.2906238552053686</v>
      </c>
      <c r="N40" s="67">
        <f t="shared" ref="N40:N71" si="23">J40*M40</f>
        <v>0</v>
      </c>
      <c r="O40" s="68">
        <v>0</v>
      </c>
      <c r="P40" s="69">
        <f>1-(-'11取引基本表'!CH39/('11取引基本表'!BY39))</f>
        <v>0.47941384722659708</v>
      </c>
      <c r="Q40" s="67">
        <f t="shared" si="16"/>
        <v>0</v>
      </c>
      <c r="R40" s="67">
        <v>0</v>
      </c>
      <c r="S40" s="66">
        <f t="shared" ref="S40:S69" si="24">R40*K40</f>
        <v>0</v>
      </c>
      <c r="T40" s="70">
        <f t="shared" ref="T40:T69" si="25">R40*M40</f>
        <v>0</v>
      </c>
      <c r="U40" s="71"/>
      <c r="V40" s="67">
        <f t="shared" ref="V40:V70" ca="1" si="26">(N40+T40)*$U$72</f>
        <v>0</v>
      </c>
      <c r="W40" s="208">
        <f>'11取引基本表'!BR39/'11取引基本表'!$BR$71</f>
        <v>4.9543152561455249E-4</v>
      </c>
      <c r="X40" s="67">
        <f t="shared" ref="X40:X70" ca="1" si="27">V$72*W40</f>
        <v>0</v>
      </c>
      <c r="Y40" s="72">
        <f t="shared" si="18"/>
        <v>0.47941384722659708</v>
      </c>
      <c r="Z40" s="67">
        <f t="shared" ca="1" si="19"/>
        <v>0</v>
      </c>
      <c r="AA40" s="67">
        <f ca="1"/>
        <v>0</v>
      </c>
      <c r="AB40" s="67">
        <f t="shared" ref="AB40:AB71" ca="1" si="28">K40*AA40</f>
        <v>0</v>
      </c>
      <c r="AC40" s="70">
        <f t="shared" ref="AC40:AC71" ca="1" si="29">M40*AA40</f>
        <v>0</v>
      </c>
      <c r="AD40" s="68">
        <f t="shared" ref="AD40:AD71" ca="1" si="30">J40+R40+AA40</f>
        <v>0</v>
      </c>
      <c r="AE40" s="67">
        <f t="shared" ref="AE40:AE71" ca="1" si="31">L40+S40+AB40</f>
        <v>0</v>
      </c>
      <c r="AF40" s="70">
        <f t="shared" ref="AF40:AF71" ca="1" si="32">N40+T40+AC40</f>
        <v>0</v>
      </c>
      <c r="AG40" s="68">
        <f>J40*'20就業誘発係数'!E37</f>
        <v>0</v>
      </c>
      <c r="AH40" s="67">
        <f>R40*'20就業誘発係数'!E37</f>
        <v>0</v>
      </c>
      <c r="AI40" s="67">
        <f ca="1">AA40*'20就業誘発係数'!E37</f>
        <v>0</v>
      </c>
      <c r="AJ40" s="70">
        <f t="shared" ca="1" si="20"/>
        <v>0</v>
      </c>
      <c r="AK40" s="68">
        <f>J40*'30雇用誘発係数'!$E37</f>
        <v>0</v>
      </c>
      <c r="AL40" s="67">
        <f>R40*'30雇用誘発係数'!$E37</f>
        <v>0</v>
      </c>
      <c r="AM40" s="67">
        <f ca="1">AA40*'30雇用誘発係数'!$E37</f>
        <v>0</v>
      </c>
      <c r="AN40" s="70">
        <f t="shared" ca="1" si="21"/>
        <v>0</v>
      </c>
      <c r="AO40" s="22" t="s">
        <v>157</v>
      </c>
    </row>
    <row r="41" spans="1:41" x14ac:dyDescent="0.15">
      <c r="A41" s="32">
        <v>34</v>
      </c>
      <c r="B41" s="33" t="s">
        <v>475</v>
      </c>
      <c r="C41" s="270"/>
      <c r="D41" s="251">
        <v>0.12426262247296843</v>
      </c>
      <c r="E41" s="251">
        <v>1.3311467017144403E-2</v>
      </c>
      <c r="F41" s="252">
        <f t="shared" si="12"/>
        <v>0</v>
      </c>
      <c r="G41" s="257">
        <f t="shared" si="13"/>
        <v>0</v>
      </c>
      <c r="H41" s="281">
        <f t="shared" si="2"/>
        <v>0</v>
      </c>
      <c r="I41" s="277">
        <f>1-(-'11取引基本表'!CH40/('11取引基本表'!BY40))</f>
        <v>0.1566036526332919</v>
      </c>
      <c r="J41" s="66">
        <f t="shared" si="14"/>
        <v>0</v>
      </c>
      <c r="K41" s="208">
        <v>0.46601891864118949</v>
      </c>
      <c r="L41" s="66">
        <f t="shared" si="22"/>
        <v>0</v>
      </c>
      <c r="M41" s="208">
        <v>0.24257018772613942</v>
      </c>
      <c r="N41" s="67">
        <f t="shared" si="23"/>
        <v>0</v>
      </c>
      <c r="O41" s="68">
        <v>0</v>
      </c>
      <c r="P41" s="69">
        <f>1-(-'11取引基本表'!CH40/('11取引基本表'!BY40))</f>
        <v>0.1566036526332919</v>
      </c>
      <c r="Q41" s="67">
        <f t="shared" si="16"/>
        <v>0</v>
      </c>
      <c r="R41" s="67">
        <v>0</v>
      </c>
      <c r="S41" s="66">
        <f t="shared" si="24"/>
        <v>0</v>
      </c>
      <c r="T41" s="70">
        <f t="shared" si="25"/>
        <v>0</v>
      </c>
      <c r="U41" s="71"/>
      <c r="V41" s="67">
        <f t="shared" ca="1" si="26"/>
        <v>0</v>
      </c>
      <c r="W41" s="208">
        <f>'11取引基本表'!BR40/'11取引基本表'!$BR$71</f>
        <v>5.1069996097788406E-4</v>
      </c>
      <c r="X41" s="67">
        <f t="shared" ca="1" si="27"/>
        <v>0</v>
      </c>
      <c r="Y41" s="72">
        <f t="shared" si="18"/>
        <v>0.1566036526332919</v>
      </c>
      <c r="Z41" s="67">
        <f t="shared" ca="1" si="19"/>
        <v>0</v>
      </c>
      <c r="AA41" s="67">
        <f ca="1"/>
        <v>0</v>
      </c>
      <c r="AB41" s="67">
        <f t="shared" ca="1" si="28"/>
        <v>0</v>
      </c>
      <c r="AC41" s="70">
        <f t="shared" ca="1" si="29"/>
        <v>0</v>
      </c>
      <c r="AD41" s="68">
        <f t="shared" ca="1" si="30"/>
        <v>0</v>
      </c>
      <c r="AE41" s="67">
        <f t="shared" ca="1" si="31"/>
        <v>0</v>
      </c>
      <c r="AF41" s="70">
        <f t="shared" ca="1" si="32"/>
        <v>0</v>
      </c>
      <c r="AG41" s="68">
        <f>J41*'20就業誘発係数'!E38</f>
        <v>0</v>
      </c>
      <c r="AH41" s="67">
        <f>R41*'20就業誘発係数'!E38</f>
        <v>0</v>
      </c>
      <c r="AI41" s="67">
        <f ca="1">AA41*'20就業誘発係数'!E38</f>
        <v>0</v>
      </c>
      <c r="AJ41" s="70">
        <f t="shared" ca="1" si="20"/>
        <v>0</v>
      </c>
      <c r="AK41" s="68">
        <f>J41*'30雇用誘発係数'!$E38</f>
        <v>0</v>
      </c>
      <c r="AL41" s="67">
        <f>R41*'30雇用誘発係数'!$E38</f>
        <v>0</v>
      </c>
      <c r="AM41" s="67">
        <f ca="1">AA41*'30雇用誘発係数'!$E38</f>
        <v>0</v>
      </c>
      <c r="AN41" s="70">
        <f t="shared" ca="1" si="21"/>
        <v>0</v>
      </c>
      <c r="AO41" s="22" t="s">
        <v>157</v>
      </c>
    </row>
    <row r="42" spans="1:41" x14ac:dyDescent="0.15">
      <c r="A42" s="34">
        <v>35</v>
      </c>
      <c r="B42" s="35" t="s">
        <v>476</v>
      </c>
      <c r="C42" s="267"/>
      <c r="D42" s="251">
        <v>0.19007747612149378</v>
      </c>
      <c r="E42" s="251">
        <v>1.0187511600053916E-2</v>
      </c>
      <c r="F42" s="252">
        <f t="shared" si="12"/>
        <v>0</v>
      </c>
      <c r="G42" s="252">
        <f t="shared" si="13"/>
        <v>0</v>
      </c>
      <c r="H42" s="282">
        <f t="shared" si="2"/>
        <v>0</v>
      </c>
      <c r="I42" s="278">
        <f>1-(-'11取引基本表'!CH41/('11取引基本表'!BY41))</f>
        <v>4.8947732305503311E-2</v>
      </c>
      <c r="J42" s="73">
        <f t="shared" si="14"/>
        <v>0</v>
      </c>
      <c r="K42" s="209">
        <v>0.38708512144725243</v>
      </c>
      <c r="L42" s="73">
        <f t="shared" si="22"/>
        <v>0</v>
      </c>
      <c r="M42" s="209">
        <v>0.26030603840651956</v>
      </c>
      <c r="N42" s="74">
        <f t="shared" si="23"/>
        <v>0</v>
      </c>
      <c r="O42" s="75">
        <v>0</v>
      </c>
      <c r="P42" s="76">
        <f>1-(-'11取引基本表'!CH41/('11取引基本表'!BY41))</f>
        <v>4.8947732305503311E-2</v>
      </c>
      <c r="Q42" s="74">
        <f t="shared" si="16"/>
        <v>0</v>
      </c>
      <c r="R42" s="74">
        <v>0</v>
      </c>
      <c r="S42" s="73">
        <f t="shared" si="24"/>
        <v>0</v>
      </c>
      <c r="T42" s="77">
        <f t="shared" si="25"/>
        <v>0</v>
      </c>
      <c r="U42" s="78"/>
      <c r="V42" s="74">
        <f t="shared" ca="1" si="26"/>
        <v>0</v>
      </c>
      <c r="W42" s="209">
        <f>'11取引基本表'!BR41/'11取引基本表'!$BR$71</f>
        <v>2.2616807910818319E-2</v>
      </c>
      <c r="X42" s="74">
        <f t="shared" ca="1" si="27"/>
        <v>0</v>
      </c>
      <c r="Y42" s="79">
        <f t="shared" si="18"/>
        <v>4.8947732305503311E-2</v>
      </c>
      <c r="Z42" s="74">
        <f t="shared" ca="1" si="19"/>
        <v>0</v>
      </c>
      <c r="AA42" s="74">
        <f ca="1"/>
        <v>0</v>
      </c>
      <c r="AB42" s="74">
        <f t="shared" ca="1" si="28"/>
        <v>0</v>
      </c>
      <c r="AC42" s="77">
        <f t="shared" ca="1" si="29"/>
        <v>0</v>
      </c>
      <c r="AD42" s="75">
        <f t="shared" ca="1" si="30"/>
        <v>0</v>
      </c>
      <c r="AE42" s="74">
        <f t="shared" ca="1" si="31"/>
        <v>0</v>
      </c>
      <c r="AF42" s="77">
        <f t="shared" ca="1" si="32"/>
        <v>0</v>
      </c>
      <c r="AG42" s="75">
        <f>J42*'20就業誘発係数'!E39</f>
        <v>0</v>
      </c>
      <c r="AH42" s="74">
        <f>R42*'20就業誘発係数'!E39</f>
        <v>0</v>
      </c>
      <c r="AI42" s="74">
        <f ca="1">AA42*'20就業誘発係数'!E39</f>
        <v>0</v>
      </c>
      <c r="AJ42" s="77">
        <f t="shared" ca="1" si="20"/>
        <v>0</v>
      </c>
      <c r="AK42" s="75">
        <f>J42*'30雇用誘発係数'!$E39</f>
        <v>0</v>
      </c>
      <c r="AL42" s="74">
        <f>R42*'30雇用誘発係数'!$E39</f>
        <v>0</v>
      </c>
      <c r="AM42" s="74">
        <f ca="1">AA42*'30雇用誘発係数'!$E39</f>
        <v>0</v>
      </c>
      <c r="AN42" s="77">
        <f t="shared" ca="1" si="21"/>
        <v>0</v>
      </c>
      <c r="AO42" s="22" t="s">
        <v>157</v>
      </c>
    </row>
    <row r="43" spans="1:41" x14ac:dyDescent="0.15">
      <c r="A43" s="36">
        <v>36</v>
      </c>
      <c r="B43" s="37" t="s">
        <v>477</v>
      </c>
      <c r="C43" s="271"/>
      <c r="D43" s="255">
        <v>9.5805722682401659E-2</v>
      </c>
      <c r="E43" s="255">
        <v>1.8393509592828379E-2</v>
      </c>
      <c r="F43" s="256">
        <f t="shared" si="12"/>
        <v>0</v>
      </c>
      <c r="G43" s="258">
        <f t="shared" si="13"/>
        <v>0</v>
      </c>
      <c r="H43" s="283">
        <f t="shared" si="2"/>
        <v>0</v>
      </c>
      <c r="I43" s="279">
        <f>1-(-'11取引基本表'!CH42/('11取引基本表'!BY42))</f>
        <v>0.16921800023829903</v>
      </c>
      <c r="J43" s="80">
        <f t="shared" si="14"/>
        <v>0</v>
      </c>
      <c r="K43" s="210">
        <v>0.2739875417824616</v>
      </c>
      <c r="L43" s="80">
        <f t="shared" si="22"/>
        <v>0</v>
      </c>
      <c r="M43" s="210">
        <v>0.18828814036880054</v>
      </c>
      <c r="N43" s="81">
        <f t="shared" si="23"/>
        <v>0</v>
      </c>
      <c r="O43" s="82">
        <v>0</v>
      </c>
      <c r="P43" s="83">
        <f>1-(-'11取引基本表'!CH42/('11取引基本表'!BY42))</f>
        <v>0.16921800023829903</v>
      </c>
      <c r="Q43" s="81">
        <f t="shared" si="16"/>
        <v>0</v>
      </c>
      <c r="R43" s="81">
        <v>0</v>
      </c>
      <c r="S43" s="80">
        <f t="shared" si="24"/>
        <v>0</v>
      </c>
      <c r="T43" s="84">
        <f t="shared" si="25"/>
        <v>0</v>
      </c>
      <c r="U43" s="85"/>
      <c r="V43" s="81">
        <f t="shared" ca="1" si="26"/>
        <v>0</v>
      </c>
      <c r="W43" s="210">
        <f>'11取引基本表'!BR42/'11取引基本表'!$BR$71</f>
        <v>1.5957934542799219E-2</v>
      </c>
      <c r="X43" s="81">
        <f t="shared" ca="1" si="27"/>
        <v>0</v>
      </c>
      <c r="Y43" s="86">
        <f t="shared" si="18"/>
        <v>0.16921800023829903</v>
      </c>
      <c r="Z43" s="81">
        <f t="shared" ca="1" si="19"/>
        <v>0</v>
      </c>
      <c r="AA43" s="81">
        <f ca="1"/>
        <v>0</v>
      </c>
      <c r="AB43" s="81">
        <f t="shared" ca="1" si="28"/>
        <v>0</v>
      </c>
      <c r="AC43" s="84">
        <f t="shared" ca="1" si="29"/>
        <v>0</v>
      </c>
      <c r="AD43" s="82">
        <f t="shared" ca="1" si="30"/>
        <v>0</v>
      </c>
      <c r="AE43" s="81">
        <f t="shared" ca="1" si="31"/>
        <v>0</v>
      </c>
      <c r="AF43" s="84">
        <f t="shared" ca="1" si="32"/>
        <v>0</v>
      </c>
      <c r="AG43" s="82">
        <f>J43*'20就業誘発係数'!E40</f>
        <v>0</v>
      </c>
      <c r="AH43" s="81">
        <f>R43*'20就業誘発係数'!E40</f>
        <v>0</v>
      </c>
      <c r="AI43" s="81">
        <f ca="1">AA43*'20就業誘発係数'!E40</f>
        <v>0</v>
      </c>
      <c r="AJ43" s="84">
        <f t="shared" ca="1" si="20"/>
        <v>0</v>
      </c>
      <c r="AK43" s="82">
        <f>J43*'30雇用誘発係数'!$E40</f>
        <v>0</v>
      </c>
      <c r="AL43" s="81">
        <f>R43*'30雇用誘発係数'!$E40</f>
        <v>0</v>
      </c>
      <c r="AM43" s="81">
        <f ca="1">AA43*'30雇用誘発係数'!$E40</f>
        <v>0</v>
      </c>
      <c r="AN43" s="84">
        <f t="shared" ca="1" si="21"/>
        <v>0</v>
      </c>
      <c r="AO43" s="22" t="s">
        <v>157</v>
      </c>
    </row>
    <row r="44" spans="1:41" x14ac:dyDescent="0.15">
      <c r="A44" s="32">
        <v>37</v>
      </c>
      <c r="B44" s="33" t="s">
        <v>478</v>
      </c>
      <c r="C44" s="270"/>
      <c r="D44" s="251">
        <v>0.4345605773704036</v>
      </c>
      <c r="E44" s="251">
        <v>5.8315064251673002E-2</v>
      </c>
      <c r="F44" s="252">
        <f t="shared" si="12"/>
        <v>0</v>
      </c>
      <c r="G44" s="257">
        <f t="shared" si="13"/>
        <v>0</v>
      </c>
      <c r="H44" s="281">
        <f t="shared" si="2"/>
        <v>0</v>
      </c>
      <c r="I44" s="277">
        <f>1-(-'11取引基本表'!CH43/('11取引基本表'!BY43))</f>
        <v>0.21839182162206305</v>
      </c>
      <c r="J44" s="66">
        <f t="shared" si="14"/>
        <v>0</v>
      </c>
      <c r="K44" s="208">
        <v>0.4788391777509069</v>
      </c>
      <c r="L44" s="66">
        <f t="shared" si="22"/>
        <v>0</v>
      </c>
      <c r="M44" s="208">
        <v>0.33023478436114467</v>
      </c>
      <c r="N44" s="67">
        <f t="shared" si="23"/>
        <v>0</v>
      </c>
      <c r="O44" s="68">
        <v>0</v>
      </c>
      <c r="P44" s="69">
        <f>1-(-'11取引基本表'!CH43/('11取引基本表'!BY43))</f>
        <v>0.21839182162206305</v>
      </c>
      <c r="Q44" s="67">
        <f t="shared" si="16"/>
        <v>0</v>
      </c>
      <c r="R44" s="67">
        <v>0</v>
      </c>
      <c r="S44" s="66">
        <f t="shared" si="24"/>
        <v>0</v>
      </c>
      <c r="T44" s="70">
        <f t="shared" si="25"/>
        <v>0</v>
      </c>
      <c r="U44" s="71"/>
      <c r="V44" s="67">
        <f t="shared" ca="1" si="26"/>
        <v>0</v>
      </c>
      <c r="W44" s="208">
        <f>'11取引基本表'!BR43/'11取引基本表'!$BR$71</f>
        <v>5.0863079596689701E-3</v>
      </c>
      <c r="X44" s="67">
        <f t="shared" ca="1" si="27"/>
        <v>0</v>
      </c>
      <c r="Y44" s="72">
        <f t="shared" si="18"/>
        <v>0.21839182162206305</v>
      </c>
      <c r="Z44" s="67">
        <f t="shared" ca="1" si="19"/>
        <v>0</v>
      </c>
      <c r="AA44" s="67">
        <f ca="1"/>
        <v>0</v>
      </c>
      <c r="AB44" s="67">
        <f t="shared" ca="1" si="28"/>
        <v>0</v>
      </c>
      <c r="AC44" s="70">
        <f t="shared" ca="1" si="29"/>
        <v>0</v>
      </c>
      <c r="AD44" s="68">
        <f t="shared" ca="1" si="30"/>
        <v>0</v>
      </c>
      <c r="AE44" s="67">
        <f t="shared" ca="1" si="31"/>
        <v>0</v>
      </c>
      <c r="AF44" s="70">
        <f t="shared" ca="1" si="32"/>
        <v>0</v>
      </c>
      <c r="AG44" s="68">
        <f>J44*'20就業誘発係数'!E41</f>
        <v>0</v>
      </c>
      <c r="AH44" s="67">
        <f>R44*'20就業誘発係数'!E41</f>
        <v>0</v>
      </c>
      <c r="AI44" s="67">
        <f ca="1">AA44*'20就業誘発係数'!E41</f>
        <v>0</v>
      </c>
      <c r="AJ44" s="70">
        <f t="shared" ca="1" si="20"/>
        <v>0</v>
      </c>
      <c r="AK44" s="68">
        <f>J44*'30雇用誘発係数'!$E41</f>
        <v>0</v>
      </c>
      <c r="AL44" s="67">
        <f>R44*'30雇用誘発係数'!$E41</f>
        <v>0</v>
      </c>
      <c r="AM44" s="67">
        <f ca="1">AA44*'30雇用誘発係数'!$E41</f>
        <v>0</v>
      </c>
      <c r="AN44" s="70">
        <f t="shared" ca="1" si="21"/>
        <v>0</v>
      </c>
      <c r="AO44" s="22" t="s">
        <v>157</v>
      </c>
    </row>
    <row r="45" spans="1:41" x14ac:dyDescent="0.15">
      <c r="A45" s="32">
        <v>38</v>
      </c>
      <c r="B45" s="33" t="s">
        <v>479</v>
      </c>
      <c r="C45" s="270"/>
      <c r="D45" s="251">
        <v>0</v>
      </c>
      <c r="E45" s="251">
        <v>0</v>
      </c>
      <c r="F45" s="252">
        <f t="shared" si="12"/>
        <v>0</v>
      </c>
      <c r="G45" s="257">
        <f t="shared" si="13"/>
        <v>0</v>
      </c>
      <c r="H45" s="281">
        <f t="shared" si="2"/>
        <v>0</v>
      </c>
      <c r="I45" s="277">
        <f>1-(-'11取引基本表'!CH44/('11取引基本表'!BY44))</f>
        <v>0.42343034717813344</v>
      </c>
      <c r="J45" s="66">
        <f t="shared" si="14"/>
        <v>0</v>
      </c>
      <c r="K45" s="208">
        <v>0.19986775888035851</v>
      </c>
      <c r="L45" s="66">
        <f t="shared" si="22"/>
        <v>0</v>
      </c>
      <c r="M45" s="208">
        <v>0.26753113176358229</v>
      </c>
      <c r="N45" s="67">
        <f t="shared" si="23"/>
        <v>0</v>
      </c>
      <c r="O45" s="68">
        <v>0</v>
      </c>
      <c r="P45" s="69">
        <f>1-(-'11取引基本表'!CH44/('11取引基本表'!BY44))</f>
        <v>0.42343034717813344</v>
      </c>
      <c r="Q45" s="67">
        <f t="shared" si="16"/>
        <v>0</v>
      </c>
      <c r="R45" s="67">
        <v>0</v>
      </c>
      <c r="S45" s="66">
        <f t="shared" si="24"/>
        <v>0</v>
      </c>
      <c r="T45" s="70">
        <f t="shared" si="25"/>
        <v>0</v>
      </c>
      <c r="U45" s="71"/>
      <c r="V45" s="67">
        <f t="shared" ca="1" si="26"/>
        <v>0</v>
      </c>
      <c r="W45" s="208">
        <f>'11取引基本表'!BR44/'11取引基本表'!$BR$71</f>
        <v>2.4179194362259566E-4</v>
      </c>
      <c r="X45" s="67">
        <f t="shared" ca="1" si="27"/>
        <v>0</v>
      </c>
      <c r="Y45" s="72">
        <f t="shared" si="18"/>
        <v>0.42343034717813344</v>
      </c>
      <c r="Z45" s="67">
        <f t="shared" ca="1" si="19"/>
        <v>0</v>
      </c>
      <c r="AA45" s="67">
        <f ca="1"/>
        <v>0</v>
      </c>
      <c r="AB45" s="67">
        <f t="shared" ca="1" si="28"/>
        <v>0</v>
      </c>
      <c r="AC45" s="70">
        <f t="shared" ca="1" si="29"/>
        <v>0</v>
      </c>
      <c r="AD45" s="68">
        <f t="shared" ca="1" si="30"/>
        <v>0</v>
      </c>
      <c r="AE45" s="67">
        <f t="shared" ca="1" si="31"/>
        <v>0</v>
      </c>
      <c r="AF45" s="70">
        <f t="shared" ca="1" si="32"/>
        <v>0</v>
      </c>
      <c r="AG45" s="68">
        <f>J45*'20就業誘発係数'!E42</f>
        <v>0</v>
      </c>
      <c r="AH45" s="67">
        <f>R45*'20就業誘発係数'!E42</f>
        <v>0</v>
      </c>
      <c r="AI45" s="67">
        <f ca="1">AA45*'20就業誘発係数'!E42</f>
        <v>0</v>
      </c>
      <c r="AJ45" s="70">
        <f t="shared" ca="1" si="20"/>
        <v>0</v>
      </c>
      <c r="AK45" s="68">
        <f>J45*'30雇用誘発係数'!$E42</f>
        <v>0</v>
      </c>
      <c r="AL45" s="67">
        <f>R45*'30雇用誘発係数'!$E42</f>
        <v>0</v>
      </c>
      <c r="AM45" s="67">
        <f ca="1">AA45*'30雇用誘発係数'!$E42</f>
        <v>0</v>
      </c>
      <c r="AN45" s="70">
        <f t="shared" ca="1" si="21"/>
        <v>0</v>
      </c>
      <c r="AO45" s="22" t="s">
        <v>157</v>
      </c>
    </row>
    <row r="46" spans="1:41" x14ac:dyDescent="0.15">
      <c r="A46" s="32">
        <v>39</v>
      </c>
      <c r="B46" s="33" t="s">
        <v>480</v>
      </c>
      <c r="C46" s="270"/>
      <c r="D46" s="251">
        <v>0</v>
      </c>
      <c r="E46" s="251">
        <v>0</v>
      </c>
      <c r="F46" s="252">
        <f t="shared" si="12"/>
        <v>0</v>
      </c>
      <c r="G46" s="257">
        <f t="shared" si="13"/>
        <v>0</v>
      </c>
      <c r="H46" s="281">
        <f t="shared" si="2"/>
        <v>0</v>
      </c>
      <c r="I46" s="277">
        <f>1-(-'11取引基本表'!CH45/('11取引基本表'!BY45))</f>
        <v>1</v>
      </c>
      <c r="J46" s="66">
        <f t="shared" si="14"/>
        <v>0</v>
      </c>
      <c r="K46" s="208">
        <v>0.49474555019841532</v>
      </c>
      <c r="L46" s="66">
        <f t="shared" si="22"/>
        <v>0</v>
      </c>
      <c r="M46" s="208">
        <v>0.33340683454851117</v>
      </c>
      <c r="N46" s="67">
        <f t="shared" si="23"/>
        <v>0</v>
      </c>
      <c r="O46" s="68">
        <v>0</v>
      </c>
      <c r="P46" s="69">
        <f>1-(-'11取引基本表'!CH45/('11取引基本表'!BY45))</f>
        <v>1</v>
      </c>
      <c r="Q46" s="67">
        <f t="shared" si="16"/>
        <v>0</v>
      </c>
      <c r="R46" s="67">
        <v>0</v>
      </c>
      <c r="S46" s="66">
        <f t="shared" si="24"/>
        <v>0</v>
      </c>
      <c r="T46" s="70">
        <f t="shared" si="25"/>
        <v>0</v>
      </c>
      <c r="U46" s="71"/>
      <c r="V46" s="67">
        <f t="shared" ca="1" si="26"/>
        <v>0</v>
      </c>
      <c r="W46" s="208">
        <f>'11取引基本表'!BR45/'11取引基本表'!$BR$71</f>
        <v>0</v>
      </c>
      <c r="X46" s="67">
        <f t="shared" ca="1" si="27"/>
        <v>0</v>
      </c>
      <c r="Y46" s="72">
        <f t="shared" si="18"/>
        <v>1</v>
      </c>
      <c r="Z46" s="67">
        <f t="shared" ca="1" si="19"/>
        <v>0</v>
      </c>
      <c r="AA46" s="67">
        <f ca="1"/>
        <v>0</v>
      </c>
      <c r="AB46" s="67">
        <f t="shared" ca="1" si="28"/>
        <v>0</v>
      </c>
      <c r="AC46" s="70">
        <f t="shared" ca="1" si="29"/>
        <v>0</v>
      </c>
      <c r="AD46" s="68">
        <f t="shared" ca="1" si="30"/>
        <v>0</v>
      </c>
      <c r="AE46" s="67">
        <f t="shared" ca="1" si="31"/>
        <v>0</v>
      </c>
      <c r="AF46" s="70">
        <f t="shared" ca="1" si="32"/>
        <v>0</v>
      </c>
      <c r="AG46" s="68">
        <f>J46*'20就業誘発係数'!E43</f>
        <v>0</v>
      </c>
      <c r="AH46" s="67">
        <f>R46*'20就業誘発係数'!E43</f>
        <v>0</v>
      </c>
      <c r="AI46" s="67">
        <f ca="1">AA46*'20就業誘発係数'!E43</f>
        <v>0</v>
      </c>
      <c r="AJ46" s="70">
        <f t="shared" ca="1" si="20"/>
        <v>0</v>
      </c>
      <c r="AK46" s="68">
        <f>J46*'30雇用誘発係数'!$E43</f>
        <v>0</v>
      </c>
      <c r="AL46" s="67">
        <f>R46*'30雇用誘発係数'!$E43</f>
        <v>0</v>
      </c>
      <c r="AM46" s="67">
        <f ca="1">AA46*'30雇用誘発係数'!$E43</f>
        <v>0</v>
      </c>
      <c r="AN46" s="70">
        <f t="shared" ca="1" si="21"/>
        <v>0</v>
      </c>
      <c r="AO46" s="22" t="s">
        <v>158</v>
      </c>
    </row>
    <row r="47" spans="1:41" x14ac:dyDescent="0.15">
      <c r="A47" s="34">
        <v>40</v>
      </c>
      <c r="B47" s="35" t="s">
        <v>481</v>
      </c>
      <c r="C47" s="272"/>
      <c r="D47" s="253">
        <v>0</v>
      </c>
      <c r="E47" s="253">
        <v>0</v>
      </c>
      <c r="F47" s="254">
        <f t="shared" si="12"/>
        <v>0</v>
      </c>
      <c r="G47" s="259">
        <f t="shared" si="13"/>
        <v>0</v>
      </c>
      <c r="H47" s="282">
        <f t="shared" si="2"/>
        <v>0</v>
      </c>
      <c r="I47" s="278">
        <f>1-(-'11取引基本表'!CH46/('11取引基本表'!BY46))</f>
        <v>1</v>
      </c>
      <c r="J47" s="73">
        <f t="shared" si="14"/>
        <v>0</v>
      </c>
      <c r="K47" s="209">
        <v>0.51118193278973001</v>
      </c>
      <c r="L47" s="73">
        <f t="shared" si="22"/>
        <v>0</v>
      </c>
      <c r="M47" s="209">
        <v>0.35993388702661888</v>
      </c>
      <c r="N47" s="74">
        <f t="shared" si="23"/>
        <v>0</v>
      </c>
      <c r="O47" s="75">
        <v>0</v>
      </c>
      <c r="P47" s="76">
        <f>1-(-'11取引基本表'!CH46/('11取引基本表'!BY46))</f>
        <v>1</v>
      </c>
      <c r="Q47" s="74">
        <f t="shared" si="16"/>
        <v>0</v>
      </c>
      <c r="R47" s="74">
        <v>0</v>
      </c>
      <c r="S47" s="73">
        <f t="shared" si="24"/>
        <v>0</v>
      </c>
      <c r="T47" s="77">
        <f t="shared" si="25"/>
        <v>0</v>
      </c>
      <c r="U47" s="78"/>
      <c r="V47" s="74">
        <f t="shared" ca="1" si="26"/>
        <v>0</v>
      </c>
      <c r="W47" s="209">
        <f>'11取引基本表'!BR46/'11取引基本表'!$BR$71</f>
        <v>0</v>
      </c>
      <c r="X47" s="74">
        <f t="shared" ca="1" si="27"/>
        <v>0</v>
      </c>
      <c r="Y47" s="79">
        <f t="shared" si="18"/>
        <v>1</v>
      </c>
      <c r="Z47" s="74">
        <f t="shared" ca="1" si="19"/>
        <v>0</v>
      </c>
      <c r="AA47" s="74">
        <f ca="1"/>
        <v>0</v>
      </c>
      <c r="AB47" s="74">
        <f t="shared" ca="1" si="28"/>
        <v>0</v>
      </c>
      <c r="AC47" s="77">
        <f t="shared" ca="1" si="29"/>
        <v>0</v>
      </c>
      <c r="AD47" s="75">
        <f t="shared" ca="1" si="30"/>
        <v>0</v>
      </c>
      <c r="AE47" s="74">
        <f t="shared" ca="1" si="31"/>
        <v>0</v>
      </c>
      <c r="AF47" s="77">
        <f t="shared" ca="1" si="32"/>
        <v>0</v>
      </c>
      <c r="AG47" s="75">
        <f>J47*'20就業誘発係数'!E44</f>
        <v>0</v>
      </c>
      <c r="AH47" s="74">
        <f>R47*'20就業誘発係数'!E44</f>
        <v>0</v>
      </c>
      <c r="AI47" s="74">
        <f ca="1">AA47*'20就業誘発係数'!E44</f>
        <v>0</v>
      </c>
      <c r="AJ47" s="77">
        <f t="shared" ca="1" si="20"/>
        <v>0</v>
      </c>
      <c r="AK47" s="75">
        <f>J47*'30雇用誘発係数'!$E44</f>
        <v>0</v>
      </c>
      <c r="AL47" s="74">
        <f>R47*'30雇用誘発係数'!$E44</f>
        <v>0</v>
      </c>
      <c r="AM47" s="74">
        <f ca="1">AA47*'30雇用誘発係数'!$E44</f>
        <v>0</v>
      </c>
      <c r="AN47" s="77">
        <f t="shared" ca="1" si="21"/>
        <v>0</v>
      </c>
      <c r="AO47" s="22" t="s">
        <v>158</v>
      </c>
    </row>
    <row r="48" spans="1:41" x14ac:dyDescent="0.15">
      <c r="A48" s="36">
        <v>41</v>
      </c>
      <c r="B48" s="37" t="s">
        <v>482</v>
      </c>
      <c r="C48" s="267"/>
      <c r="D48" s="251">
        <v>0</v>
      </c>
      <c r="E48" s="251">
        <v>0</v>
      </c>
      <c r="F48" s="252">
        <f t="shared" si="12"/>
        <v>0</v>
      </c>
      <c r="G48" s="252">
        <f t="shared" si="13"/>
        <v>0</v>
      </c>
      <c r="H48" s="283">
        <f t="shared" si="2"/>
        <v>0</v>
      </c>
      <c r="I48" s="279">
        <f>1-(-'11取引基本表'!CH47/('11取引基本表'!BY47))</f>
        <v>1</v>
      </c>
      <c r="J48" s="80">
        <f t="shared" si="14"/>
        <v>0</v>
      </c>
      <c r="K48" s="210">
        <v>0.53984696436178536</v>
      </c>
      <c r="L48" s="80">
        <f t="shared" si="22"/>
        <v>0</v>
      </c>
      <c r="M48" s="210">
        <v>0.36410711108063992</v>
      </c>
      <c r="N48" s="81">
        <f t="shared" si="23"/>
        <v>0</v>
      </c>
      <c r="O48" s="82">
        <v>0</v>
      </c>
      <c r="P48" s="83">
        <f>1-(-'11取引基本表'!CH47/('11取引基本表'!BY47))</f>
        <v>1</v>
      </c>
      <c r="Q48" s="81">
        <f t="shared" si="16"/>
        <v>0</v>
      </c>
      <c r="R48" s="81">
        <v>0</v>
      </c>
      <c r="S48" s="80">
        <f t="shared" si="24"/>
        <v>0</v>
      </c>
      <c r="T48" s="84">
        <f t="shared" si="25"/>
        <v>0</v>
      </c>
      <c r="U48" s="85"/>
      <c r="V48" s="81">
        <f t="shared" ca="1" si="26"/>
        <v>0</v>
      </c>
      <c r="W48" s="210">
        <f>'11取引基本表'!BR47/'11取引基本表'!$BR$71</f>
        <v>0</v>
      </c>
      <c r="X48" s="81">
        <f t="shared" ca="1" si="27"/>
        <v>0</v>
      </c>
      <c r="Y48" s="86">
        <f t="shared" si="18"/>
        <v>1</v>
      </c>
      <c r="Z48" s="81">
        <f t="shared" ca="1" si="19"/>
        <v>0</v>
      </c>
      <c r="AA48" s="81">
        <f ca="1"/>
        <v>0</v>
      </c>
      <c r="AB48" s="81">
        <f t="shared" ca="1" si="28"/>
        <v>0</v>
      </c>
      <c r="AC48" s="84">
        <f t="shared" ca="1" si="29"/>
        <v>0</v>
      </c>
      <c r="AD48" s="82">
        <f t="shared" ca="1" si="30"/>
        <v>0</v>
      </c>
      <c r="AE48" s="81">
        <f t="shared" ca="1" si="31"/>
        <v>0</v>
      </c>
      <c r="AF48" s="84">
        <f t="shared" ca="1" si="32"/>
        <v>0</v>
      </c>
      <c r="AG48" s="82">
        <f>J48*'20就業誘発係数'!E45</f>
        <v>0</v>
      </c>
      <c r="AH48" s="81">
        <f>R48*'20就業誘発係数'!E45</f>
        <v>0</v>
      </c>
      <c r="AI48" s="81">
        <f ca="1">AA48*'20就業誘発係数'!E45</f>
        <v>0</v>
      </c>
      <c r="AJ48" s="84">
        <f t="shared" ca="1" si="20"/>
        <v>0</v>
      </c>
      <c r="AK48" s="82">
        <f>J48*'30雇用誘発係数'!$E45</f>
        <v>0</v>
      </c>
      <c r="AL48" s="81">
        <f>R48*'30雇用誘発係数'!$E45</f>
        <v>0</v>
      </c>
      <c r="AM48" s="81">
        <f ca="1">AA48*'30雇用誘発係数'!$E45</f>
        <v>0</v>
      </c>
      <c r="AN48" s="84">
        <f t="shared" ca="1" si="21"/>
        <v>0</v>
      </c>
      <c r="AO48" s="22" t="s">
        <v>158</v>
      </c>
    </row>
    <row r="49" spans="1:41" x14ac:dyDescent="0.15">
      <c r="A49" s="32">
        <v>42</v>
      </c>
      <c r="B49" s="33" t="s">
        <v>483</v>
      </c>
      <c r="C49" s="267"/>
      <c r="D49" s="251">
        <v>0</v>
      </c>
      <c r="E49" s="251">
        <v>0</v>
      </c>
      <c r="F49" s="252">
        <f t="shared" si="12"/>
        <v>0</v>
      </c>
      <c r="G49" s="252">
        <f t="shared" si="13"/>
        <v>0</v>
      </c>
      <c r="H49" s="281">
        <f t="shared" si="2"/>
        <v>0</v>
      </c>
      <c r="I49" s="277">
        <f>1-(-'11取引基本表'!CH48/('11取引基本表'!BY48))</f>
        <v>1</v>
      </c>
      <c r="J49" s="66">
        <f t="shared" si="14"/>
        <v>0</v>
      </c>
      <c r="K49" s="208">
        <v>0.51325098840754224</v>
      </c>
      <c r="L49" s="66">
        <f t="shared" si="22"/>
        <v>0</v>
      </c>
      <c r="M49" s="208">
        <v>0.41313517887204582</v>
      </c>
      <c r="N49" s="67">
        <f t="shared" si="23"/>
        <v>0</v>
      </c>
      <c r="O49" s="68">
        <v>0</v>
      </c>
      <c r="P49" s="69">
        <f>1-(-'11取引基本表'!CH48/('11取引基本表'!BY48))</f>
        <v>1</v>
      </c>
      <c r="Q49" s="67">
        <f t="shared" si="16"/>
        <v>0</v>
      </c>
      <c r="R49" s="67">
        <v>0</v>
      </c>
      <c r="S49" s="66">
        <f t="shared" si="24"/>
        <v>0</v>
      </c>
      <c r="T49" s="70">
        <f t="shared" si="25"/>
        <v>0</v>
      </c>
      <c r="U49" s="71"/>
      <c r="V49" s="67">
        <f t="shared" ca="1" si="26"/>
        <v>0</v>
      </c>
      <c r="W49" s="208">
        <f>'11取引基本表'!BR48/'11取引基本表'!$BR$71</f>
        <v>0</v>
      </c>
      <c r="X49" s="67">
        <f t="shared" ca="1" si="27"/>
        <v>0</v>
      </c>
      <c r="Y49" s="72">
        <f t="shared" si="18"/>
        <v>1</v>
      </c>
      <c r="Z49" s="67">
        <f t="shared" ca="1" si="19"/>
        <v>0</v>
      </c>
      <c r="AA49" s="67">
        <f ca="1"/>
        <v>0</v>
      </c>
      <c r="AB49" s="67">
        <f t="shared" ca="1" si="28"/>
        <v>0</v>
      </c>
      <c r="AC49" s="70">
        <f t="shared" ca="1" si="29"/>
        <v>0</v>
      </c>
      <c r="AD49" s="68">
        <f t="shared" ca="1" si="30"/>
        <v>0</v>
      </c>
      <c r="AE49" s="67">
        <f t="shared" ca="1" si="31"/>
        <v>0</v>
      </c>
      <c r="AF49" s="70">
        <f t="shared" ca="1" si="32"/>
        <v>0</v>
      </c>
      <c r="AG49" s="68">
        <f>J49*'20就業誘発係数'!E46</f>
        <v>0</v>
      </c>
      <c r="AH49" s="67">
        <f>R49*'20就業誘発係数'!E46</f>
        <v>0</v>
      </c>
      <c r="AI49" s="67">
        <f ca="1">AA49*'20就業誘発係数'!E46</f>
        <v>0</v>
      </c>
      <c r="AJ49" s="70">
        <f t="shared" ca="1" si="20"/>
        <v>0</v>
      </c>
      <c r="AK49" s="68">
        <f>J49*'30雇用誘発係数'!$E46</f>
        <v>0</v>
      </c>
      <c r="AL49" s="67">
        <f>R49*'30雇用誘発係数'!$E46</f>
        <v>0</v>
      </c>
      <c r="AM49" s="67">
        <f ca="1">AA49*'30雇用誘発係数'!$E46</f>
        <v>0</v>
      </c>
      <c r="AN49" s="70">
        <f t="shared" ca="1" si="21"/>
        <v>0</v>
      </c>
      <c r="AO49" s="22" t="s">
        <v>158</v>
      </c>
    </row>
    <row r="50" spans="1:41" x14ac:dyDescent="0.15">
      <c r="A50" s="32">
        <v>43</v>
      </c>
      <c r="B50" s="33" t="s">
        <v>680</v>
      </c>
      <c r="C50" s="267"/>
      <c r="D50" s="251">
        <v>0</v>
      </c>
      <c r="E50" s="251">
        <v>0</v>
      </c>
      <c r="F50" s="252">
        <f t="shared" si="12"/>
        <v>0</v>
      </c>
      <c r="G50" s="252">
        <f t="shared" si="13"/>
        <v>0</v>
      </c>
      <c r="H50" s="281">
        <f t="shared" si="2"/>
        <v>0</v>
      </c>
      <c r="I50" s="277">
        <f>1-(-'11取引基本表'!CH49/('11取引基本表'!BY49))</f>
        <v>0.97689655782529583</v>
      </c>
      <c r="J50" s="66">
        <f t="shared" si="14"/>
        <v>0</v>
      </c>
      <c r="K50" s="208">
        <v>0.52929557820714657</v>
      </c>
      <c r="L50" s="66">
        <f t="shared" si="22"/>
        <v>0</v>
      </c>
      <c r="M50" s="208">
        <v>8.7854023905269765E-2</v>
      </c>
      <c r="N50" s="67">
        <f t="shared" si="23"/>
        <v>0</v>
      </c>
      <c r="O50" s="68">
        <v>0</v>
      </c>
      <c r="P50" s="69">
        <f>1-(-'11取引基本表'!CH49/('11取引基本表'!BY49))</f>
        <v>0.97689655782529583</v>
      </c>
      <c r="Q50" s="67">
        <f t="shared" si="16"/>
        <v>0</v>
      </c>
      <c r="R50" s="67">
        <v>0</v>
      </c>
      <c r="S50" s="66">
        <f t="shared" si="24"/>
        <v>0</v>
      </c>
      <c r="T50" s="70">
        <f t="shared" si="25"/>
        <v>0</v>
      </c>
      <c r="U50" s="71"/>
      <c r="V50" s="67">
        <f t="shared" ca="1" si="26"/>
        <v>0</v>
      </c>
      <c r="W50" s="208">
        <f>'11取引基本表'!BR49/'11取引基本表'!$BR$71</f>
        <v>1.7582479378643098E-2</v>
      </c>
      <c r="X50" s="67">
        <f t="shared" ca="1" si="27"/>
        <v>0</v>
      </c>
      <c r="Y50" s="72">
        <f t="shared" si="18"/>
        <v>0.97689655782529583</v>
      </c>
      <c r="Z50" s="67">
        <f t="shared" ca="1" si="19"/>
        <v>0</v>
      </c>
      <c r="AA50" s="67">
        <f ca="1"/>
        <v>0</v>
      </c>
      <c r="AB50" s="67">
        <f t="shared" ca="1" si="28"/>
        <v>0</v>
      </c>
      <c r="AC50" s="70">
        <f t="shared" ca="1" si="29"/>
        <v>0</v>
      </c>
      <c r="AD50" s="68">
        <f t="shared" ca="1" si="30"/>
        <v>0</v>
      </c>
      <c r="AE50" s="67">
        <f t="shared" ca="1" si="31"/>
        <v>0</v>
      </c>
      <c r="AF50" s="70">
        <f t="shared" ca="1" si="32"/>
        <v>0</v>
      </c>
      <c r="AG50" s="68">
        <f>J50*'20就業誘発係数'!E47</f>
        <v>0</v>
      </c>
      <c r="AH50" s="67">
        <f>R50*'20就業誘発係数'!E47</f>
        <v>0</v>
      </c>
      <c r="AI50" s="67">
        <f ca="1">AA50*'20就業誘発係数'!E47</f>
        <v>0</v>
      </c>
      <c r="AJ50" s="70">
        <f t="shared" ca="1" si="20"/>
        <v>0</v>
      </c>
      <c r="AK50" s="68">
        <f>J50*'30雇用誘発係数'!$E47</f>
        <v>0</v>
      </c>
      <c r="AL50" s="67">
        <f>R50*'30雇用誘発係数'!$E47</f>
        <v>0</v>
      </c>
      <c r="AM50" s="67">
        <f ca="1">AA50*'30雇用誘発係数'!$E47</f>
        <v>0</v>
      </c>
      <c r="AN50" s="70">
        <f t="shared" ca="1" si="21"/>
        <v>0</v>
      </c>
      <c r="AO50" s="22" t="s">
        <v>159</v>
      </c>
    </row>
    <row r="51" spans="1:41" x14ac:dyDescent="0.15">
      <c r="A51" s="32">
        <v>44</v>
      </c>
      <c r="B51" s="33" t="s">
        <v>484</v>
      </c>
      <c r="C51" s="273"/>
      <c r="D51" s="260">
        <v>0</v>
      </c>
      <c r="E51" s="260">
        <v>0</v>
      </c>
      <c r="F51" s="261">
        <f t="shared" si="12"/>
        <v>0</v>
      </c>
      <c r="G51" s="261">
        <f t="shared" si="13"/>
        <v>0</v>
      </c>
      <c r="H51" s="281">
        <f t="shared" si="2"/>
        <v>0</v>
      </c>
      <c r="I51" s="277">
        <f>1-(-'11取引基本表'!CH50/('11取引基本表'!BY50))</f>
        <v>0.99935564426981605</v>
      </c>
      <c r="J51" s="66">
        <f t="shared" si="14"/>
        <v>0</v>
      </c>
      <c r="K51" s="208">
        <v>0.44248157663347165</v>
      </c>
      <c r="L51" s="66">
        <f t="shared" si="22"/>
        <v>0</v>
      </c>
      <c r="M51" s="208">
        <v>0.16933458208386679</v>
      </c>
      <c r="N51" s="67">
        <f t="shared" si="23"/>
        <v>0</v>
      </c>
      <c r="O51" s="68">
        <v>0</v>
      </c>
      <c r="P51" s="69">
        <f>1-(-'11取引基本表'!CH50/('11取引基本表'!BY50))</f>
        <v>0.99935564426981605</v>
      </c>
      <c r="Q51" s="67">
        <f t="shared" si="16"/>
        <v>0</v>
      </c>
      <c r="R51" s="67">
        <v>0</v>
      </c>
      <c r="S51" s="66">
        <f t="shared" si="24"/>
        <v>0</v>
      </c>
      <c r="T51" s="70">
        <f t="shared" si="25"/>
        <v>0</v>
      </c>
      <c r="U51" s="71"/>
      <c r="V51" s="67">
        <f t="shared" ca="1" si="26"/>
        <v>0</v>
      </c>
      <c r="W51" s="208">
        <f>'11取引基本表'!BR50/'11取引基本表'!$BR$71</f>
        <v>1.3325672972975454E-2</v>
      </c>
      <c r="X51" s="67">
        <f t="shared" ca="1" si="27"/>
        <v>0</v>
      </c>
      <c r="Y51" s="72">
        <f t="shared" si="18"/>
        <v>0.99935564426981605</v>
      </c>
      <c r="Z51" s="67">
        <f t="shared" ca="1" si="19"/>
        <v>0</v>
      </c>
      <c r="AA51" s="67">
        <f ca="1"/>
        <v>0</v>
      </c>
      <c r="AB51" s="67">
        <f t="shared" ca="1" si="28"/>
        <v>0</v>
      </c>
      <c r="AC51" s="70">
        <f t="shared" ca="1" si="29"/>
        <v>0</v>
      </c>
      <c r="AD51" s="68">
        <f t="shared" ca="1" si="30"/>
        <v>0</v>
      </c>
      <c r="AE51" s="67">
        <f t="shared" ca="1" si="31"/>
        <v>0</v>
      </c>
      <c r="AF51" s="70">
        <f t="shared" ca="1" si="32"/>
        <v>0</v>
      </c>
      <c r="AG51" s="68">
        <f>J51*'20就業誘発係数'!E48</f>
        <v>0</v>
      </c>
      <c r="AH51" s="67">
        <f>R51*'20就業誘発係数'!E48</f>
        <v>0</v>
      </c>
      <c r="AI51" s="67">
        <f ca="1">AA51*'20就業誘発係数'!E48</f>
        <v>0</v>
      </c>
      <c r="AJ51" s="70">
        <f t="shared" ca="1" si="20"/>
        <v>0</v>
      </c>
      <c r="AK51" s="68">
        <f>J51*'30雇用誘発係数'!$E48</f>
        <v>0</v>
      </c>
      <c r="AL51" s="67">
        <f>R51*'30雇用誘発係数'!$E48</f>
        <v>0</v>
      </c>
      <c r="AM51" s="67">
        <f ca="1">AA51*'30雇用誘発係数'!$E48</f>
        <v>0</v>
      </c>
      <c r="AN51" s="70">
        <f t="shared" ca="1" si="21"/>
        <v>0</v>
      </c>
      <c r="AO51" s="22" t="s">
        <v>159</v>
      </c>
    </row>
    <row r="52" spans="1:41" x14ac:dyDescent="0.15">
      <c r="A52" s="34">
        <v>45</v>
      </c>
      <c r="B52" s="35" t="s">
        <v>485</v>
      </c>
      <c r="C52" s="274"/>
      <c r="D52" s="260">
        <v>0</v>
      </c>
      <c r="E52" s="260">
        <v>0</v>
      </c>
      <c r="F52" s="261">
        <f t="shared" si="12"/>
        <v>0</v>
      </c>
      <c r="G52" s="261">
        <f t="shared" si="13"/>
        <v>0</v>
      </c>
      <c r="H52" s="281">
        <f t="shared" si="2"/>
        <v>0</v>
      </c>
      <c r="I52" s="278">
        <f>1-(-'11取引基本表'!CH51/('11取引基本表'!BY51))</f>
        <v>1</v>
      </c>
      <c r="J52" s="73">
        <f t="shared" si="14"/>
        <v>0</v>
      </c>
      <c r="K52" s="209">
        <v>0.6890052821719852</v>
      </c>
      <c r="L52" s="73">
        <f t="shared" si="22"/>
        <v>0</v>
      </c>
      <c r="M52" s="209">
        <v>0.49428676993814658</v>
      </c>
      <c r="N52" s="74">
        <f t="shared" si="23"/>
        <v>0</v>
      </c>
      <c r="O52" s="75">
        <v>0</v>
      </c>
      <c r="P52" s="76">
        <f>1-(-'11取引基本表'!CH51/('11取引基本表'!BY51))</f>
        <v>1</v>
      </c>
      <c r="Q52" s="74">
        <f t="shared" si="16"/>
        <v>0</v>
      </c>
      <c r="R52" s="74">
        <v>0</v>
      </c>
      <c r="S52" s="73">
        <f t="shared" si="24"/>
        <v>0</v>
      </c>
      <c r="T52" s="77">
        <f t="shared" si="25"/>
        <v>0</v>
      </c>
      <c r="U52" s="78"/>
      <c r="V52" s="74">
        <f t="shared" ca="1" si="26"/>
        <v>0</v>
      </c>
      <c r="W52" s="209">
        <f>'11取引基本表'!BR51/'11取引基本表'!$BR$71</f>
        <v>4.0373747936153911E-3</v>
      </c>
      <c r="X52" s="74">
        <f t="shared" ca="1" si="27"/>
        <v>0</v>
      </c>
      <c r="Y52" s="79">
        <f t="shared" si="18"/>
        <v>1</v>
      </c>
      <c r="Z52" s="74">
        <f t="shared" ca="1" si="19"/>
        <v>0</v>
      </c>
      <c r="AA52" s="74">
        <f ca="1"/>
        <v>0</v>
      </c>
      <c r="AB52" s="74">
        <f t="shared" ca="1" si="28"/>
        <v>0</v>
      </c>
      <c r="AC52" s="77">
        <f t="shared" ca="1" si="29"/>
        <v>0</v>
      </c>
      <c r="AD52" s="75">
        <f t="shared" ca="1" si="30"/>
        <v>0</v>
      </c>
      <c r="AE52" s="74">
        <f t="shared" ca="1" si="31"/>
        <v>0</v>
      </c>
      <c r="AF52" s="77">
        <f t="shared" ca="1" si="32"/>
        <v>0</v>
      </c>
      <c r="AG52" s="75">
        <f>J52*'20就業誘発係数'!E49</f>
        <v>0</v>
      </c>
      <c r="AH52" s="74">
        <f>R52*'20就業誘発係数'!E49</f>
        <v>0</v>
      </c>
      <c r="AI52" s="74">
        <f ca="1">AA52*'20就業誘発係数'!E49</f>
        <v>0</v>
      </c>
      <c r="AJ52" s="77">
        <f t="shared" ca="1" si="20"/>
        <v>0</v>
      </c>
      <c r="AK52" s="75">
        <f>J52*'30雇用誘発係数'!$E49</f>
        <v>0</v>
      </c>
      <c r="AL52" s="74">
        <f>R52*'30雇用誘発係数'!$E49</f>
        <v>0</v>
      </c>
      <c r="AM52" s="74">
        <f ca="1">AA52*'30雇用誘発係数'!$E49</f>
        <v>0</v>
      </c>
      <c r="AN52" s="77">
        <f t="shared" ca="1" si="21"/>
        <v>0</v>
      </c>
      <c r="AO52" s="315" t="s">
        <v>271</v>
      </c>
    </row>
    <row r="53" spans="1:41" x14ac:dyDescent="0.15">
      <c r="A53" s="36">
        <v>46</v>
      </c>
      <c r="B53" s="37" t="s">
        <v>486</v>
      </c>
      <c r="C53" s="275"/>
      <c r="D53" s="255">
        <v>-33.737110570626754</v>
      </c>
      <c r="E53" s="255">
        <v>0</v>
      </c>
      <c r="F53" s="317">
        <f t="shared" si="12"/>
        <v>0</v>
      </c>
      <c r="G53" s="318">
        <f t="shared" si="13"/>
        <v>0</v>
      </c>
      <c r="H53" s="283">
        <f>C53-G53+F72</f>
        <v>0</v>
      </c>
      <c r="I53" s="279">
        <f>1-(-'11取引基本表'!CH52/('11取引基本表'!BY52))</f>
        <v>0.78892960254008759</v>
      </c>
      <c r="J53" s="80">
        <f t="shared" si="14"/>
        <v>0</v>
      </c>
      <c r="K53" s="210">
        <v>0.73534701751206233</v>
      </c>
      <c r="L53" s="80">
        <f t="shared" si="22"/>
        <v>0</v>
      </c>
      <c r="M53" s="210">
        <v>0.465129991232136</v>
      </c>
      <c r="N53" s="81">
        <f t="shared" si="23"/>
        <v>0</v>
      </c>
      <c r="O53" s="82">
        <v>0</v>
      </c>
      <c r="P53" s="83">
        <f>1-(-'11取引基本表'!CH52/('11取引基本表'!BY52))</f>
        <v>0.78892960254008759</v>
      </c>
      <c r="Q53" s="81">
        <f t="shared" si="16"/>
        <v>0</v>
      </c>
      <c r="R53" s="81">
        <v>0</v>
      </c>
      <c r="S53" s="80">
        <f t="shared" si="24"/>
        <v>0</v>
      </c>
      <c r="T53" s="84">
        <f t="shared" si="25"/>
        <v>0</v>
      </c>
      <c r="U53" s="85"/>
      <c r="V53" s="81">
        <f t="shared" ca="1" si="26"/>
        <v>0</v>
      </c>
      <c r="W53" s="210">
        <f>'11取引基本表'!BR52/'11取引基本表'!$BR$71</f>
        <v>0.17778849812911607</v>
      </c>
      <c r="X53" s="81">
        <f t="shared" ca="1" si="27"/>
        <v>0</v>
      </c>
      <c r="Y53" s="86">
        <f t="shared" si="18"/>
        <v>0.78892960254008759</v>
      </c>
      <c r="Z53" s="81">
        <f t="shared" ca="1" si="19"/>
        <v>0</v>
      </c>
      <c r="AA53" s="81">
        <f ca="1"/>
        <v>0</v>
      </c>
      <c r="AB53" s="81">
        <f t="shared" ca="1" si="28"/>
        <v>0</v>
      </c>
      <c r="AC53" s="84">
        <f t="shared" ca="1" si="29"/>
        <v>0</v>
      </c>
      <c r="AD53" s="82">
        <f t="shared" ca="1" si="30"/>
        <v>0</v>
      </c>
      <c r="AE53" s="81">
        <f t="shared" ca="1" si="31"/>
        <v>0</v>
      </c>
      <c r="AF53" s="84">
        <f t="shared" ca="1" si="32"/>
        <v>0</v>
      </c>
      <c r="AG53" s="82">
        <f>J53*'20就業誘発係数'!E50</f>
        <v>0</v>
      </c>
      <c r="AH53" s="81">
        <f>R53*'20就業誘発係数'!E50</f>
        <v>0</v>
      </c>
      <c r="AI53" s="81">
        <f ca="1">AA53*'20就業誘発係数'!E50</f>
        <v>0</v>
      </c>
      <c r="AJ53" s="84">
        <f t="shared" ca="1" si="20"/>
        <v>0</v>
      </c>
      <c r="AK53" s="82">
        <f>J53*'30雇用誘発係数'!$E50</f>
        <v>0</v>
      </c>
      <c r="AL53" s="81">
        <f>R53*'30雇用誘発係数'!$E50</f>
        <v>0</v>
      </c>
      <c r="AM53" s="81">
        <f ca="1">AA53*'30雇用誘発係数'!$E50</f>
        <v>0</v>
      </c>
      <c r="AN53" s="84">
        <f t="shared" ca="1" si="21"/>
        <v>0</v>
      </c>
      <c r="AO53" s="22" t="s">
        <v>160</v>
      </c>
    </row>
    <row r="54" spans="1:41" x14ac:dyDescent="0.15">
      <c r="A54" s="32">
        <v>47</v>
      </c>
      <c r="B54" s="33" t="s">
        <v>487</v>
      </c>
      <c r="C54" s="276"/>
      <c r="D54" s="251">
        <v>0</v>
      </c>
      <c r="E54" s="251">
        <v>0</v>
      </c>
      <c r="F54" s="319">
        <f t="shared" si="12"/>
        <v>0</v>
      </c>
      <c r="G54" s="320">
        <f t="shared" si="13"/>
        <v>0</v>
      </c>
      <c r="H54" s="281">
        <f t="shared" si="2"/>
        <v>0</v>
      </c>
      <c r="I54" s="277">
        <f>1-(-'11取引基本表'!CH53/('11取引基本表'!BY53))</f>
        <v>0.74525489265272149</v>
      </c>
      <c r="J54" s="66">
        <f t="shared" si="14"/>
        <v>0</v>
      </c>
      <c r="K54" s="208">
        <v>0.70071088263221071</v>
      </c>
      <c r="L54" s="66">
        <f t="shared" si="22"/>
        <v>0</v>
      </c>
      <c r="M54" s="208">
        <v>0.34728676658203278</v>
      </c>
      <c r="N54" s="67">
        <f t="shared" si="23"/>
        <v>0</v>
      </c>
      <c r="O54" s="68">
        <v>0</v>
      </c>
      <c r="P54" s="69">
        <f>1-(-'11取引基本表'!CH53/('11取引基本表'!BY53))</f>
        <v>0.74525489265272149</v>
      </c>
      <c r="Q54" s="67">
        <f t="shared" si="16"/>
        <v>0</v>
      </c>
      <c r="R54" s="67">
        <v>0</v>
      </c>
      <c r="S54" s="66">
        <f t="shared" si="24"/>
        <v>0</v>
      </c>
      <c r="T54" s="70">
        <f t="shared" si="25"/>
        <v>0</v>
      </c>
      <c r="U54" s="71"/>
      <c r="V54" s="67">
        <f t="shared" ca="1" si="26"/>
        <v>0</v>
      </c>
      <c r="W54" s="208">
        <f>'11取引基本表'!BR53/'11取引基本表'!$BR$71</f>
        <v>5.0995572904651294E-2</v>
      </c>
      <c r="X54" s="67">
        <f t="shared" ca="1" si="27"/>
        <v>0</v>
      </c>
      <c r="Y54" s="72">
        <f t="shared" si="18"/>
        <v>0.74525489265272149</v>
      </c>
      <c r="Z54" s="67">
        <f t="shared" ca="1" si="19"/>
        <v>0</v>
      </c>
      <c r="AA54" s="67">
        <f ca="1"/>
        <v>0</v>
      </c>
      <c r="AB54" s="67">
        <f t="shared" ca="1" si="28"/>
        <v>0</v>
      </c>
      <c r="AC54" s="70">
        <f t="shared" ca="1" si="29"/>
        <v>0</v>
      </c>
      <c r="AD54" s="68">
        <f t="shared" ca="1" si="30"/>
        <v>0</v>
      </c>
      <c r="AE54" s="67">
        <f t="shared" ca="1" si="31"/>
        <v>0</v>
      </c>
      <c r="AF54" s="70">
        <f t="shared" ca="1" si="32"/>
        <v>0</v>
      </c>
      <c r="AG54" s="68">
        <f>J54*'20就業誘発係数'!E51</f>
        <v>0</v>
      </c>
      <c r="AH54" s="67">
        <f>R54*'20就業誘発係数'!E51</f>
        <v>0</v>
      </c>
      <c r="AI54" s="67">
        <f ca="1">AA54*'20就業誘発係数'!E51</f>
        <v>0</v>
      </c>
      <c r="AJ54" s="70">
        <f t="shared" ca="1" si="20"/>
        <v>0</v>
      </c>
      <c r="AK54" s="68">
        <f>J54*'30雇用誘発係数'!$E51</f>
        <v>0</v>
      </c>
      <c r="AL54" s="67">
        <f>R54*'30雇用誘発係数'!$E51</f>
        <v>0</v>
      </c>
      <c r="AM54" s="67">
        <f ca="1">AA54*'30雇用誘発係数'!$E51</f>
        <v>0</v>
      </c>
      <c r="AN54" s="70">
        <f t="shared" ca="1" si="21"/>
        <v>0</v>
      </c>
      <c r="AO54" s="22" t="s">
        <v>161</v>
      </c>
    </row>
    <row r="55" spans="1:41" x14ac:dyDescent="0.15">
      <c r="A55" s="32">
        <v>48</v>
      </c>
      <c r="B55" s="33" t="s">
        <v>488</v>
      </c>
      <c r="C55" s="276"/>
      <c r="D55" s="251">
        <v>0</v>
      </c>
      <c r="E55" s="251">
        <v>0</v>
      </c>
      <c r="F55" s="319">
        <f t="shared" si="12"/>
        <v>0</v>
      </c>
      <c r="G55" s="320">
        <f t="shared" si="13"/>
        <v>0</v>
      </c>
      <c r="H55" s="281">
        <f t="shared" si="2"/>
        <v>0</v>
      </c>
      <c r="I55" s="277">
        <f>1-(-'11取引基本表'!CH54/('11取引基本表'!BY54))</f>
        <v>0.98928096284801215</v>
      </c>
      <c r="J55" s="66">
        <f t="shared" si="14"/>
        <v>0</v>
      </c>
      <c r="K55" s="208">
        <v>0.78180944367422345</v>
      </c>
      <c r="L55" s="66">
        <f t="shared" si="22"/>
        <v>0</v>
      </c>
      <c r="M55" s="208">
        <v>4.8764968154773491E-2</v>
      </c>
      <c r="N55" s="67">
        <f t="shared" si="23"/>
        <v>0</v>
      </c>
      <c r="O55" s="68">
        <v>0</v>
      </c>
      <c r="P55" s="69">
        <f>1-(-'11取引基本表'!CH54/('11取引基本表'!BY54))</f>
        <v>0.98928096284801215</v>
      </c>
      <c r="Q55" s="67">
        <f t="shared" si="16"/>
        <v>0</v>
      </c>
      <c r="R55" s="67">
        <v>0</v>
      </c>
      <c r="S55" s="66">
        <f t="shared" si="24"/>
        <v>0</v>
      </c>
      <c r="T55" s="70">
        <f t="shared" si="25"/>
        <v>0</v>
      </c>
      <c r="U55" s="71"/>
      <c r="V55" s="67">
        <f t="shared" ca="1" si="26"/>
        <v>0</v>
      </c>
      <c r="W55" s="208">
        <f>'11取引基本表'!BR54/'11取引基本表'!$BR$71</f>
        <v>0.21381750014663539</v>
      </c>
      <c r="X55" s="67">
        <f t="shared" ca="1" si="27"/>
        <v>0</v>
      </c>
      <c r="Y55" s="72">
        <f t="shared" si="18"/>
        <v>0.98928096284801215</v>
      </c>
      <c r="Z55" s="67">
        <f t="shared" ca="1" si="19"/>
        <v>0</v>
      </c>
      <c r="AA55" s="67">
        <f ca="1"/>
        <v>0</v>
      </c>
      <c r="AB55" s="67">
        <f t="shared" ca="1" si="28"/>
        <v>0</v>
      </c>
      <c r="AC55" s="70">
        <f t="shared" ca="1" si="29"/>
        <v>0</v>
      </c>
      <c r="AD55" s="68">
        <f t="shared" ca="1" si="30"/>
        <v>0</v>
      </c>
      <c r="AE55" s="67">
        <f t="shared" ca="1" si="31"/>
        <v>0</v>
      </c>
      <c r="AF55" s="70">
        <f t="shared" ca="1" si="32"/>
        <v>0</v>
      </c>
      <c r="AG55" s="68">
        <f>J55*'20就業誘発係数'!E52</f>
        <v>0</v>
      </c>
      <c r="AH55" s="67">
        <f>R55*'20就業誘発係数'!E52</f>
        <v>0</v>
      </c>
      <c r="AI55" s="67">
        <f ca="1">AA55*'20就業誘発係数'!E52</f>
        <v>0</v>
      </c>
      <c r="AJ55" s="70">
        <f t="shared" ca="1" si="20"/>
        <v>0</v>
      </c>
      <c r="AK55" s="68">
        <f>J55*'30雇用誘発係数'!$E52</f>
        <v>0</v>
      </c>
      <c r="AL55" s="67">
        <f>R55*'30雇用誘発係数'!$E52</f>
        <v>0</v>
      </c>
      <c r="AM55" s="67">
        <f ca="1">AA55*'30雇用誘発係数'!$E52</f>
        <v>0</v>
      </c>
      <c r="AN55" s="70">
        <f t="shared" ca="1" si="21"/>
        <v>0</v>
      </c>
      <c r="AO55" s="22" t="s">
        <v>161</v>
      </c>
    </row>
    <row r="56" spans="1:41" x14ac:dyDescent="0.15">
      <c r="A56" s="32">
        <v>49</v>
      </c>
      <c r="B56" s="33" t="s">
        <v>489</v>
      </c>
      <c r="C56" s="276"/>
      <c r="D56" s="251">
        <v>0</v>
      </c>
      <c r="E56" s="251">
        <v>-0.61879167378097366</v>
      </c>
      <c r="F56" s="319">
        <f t="shared" si="12"/>
        <v>0</v>
      </c>
      <c r="G56" s="320">
        <f t="shared" si="13"/>
        <v>0</v>
      </c>
      <c r="H56" s="281">
        <f>C56-F56+G72</f>
        <v>0</v>
      </c>
      <c r="I56" s="277">
        <f>1-(-'11取引基本表'!CH55/('11取引基本表'!BY55))</f>
        <v>0.78640357682855977</v>
      </c>
      <c r="J56" s="66">
        <f t="shared" si="14"/>
        <v>0</v>
      </c>
      <c r="K56" s="208">
        <v>0.5898472777610535</v>
      </c>
      <c r="L56" s="66">
        <f t="shared" si="22"/>
        <v>0</v>
      </c>
      <c r="M56" s="208">
        <v>0.40054506408265916</v>
      </c>
      <c r="N56" s="67">
        <f t="shared" si="23"/>
        <v>0</v>
      </c>
      <c r="O56" s="68">
        <v>0</v>
      </c>
      <c r="P56" s="69">
        <f>1-(-'11取引基本表'!CH55/('11取引基本表'!BY55))</f>
        <v>0.78640357682855977</v>
      </c>
      <c r="Q56" s="67">
        <f t="shared" si="16"/>
        <v>0</v>
      </c>
      <c r="R56" s="67">
        <v>0</v>
      </c>
      <c r="S56" s="66">
        <f t="shared" si="24"/>
        <v>0</v>
      </c>
      <c r="T56" s="70">
        <f t="shared" si="25"/>
        <v>0</v>
      </c>
      <c r="U56" s="71"/>
      <c r="V56" s="67">
        <f t="shared" ca="1" si="26"/>
        <v>0</v>
      </c>
      <c r="W56" s="208">
        <f>'11取引基本表'!BR55/'11取引基本表'!$BR$71</f>
        <v>2.9450809398114106E-2</v>
      </c>
      <c r="X56" s="67">
        <f t="shared" ca="1" si="27"/>
        <v>0</v>
      </c>
      <c r="Y56" s="72">
        <f t="shared" si="18"/>
        <v>0.78640357682855977</v>
      </c>
      <c r="Z56" s="67">
        <f t="shared" ca="1" si="19"/>
        <v>0</v>
      </c>
      <c r="AA56" s="67">
        <f ca="1"/>
        <v>0</v>
      </c>
      <c r="AB56" s="67">
        <f t="shared" ca="1" si="28"/>
        <v>0</v>
      </c>
      <c r="AC56" s="70">
        <f t="shared" ca="1" si="29"/>
        <v>0</v>
      </c>
      <c r="AD56" s="68">
        <f t="shared" ca="1" si="30"/>
        <v>0</v>
      </c>
      <c r="AE56" s="67">
        <f t="shared" ca="1" si="31"/>
        <v>0</v>
      </c>
      <c r="AF56" s="70">
        <f t="shared" ca="1" si="32"/>
        <v>0</v>
      </c>
      <c r="AG56" s="68">
        <f>J56*'20就業誘発係数'!E53</f>
        <v>0</v>
      </c>
      <c r="AH56" s="67">
        <f>R56*'20就業誘発係数'!E53</f>
        <v>0</v>
      </c>
      <c r="AI56" s="67">
        <f ca="1">AA56*'20就業誘発係数'!E53</f>
        <v>0</v>
      </c>
      <c r="AJ56" s="70">
        <f t="shared" ca="1" si="20"/>
        <v>0</v>
      </c>
      <c r="AK56" s="68">
        <f>J56*'30雇用誘発係数'!$E53</f>
        <v>0</v>
      </c>
      <c r="AL56" s="67">
        <f>R56*'30雇用誘発係数'!$E53</f>
        <v>0</v>
      </c>
      <c r="AM56" s="67">
        <f ca="1">AA56*'30雇用誘発係数'!$E53</f>
        <v>0</v>
      </c>
      <c r="AN56" s="70">
        <f t="shared" ca="1" si="21"/>
        <v>0</v>
      </c>
      <c r="AO56" s="22" t="s">
        <v>162</v>
      </c>
    </row>
    <row r="57" spans="1:41" x14ac:dyDescent="0.15">
      <c r="A57" s="32">
        <v>50</v>
      </c>
      <c r="B57" s="33" t="s">
        <v>490</v>
      </c>
      <c r="C57" s="274"/>
      <c r="D57" s="253">
        <v>0</v>
      </c>
      <c r="E57" s="253">
        <v>0</v>
      </c>
      <c r="F57" s="321">
        <f t="shared" si="12"/>
        <v>0</v>
      </c>
      <c r="G57" s="322">
        <f t="shared" si="13"/>
        <v>0</v>
      </c>
      <c r="H57" s="282">
        <f t="shared" si="2"/>
        <v>0</v>
      </c>
      <c r="I57" s="278">
        <f>1-(-'11取引基本表'!CH56/('11取引基本表'!BY56))</f>
        <v>0.92289959357718698</v>
      </c>
      <c r="J57" s="66">
        <f t="shared" si="14"/>
        <v>0</v>
      </c>
      <c r="K57" s="209">
        <v>0.8100085457195999</v>
      </c>
      <c r="L57" s="66">
        <f t="shared" si="22"/>
        <v>0</v>
      </c>
      <c r="M57" s="209">
        <v>0.63591464334187908</v>
      </c>
      <c r="N57" s="67">
        <f t="shared" si="23"/>
        <v>0</v>
      </c>
      <c r="O57" s="68">
        <v>0</v>
      </c>
      <c r="P57" s="69">
        <f>1-(-'11取引基本表'!CH56/('11取引基本表'!BY56))</f>
        <v>0.92289959357718698</v>
      </c>
      <c r="Q57" s="67">
        <f t="shared" si="16"/>
        <v>0</v>
      </c>
      <c r="R57" s="67">
        <v>0</v>
      </c>
      <c r="S57" s="66">
        <f t="shared" si="24"/>
        <v>0</v>
      </c>
      <c r="T57" s="70">
        <f t="shared" si="25"/>
        <v>0</v>
      </c>
      <c r="U57" s="71"/>
      <c r="V57" s="67">
        <f t="shared" ca="1" si="26"/>
        <v>0</v>
      </c>
      <c r="W57" s="209">
        <f>'11取引基本表'!BR56/'11取引基本表'!$BR$71</f>
        <v>9.8018348988207515E-4</v>
      </c>
      <c r="X57" s="67">
        <f t="shared" ca="1" si="27"/>
        <v>0</v>
      </c>
      <c r="Y57" s="72">
        <f t="shared" si="18"/>
        <v>0.92289959357718698</v>
      </c>
      <c r="Z57" s="67">
        <f t="shared" ca="1" si="19"/>
        <v>0</v>
      </c>
      <c r="AA57" s="67">
        <f ca="1"/>
        <v>0</v>
      </c>
      <c r="AB57" s="67">
        <f t="shared" ca="1" si="28"/>
        <v>0</v>
      </c>
      <c r="AC57" s="70">
        <f t="shared" ca="1" si="29"/>
        <v>0</v>
      </c>
      <c r="AD57" s="68">
        <f t="shared" ca="1" si="30"/>
        <v>0</v>
      </c>
      <c r="AE57" s="67">
        <f t="shared" ca="1" si="31"/>
        <v>0</v>
      </c>
      <c r="AF57" s="70">
        <f t="shared" ca="1" si="32"/>
        <v>0</v>
      </c>
      <c r="AG57" s="68">
        <f>J57*'20就業誘発係数'!E54</f>
        <v>0</v>
      </c>
      <c r="AH57" s="67">
        <f>R57*'20就業誘発係数'!E54</f>
        <v>0</v>
      </c>
      <c r="AI57" s="67">
        <f ca="1">AA57*'20就業誘発係数'!E54</f>
        <v>0</v>
      </c>
      <c r="AJ57" s="70">
        <f t="shared" ca="1" si="20"/>
        <v>0</v>
      </c>
      <c r="AK57" s="68">
        <f>J57*'30雇用誘発係数'!$E54</f>
        <v>0</v>
      </c>
      <c r="AL57" s="67">
        <f>R57*'30雇用誘発係数'!$E54</f>
        <v>0</v>
      </c>
      <c r="AM57" s="67">
        <f ca="1">AA57*'30雇用誘発係数'!$E54</f>
        <v>0</v>
      </c>
      <c r="AN57" s="70">
        <f t="shared" ca="1" si="21"/>
        <v>0</v>
      </c>
      <c r="AO57" s="22" t="s">
        <v>162</v>
      </c>
    </row>
    <row r="58" spans="1:41" x14ac:dyDescent="0.15">
      <c r="A58" s="36">
        <v>51</v>
      </c>
      <c r="B58" s="37" t="s">
        <v>491</v>
      </c>
      <c r="C58" s="273"/>
      <c r="D58" s="260">
        <v>0</v>
      </c>
      <c r="E58" s="260">
        <v>0</v>
      </c>
      <c r="F58" s="261">
        <f t="shared" si="12"/>
        <v>0</v>
      </c>
      <c r="G58" s="261">
        <f t="shared" si="13"/>
        <v>0</v>
      </c>
      <c r="H58" s="283">
        <f>C58-F58-G58</f>
        <v>0</v>
      </c>
      <c r="I58" s="279">
        <f>1-(-'11取引基本表'!CH57/('11取引基本表'!BY57))</f>
        <v>0.91108043525386906</v>
      </c>
      <c r="J58" s="80">
        <f t="shared" si="14"/>
        <v>0</v>
      </c>
      <c r="K58" s="210">
        <v>0.4995032020825973</v>
      </c>
      <c r="L58" s="80">
        <f t="shared" si="22"/>
        <v>0</v>
      </c>
      <c r="M58" s="210">
        <v>8.7162206114377042E-2</v>
      </c>
      <c r="N58" s="81">
        <f t="shared" si="23"/>
        <v>0</v>
      </c>
      <c r="O58" s="82">
        <v>0</v>
      </c>
      <c r="P58" s="83">
        <f>1-(-'11取引基本表'!CH57/('11取引基本表'!BY57))</f>
        <v>0.91108043525386906</v>
      </c>
      <c r="Q58" s="81">
        <f t="shared" si="16"/>
        <v>0</v>
      </c>
      <c r="R58" s="81">
        <v>0</v>
      </c>
      <c r="S58" s="80">
        <f t="shared" si="24"/>
        <v>0</v>
      </c>
      <c r="T58" s="84">
        <f t="shared" si="25"/>
        <v>0</v>
      </c>
      <c r="U58" s="85"/>
      <c r="V58" s="81">
        <f t="shared" ca="1" si="26"/>
        <v>0</v>
      </c>
      <c r="W58" s="210">
        <f>'11取引基本表'!BR57/'11取引基本表'!$BR$71</f>
        <v>3.835789729782902E-2</v>
      </c>
      <c r="X58" s="81">
        <f t="shared" ca="1" si="27"/>
        <v>0</v>
      </c>
      <c r="Y58" s="86">
        <f t="shared" si="18"/>
        <v>0.91108043525386906</v>
      </c>
      <c r="Z58" s="81">
        <f t="shared" ca="1" si="19"/>
        <v>0</v>
      </c>
      <c r="AA58" s="81">
        <f ca="1"/>
        <v>0</v>
      </c>
      <c r="AB58" s="81">
        <f t="shared" ca="1" si="28"/>
        <v>0</v>
      </c>
      <c r="AC58" s="84">
        <f t="shared" ca="1" si="29"/>
        <v>0</v>
      </c>
      <c r="AD58" s="82">
        <f t="shared" ca="1" si="30"/>
        <v>0</v>
      </c>
      <c r="AE58" s="81">
        <f t="shared" ca="1" si="31"/>
        <v>0</v>
      </c>
      <c r="AF58" s="84">
        <f t="shared" ca="1" si="32"/>
        <v>0</v>
      </c>
      <c r="AG58" s="82">
        <f>J58*'20就業誘発係数'!E55</f>
        <v>0</v>
      </c>
      <c r="AH58" s="81">
        <f>R58*'20就業誘発係数'!E55</f>
        <v>0</v>
      </c>
      <c r="AI58" s="81">
        <f ca="1">AA58*'20就業誘発係数'!E55</f>
        <v>0</v>
      </c>
      <c r="AJ58" s="84">
        <f t="shared" ca="1" si="20"/>
        <v>0</v>
      </c>
      <c r="AK58" s="82">
        <f>J58*'30雇用誘発係数'!$E55</f>
        <v>0</v>
      </c>
      <c r="AL58" s="81">
        <f>R58*'30雇用誘発係数'!$E55</f>
        <v>0</v>
      </c>
      <c r="AM58" s="81">
        <f ca="1">AA58*'30雇用誘発係数'!$E55</f>
        <v>0</v>
      </c>
      <c r="AN58" s="84">
        <f t="shared" ca="1" si="21"/>
        <v>0</v>
      </c>
      <c r="AO58" s="22" t="s">
        <v>162</v>
      </c>
    </row>
    <row r="59" spans="1:41" x14ac:dyDescent="0.15">
      <c r="A59" s="32">
        <v>52</v>
      </c>
      <c r="B59" s="33" t="s">
        <v>492</v>
      </c>
      <c r="C59" s="273"/>
      <c r="D59" s="260">
        <v>5.0825472945476777E-2</v>
      </c>
      <c r="E59" s="260">
        <v>7.0209258592617892E-3</v>
      </c>
      <c r="F59" s="261">
        <f t="shared" si="12"/>
        <v>0</v>
      </c>
      <c r="G59" s="261">
        <f t="shared" si="13"/>
        <v>0</v>
      </c>
      <c r="H59" s="281">
        <f>C59-F59-G59</f>
        <v>0</v>
      </c>
      <c r="I59" s="277">
        <f>1-(-'11取引基本表'!CH58/('11取引基本表'!BY58))</f>
        <v>0.360345879703316</v>
      </c>
      <c r="J59" s="66">
        <f t="shared" si="14"/>
        <v>0</v>
      </c>
      <c r="K59" s="208">
        <v>0.62846003946902507</v>
      </c>
      <c r="L59" s="66">
        <f t="shared" si="22"/>
        <v>0</v>
      </c>
      <c r="M59" s="208">
        <v>0.31726014643652145</v>
      </c>
      <c r="N59" s="67">
        <f t="shared" si="23"/>
        <v>0</v>
      </c>
      <c r="O59" s="68">
        <v>0</v>
      </c>
      <c r="P59" s="69">
        <f>1-(-'11取引基本表'!CH58/('11取引基本表'!BY58))</f>
        <v>0.360345879703316</v>
      </c>
      <c r="Q59" s="67">
        <f t="shared" si="16"/>
        <v>0</v>
      </c>
      <c r="R59" s="67">
        <v>0</v>
      </c>
      <c r="S59" s="66">
        <f t="shared" si="24"/>
        <v>0</v>
      </c>
      <c r="T59" s="70">
        <f t="shared" si="25"/>
        <v>0</v>
      </c>
      <c r="U59" s="71"/>
      <c r="V59" s="67">
        <f t="shared" ca="1" si="26"/>
        <v>0</v>
      </c>
      <c r="W59" s="208">
        <f>'11取引基本表'!BR58/'11取引基本表'!$BR$71</f>
        <v>2.2916586535192365E-2</v>
      </c>
      <c r="X59" s="67">
        <f t="shared" ca="1" si="27"/>
        <v>0</v>
      </c>
      <c r="Y59" s="72">
        <f t="shared" si="18"/>
        <v>0.360345879703316</v>
      </c>
      <c r="Z59" s="67">
        <f t="shared" ca="1" si="19"/>
        <v>0</v>
      </c>
      <c r="AA59" s="67">
        <f ca="1"/>
        <v>0</v>
      </c>
      <c r="AB59" s="67">
        <f t="shared" ca="1" si="28"/>
        <v>0</v>
      </c>
      <c r="AC59" s="70">
        <f t="shared" ca="1" si="29"/>
        <v>0</v>
      </c>
      <c r="AD59" s="68">
        <f t="shared" ca="1" si="30"/>
        <v>0</v>
      </c>
      <c r="AE59" s="67">
        <f t="shared" ca="1" si="31"/>
        <v>0</v>
      </c>
      <c r="AF59" s="70">
        <f t="shared" ca="1" si="32"/>
        <v>0</v>
      </c>
      <c r="AG59" s="68">
        <f>J59*'20就業誘発係数'!E56</f>
        <v>0</v>
      </c>
      <c r="AH59" s="67">
        <f>R59*'20就業誘発係数'!E56</f>
        <v>0</v>
      </c>
      <c r="AI59" s="67">
        <f ca="1">AA59*'20就業誘発係数'!E56</f>
        <v>0</v>
      </c>
      <c r="AJ59" s="70">
        <f t="shared" ca="1" si="20"/>
        <v>0</v>
      </c>
      <c r="AK59" s="68">
        <f>J59*'30雇用誘発係数'!$E56</f>
        <v>0</v>
      </c>
      <c r="AL59" s="67">
        <f>R59*'30雇用誘発係数'!$E56</f>
        <v>0</v>
      </c>
      <c r="AM59" s="67">
        <f ca="1">AA59*'30雇用誘発係数'!$E56</f>
        <v>0</v>
      </c>
      <c r="AN59" s="70">
        <f t="shared" ca="1" si="21"/>
        <v>0</v>
      </c>
      <c r="AO59" s="22" t="s">
        <v>162</v>
      </c>
    </row>
    <row r="60" spans="1:41" x14ac:dyDescent="0.15">
      <c r="A60" s="32">
        <v>53</v>
      </c>
      <c r="B60" s="33" t="s">
        <v>493</v>
      </c>
      <c r="C60" s="273"/>
      <c r="D60" s="260">
        <v>0</v>
      </c>
      <c r="E60" s="260">
        <v>0</v>
      </c>
      <c r="F60" s="261">
        <f t="shared" si="12"/>
        <v>0</v>
      </c>
      <c r="G60" s="261">
        <f t="shared" si="13"/>
        <v>0</v>
      </c>
      <c r="H60" s="281">
        <f t="shared" si="2"/>
        <v>0</v>
      </c>
      <c r="I60" s="277">
        <f>1-(-'11取引基本表'!CH59/('11取引基本表'!BY59))</f>
        <v>1</v>
      </c>
      <c r="J60" s="66">
        <f t="shared" si="14"/>
        <v>0</v>
      </c>
      <c r="K60" s="208">
        <v>0.73243089879977663</v>
      </c>
      <c r="L60" s="66">
        <f t="shared" si="22"/>
        <v>0</v>
      </c>
      <c r="M60" s="208">
        <v>0.37441625979745335</v>
      </c>
      <c r="N60" s="67">
        <f t="shared" si="23"/>
        <v>0</v>
      </c>
      <c r="O60" s="68">
        <v>0</v>
      </c>
      <c r="P60" s="69">
        <f>1-(-'11取引基本表'!CH59/('11取引基本表'!BY59))</f>
        <v>1</v>
      </c>
      <c r="Q60" s="67">
        <f t="shared" si="16"/>
        <v>0</v>
      </c>
      <c r="R60" s="67">
        <v>0</v>
      </c>
      <c r="S60" s="66">
        <f t="shared" si="24"/>
        <v>0</v>
      </c>
      <c r="T60" s="70">
        <f t="shared" si="25"/>
        <v>0</v>
      </c>
      <c r="U60" s="71"/>
      <c r="V60" s="67">
        <f t="shared" ca="1" si="26"/>
        <v>0</v>
      </c>
      <c r="W60" s="208">
        <f>'11取引基本表'!BR59/'11取引基本表'!$BR$71</f>
        <v>3.8418053264479089E-3</v>
      </c>
      <c r="X60" s="67">
        <f t="shared" ca="1" si="27"/>
        <v>0</v>
      </c>
      <c r="Y60" s="72">
        <f t="shared" si="18"/>
        <v>1</v>
      </c>
      <c r="Z60" s="67">
        <f t="shared" ca="1" si="19"/>
        <v>0</v>
      </c>
      <c r="AA60" s="67">
        <f ca="1"/>
        <v>0</v>
      </c>
      <c r="AB60" s="67">
        <f t="shared" ca="1" si="28"/>
        <v>0</v>
      </c>
      <c r="AC60" s="70">
        <f t="shared" ca="1" si="29"/>
        <v>0</v>
      </c>
      <c r="AD60" s="68">
        <f t="shared" ca="1" si="30"/>
        <v>0</v>
      </c>
      <c r="AE60" s="67">
        <f t="shared" ca="1" si="31"/>
        <v>0</v>
      </c>
      <c r="AF60" s="70">
        <f t="shared" ca="1" si="32"/>
        <v>0</v>
      </c>
      <c r="AG60" s="68">
        <f>J60*'20就業誘発係数'!E57</f>
        <v>0</v>
      </c>
      <c r="AH60" s="67">
        <f>R60*'20就業誘発係数'!E57</f>
        <v>0</v>
      </c>
      <c r="AI60" s="67">
        <f ca="1">AA60*'20就業誘発係数'!E57</f>
        <v>0</v>
      </c>
      <c r="AJ60" s="70">
        <f t="shared" ca="1" si="20"/>
        <v>0</v>
      </c>
      <c r="AK60" s="68">
        <f>J60*'30雇用誘発係数'!$E57</f>
        <v>0</v>
      </c>
      <c r="AL60" s="67">
        <f>R60*'30雇用誘発係数'!$E57</f>
        <v>0</v>
      </c>
      <c r="AM60" s="67">
        <f ca="1">AA60*'30雇用誘発係数'!$E57</f>
        <v>0</v>
      </c>
      <c r="AN60" s="70">
        <f t="shared" ca="1" si="21"/>
        <v>0</v>
      </c>
      <c r="AO60" s="22" t="s">
        <v>163</v>
      </c>
    </row>
    <row r="61" spans="1:41" x14ac:dyDescent="0.15">
      <c r="A61" s="32">
        <v>54</v>
      </c>
      <c r="B61" s="33" t="s">
        <v>494</v>
      </c>
      <c r="C61" s="273"/>
      <c r="D61" s="260">
        <v>0</v>
      </c>
      <c r="E61" s="260">
        <v>1.4399715311367549E-5</v>
      </c>
      <c r="F61" s="261">
        <f t="shared" si="12"/>
        <v>0</v>
      </c>
      <c r="G61" s="261">
        <f t="shared" si="13"/>
        <v>0</v>
      </c>
      <c r="H61" s="281">
        <f t="shared" si="2"/>
        <v>0</v>
      </c>
      <c r="I61" s="277">
        <f>1-(-'11取引基本表'!CH60/('11取引基本表'!BY60))</f>
        <v>0.96744858619212526</v>
      </c>
      <c r="J61" s="66">
        <f t="shared" si="14"/>
        <v>0</v>
      </c>
      <c r="K61" s="208">
        <v>0.75027740623669192</v>
      </c>
      <c r="L61" s="66">
        <f t="shared" si="22"/>
        <v>0</v>
      </c>
      <c r="M61" s="208">
        <v>0.6060111682251399</v>
      </c>
      <c r="N61" s="67">
        <f t="shared" si="23"/>
        <v>0</v>
      </c>
      <c r="O61" s="68">
        <v>0</v>
      </c>
      <c r="P61" s="69">
        <f>1-(-'11取引基本表'!CH60/('11取引基本表'!BY60))</f>
        <v>0.96744858619212526</v>
      </c>
      <c r="Q61" s="67">
        <f t="shared" si="16"/>
        <v>0</v>
      </c>
      <c r="R61" s="67">
        <v>0</v>
      </c>
      <c r="S61" s="66">
        <f t="shared" si="24"/>
        <v>0</v>
      </c>
      <c r="T61" s="70">
        <f t="shared" si="25"/>
        <v>0</v>
      </c>
      <c r="U61" s="71"/>
      <c r="V61" s="67">
        <f t="shared" ca="1" si="26"/>
        <v>0</v>
      </c>
      <c r="W61" s="208">
        <f>'11取引基本表'!BR60/'11取引基本表'!$BR$71</f>
        <v>2.4965143330142537E-2</v>
      </c>
      <c r="X61" s="67">
        <f t="shared" ca="1" si="27"/>
        <v>0</v>
      </c>
      <c r="Y61" s="72">
        <f t="shared" si="18"/>
        <v>0.96744858619212526</v>
      </c>
      <c r="Z61" s="67">
        <f t="shared" ca="1" si="19"/>
        <v>0</v>
      </c>
      <c r="AA61" s="67">
        <f ca="1"/>
        <v>0</v>
      </c>
      <c r="AB61" s="67">
        <f t="shared" ca="1" si="28"/>
        <v>0</v>
      </c>
      <c r="AC61" s="70">
        <f t="shared" ca="1" si="29"/>
        <v>0</v>
      </c>
      <c r="AD61" s="68">
        <f t="shared" ca="1" si="30"/>
        <v>0</v>
      </c>
      <c r="AE61" s="67">
        <f t="shared" ca="1" si="31"/>
        <v>0</v>
      </c>
      <c r="AF61" s="70">
        <f t="shared" ca="1" si="32"/>
        <v>0</v>
      </c>
      <c r="AG61" s="68">
        <f>J61*'20就業誘発係数'!E58</f>
        <v>0</v>
      </c>
      <c r="AH61" s="67">
        <f>R61*'20就業誘発係数'!E58</f>
        <v>0</v>
      </c>
      <c r="AI61" s="67">
        <f ca="1">AA61*'20就業誘発係数'!E58</f>
        <v>0</v>
      </c>
      <c r="AJ61" s="70">
        <f t="shared" ca="1" si="20"/>
        <v>0</v>
      </c>
      <c r="AK61" s="68">
        <f>J61*'30雇用誘発係数'!$E58</f>
        <v>0</v>
      </c>
      <c r="AL61" s="67">
        <f>R61*'30雇用誘発係数'!$E58</f>
        <v>0</v>
      </c>
      <c r="AM61" s="67">
        <f ca="1">AA61*'30雇用誘発係数'!$E58</f>
        <v>0</v>
      </c>
      <c r="AN61" s="70">
        <f t="shared" ca="1" si="21"/>
        <v>0</v>
      </c>
      <c r="AO61" s="22" t="s">
        <v>271</v>
      </c>
    </row>
    <row r="62" spans="1:41" x14ac:dyDescent="0.15">
      <c r="A62" s="34">
        <v>55</v>
      </c>
      <c r="B62" s="35" t="s">
        <v>507</v>
      </c>
      <c r="C62" s="273"/>
      <c r="D62" s="260">
        <v>0</v>
      </c>
      <c r="E62" s="260">
        <v>0</v>
      </c>
      <c r="F62" s="261">
        <f t="shared" si="12"/>
        <v>0</v>
      </c>
      <c r="G62" s="261">
        <f t="shared" si="13"/>
        <v>0</v>
      </c>
      <c r="H62" s="282">
        <f t="shared" si="2"/>
        <v>0</v>
      </c>
      <c r="I62" s="278">
        <f>1-(-'11取引基本表'!CH61/('11取引基本表'!BY61))</f>
        <v>0.99996177219802718</v>
      </c>
      <c r="J62" s="73">
        <f t="shared" si="14"/>
        <v>0</v>
      </c>
      <c r="K62" s="209">
        <v>0.55459359961871102</v>
      </c>
      <c r="L62" s="73">
        <f t="shared" si="22"/>
        <v>0</v>
      </c>
      <c r="M62" s="209">
        <v>0.48416804010965631</v>
      </c>
      <c r="N62" s="74">
        <f t="shared" si="23"/>
        <v>0</v>
      </c>
      <c r="O62" s="75">
        <v>0</v>
      </c>
      <c r="P62" s="76">
        <f>1-(-'11取引基本表'!CH61/('11取引基本表'!BY61))</f>
        <v>0.99996177219802718</v>
      </c>
      <c r="Q62" s="74">
        <f t="shared" si="16"/>
        <v>0</v>
      </c>
      <c r="R62" s="74">
        <v>0</v>
      </c>
      <c r="S62" s="73">
        <f t="shared" si="24"/>
        <v>0</v>
      </c>
      <c r="T62" s="77">
        <f t="shared" si="25"/>
        <v>0</v>
      </c>
      <c r="U62" s="78"/>
      <c r="V62" s="74">
        <f t="shared" ca="1" si="26"/>
        <v>0</v>
      </c>
      <c r="W62" s="209">
        <f>'11取引基本表'!BR61/'11取引基本表'!$BR$71</f>
        <v>4.9331396884121172E-2</v>
      </c>
      <c r="X62" s="74">
        <f t="shared" ca="1" si="27"/>
        <v>0</v>
      </c>
      <c r="Y62" s="79">
        <f t="shared" si="18"/>
        <v>0.99996177219802718</v>
      </c>
      <c r="Z62" s="74">
        <f t="shared" ca="1" si="19"/>
        <v>0</v>
      </c>
      <c r="AA62" s="74">
        <f ca="1"/>
        <v>0</v>
      </c>
      <c r="AB62" s="74">
        <f t="shared" ca="1" si="28"/>
        <v>0</v>
      </c>
      <c r="AC62" s="77">
        <f t="shared" ca="1" si="29"/>
        <v>0</v>
      </c>
      <c r="AD62" s="75">
        <f t="shared" ca="1" si="30"/>
        <v>0</v>
      </c>
      <c r="AE62" s="74">
        <f t="shared" ca="1" si="31"/>
        <v>0</v>
      </c>
      <c r="AF62" s="77">
        <f t="shared" ca="1" si="32"/>
        <v>0</v>
      </c>
      <c r="AG62" s="75">
        <f>J62*'20就業誘発係数'!E59</f>
        <v>0</v>
      </c>
      <c r="AH62" s="74">
        <f>R62*'20就業誘発係数'!E59</f>
        <v>0</v>
      </c>
      <c r="AI62" s="74">
        <f ca="1">AA62*'20就業誘発係数'!E59</f>
        <v>0</v>
      </c>
      <c r="AJ62" s="77">
        <f t="shared" ca="1" si="20"/>
        <v>0</v>
      </c>
      <c r="AK62" s="75">
        <f>J62*'30雇用誘発係数'!$E59</f>
        <v>0</v>
      </c>
      <c r="AL62" s="74">
        <f>R62*'30雇用誘発係数'!$E59</f>
        <v>0</v>
      </c>
      <c r="AM62" s="74">
        <f ca="1">AA62*'30雇用誘発係数'!$E59</f>
        <v>0</v>
      </c>
      <c r="AN62" s="77">
        <f t="shared" ca="1" si="21"/>
        <v>0</v>
      </c>
      <c r="AO62" s="22" t="s">
        <v>271</v>
      </c>
    </row>
    <row r="63" spans="1:41" x14ac:dyDescent="0.15">
      <c r="A63" s="36">
        <v>56</v>
      </c>
      <c r="B63" s="37" t="s">
        <v>495</v>
      </c>
      <c r="C63" s="275"/>
      <c r="D63" s="255">
        <v>0</v>
      </c>
      <c r="E63" s="255">
        <v>0</v>
      </c>
      <c r="F63" s="256">
        <f t="shared" si="12"/>
        <v>0</v>
      </c>
      <c r="G63" s="258">
        <f t="shared" si="13"/>
        <v>0</v>
      </c>
      <c r="H63" s="283">
        <f t="shared" si="2"/>
        <v>0</v>
      </c>
      <c r="I63" s="279">
        <f>1-(-'11取引基本表'!CH62/('11取引基本表'!BY62))</f>
        <v>1</v>
      </c>
      <c r="J63" s="80">
        <f t="shared" si="14"/>
        <v>0</v>
      </c>
      <c r="K63" s="210">
        <v>0.78149620904495198</v>
      </c>
      <c r="L63" s="80">
        <f t="shared" si="22"/>
        <v>0</v>
      </c>
      <c r="M63" s="210">
        <v>0.67598313170385427</v>
      </c>
      <c r="N63" s="81">
        <f t="shared" si="23"/>
        <v>0</v>
      </c>
      <c r="O63" s="82">
        <v>0</v>
      </c>
      <c r="P63" s="83">
        <f>1-(-'11取引基本表'!CH62/('11取引基本表'!BY62))</f>
        <v>1</v>
      </c>
      <c r="Q63" s="81">
        <f t="shared" si="16"/>
        <v>0</v>
      </c>
      <c r="R63" s="81">
        <v>0</v>
      </c>
      <c r="S63" s="80">
        <f t="shared" si="24"/>
        <v>0</v>
      </c>
      <c r="T63" s="84">
        <f t="shared" si="25"/>
        <v>0</v>
      </c>
      <c r="U63" s="85"/>
      <c r="V63" s="81">
        <f t="shared" ca="1" si="26"/>
        <v>0</v>
      </c>
      <c r="W63" s="210">
        <f>'11取引基本表'!BR62/'11取引基本表'!$BR$71</f>
        <v>4.2454593717364238E-3</v>
      </c>
      <c r="X63" s="81">
        <f t="shared" ca="1" si="27"/>
        <v>0</v>
      </c>
      <c r="Y63" s="86">
        <f t="shared" si="18"/>
        <v>1</v>
      </c>
      <c r="Z63" s="81">
        <f t="shared" ca="1" si="19"/>
        <v>0</v>
      </c>
      <c r="AA63" s="81">
        <f ca="1"/>
        <v>0</v>
      </c>
      <c r="AB63" s="81">
        <f t="shared" ca="1" si="28"/>
        <v>0</v>
      </c>
      <c r="AC63" s="84">
        <f t="shared" ca="1" si="29"/>
        <v>0</v>
      </c>
      <c r="AD63" s="82">
        <f t="shared" ca="1" si="30"/>
        <v>0</v>
      </c>
      <c r="AE63" s="81">
        <f t="shared" ca="1" si="31"/>
        <v>0</v>
      </c>
      <c r="AF63" s="84">
        <f t="shared" ca="1" si="32"/>
        <v>0</v>
      </c>
      <c r="AG63" s="82">
        <f>J63*'20就業誘発係数'!E60</f>
        <v>0</v>
      </c>
      <c r="AH63" s="81">
        <f>R63*'20就業誘発係数'!E60</f>
        <v>0</v>
      </c>
      <c r="AI63" s="81">
        <f ca="1">AA63*'20就業誘発係数'!E60</f>
        <v>0</v>
      </c>
      <c r="AJ63" s="84">
        <f t="shared" ca="1" si="20"/>
        <v>0</v>
      </c>
      <c r="AK63" s="82">
        <f>J63*'30雇用誘発係数'!$E60</f>
        <v>0</v>
      </c>
      <c r="AL63" s="81">
        <f>R63*'30雇用誘発係数'!$E60</f>
        <v>0</v>
      </c>
      <c r="AM63" s="81">
        <f ca="1">AA63*'30雇用誘発係数'!$E60</f>
        <v>0</v>
      </c>
      <c r="AN63" s="84">
        <f t="shared" ca="1" si="21"/>
        <v>0</v>
      </c>
      <c r="AO63" s="22" t="s">
        <v>271</v>
      </c>
    </row>
    <row r="64" spans="1:41" x14ac:dyDescent="0.15">
      <c r="A64" s="32">
        <v>57</v>
      </c>
      <c r="B64" s="33" t="s">
        <v>496</v>
      </c>
      <c r="C64" s="276"/>
      <c r="D64" s="251">
        <v>0</v>
      </c>
      <c r="E64" s="251">
        <v>0</v>
      </c>
      <c r="F64" s="252">
        <f t="shared" si="12"/>
        <v>0</v>
      </c>
      <c r="G64" s="257">
        <f t="shared" si="13"/>
        <v>0</v>
      </c>
      <c r="H64" s="281">
        <f t="shared" si="2"/>
        <v>0</v>
      </c>
      <c r="I64" s="277">
        <f>1-(-'11取引基本表'!CH63/('11取引基本表'!BY63))</f>
        <v>0.99665394804475904</v>
      </c>
      <c r="J64" s="66">
        <f t="shared" si="14"/>
        <v>0</v>
      </c>
      <c r="K64" s="208">
        <v>0.6408484908559251</v>
      </c>
      <c r="L64" s="66">
        <f t="shared" si="22"/>
        <v>0</v>
      </c>
      <c r="M64" s="208">
        <v>0.55847251821380783</v>
      </c>
      <c r="N64" s="67">
        <f t="shared" si="23"/>
        <v>0</v>
      </c>
      <c r="O64" s="68">
        <v>0</v>
      </c>
      <c r="P64" s="69">
        <f>1-(-'11取引基本表'!CH63/('11取引基本表'!BY63))</f>
        <v>0.99665394804475904</v>
      </c>
      <c r="Q64" s="67">
        <f t="shared" si="16"/>
        <v>0</v>
      </c>
      <c r="R64" s="67">
        <v>0</v>
      </c>
      <c r="S64" s="66">
        <f t="shared" si="24"/>
        <v>0</v>
      </c>
      <c r="T64" s="70">
        <f t="shared" si="25"/>
        <v>0</v>
      </c>
      <c r="U64" s="71"/>
      <c r="V64" s="67">
        <f t="shared" ca="1" si="26"/>
        <v>0</v>
      </c>
      <c r="W64" s="208">
        <f>'11取引基本表'!BR63/'11取引基本表'!$BR$71</f>
        <v>1.1978629864008302E-2</v>
      </c>
      <c r="X64" s="67">
        <f t="shared" ca="1" si="27"/>
        <v>0</v>
      </c>
      <c r="Y64" s="72">
        <f t="shared" si="18"/>
        <v>0.99665394804475904</v>
      </c>
      <c r="Z64" s="67">
        <f t="shared" ca="1" si="19"/>
        <v>0</v>
      </c>
      <c r="AA64" s="67">
        <f ca="1"/>
        <v>0</v>
      </c>
      <c r="AB64" s="67">
        <f t="shared" ca="1" si="28"/>
        <v>0</v>
      </c>
      <c r="AC64" s="70">
        <f t="shared" ca="1" si="29"/>
        <v>0</v>
      </c>
      <c r="AD64" s="68">
        <f t="shared" ca="1" si="30"/>
        <v>0</v>
      </c>
      <c r="AE64" s="67">
        <f t="shared" ca="1" si="31"/>
        <v>0</v>
      </c>
      <c r="AF64" s="70">
        <f t="shared" ca="1" si="32"/>
        <v>0</v>
      </c>
      <c r="AG64" s="68">
        <f>J64*'20就業誘発係数'!E61</f>
        <v>0</v>
      </c>
      <c r="AH64" s="67">
        <f>R64*'20就業誘発係数'!E61</f>
        <v>0</v>
      </c>
      <c r="AI64" s="67">
        <f ca="1">AA64*'20就業誘発係数'!E61</f>
        <v>0</v>
      </c>
      <c r="AJ64" s="70">
        <f t="shared" ca="1" si="20"/>
        <v>0</v>
      </c>
      <c r="AK64" s="68">
        <f>J64*'30雇用誘発係数'!$E61</f>
        <v>0</v>
      </c>
      <c r="AL64" s="67">
        <f>R64*'30雇用誘発係数'!$E61</f>
        <v>0</v>
      </c>
      <c r="AM64" s="67">
        <f ca="1">AA64*'30雇用誘発係数'!$E61</f>
        <v>0</v>
      </c>
      <c r="AN64" s="70">
        <f t="shared" ca="1" si="21"/>
        <v>0</v>
      </c>
      <c r="AO64" s="22" t="s">
        <v>271</v>
      </c>
    </row>
    <row r="65" spans="1:41" x14ac:dyDescent="0.15">
      <c r="A65" s="32">
        <v>58</v>
      </c>
      <c r="B65" s="33" t="s">
        <v>497</v>
      </c>
      <c r="C65" s="276"/>
      <c r="D65" s="251">
        <v>0</v>
      </c>
      <c r="E65" s="251">
        <v>0</v>
      </c>
      <c r="F65" s="252">
        <f t="shared" si="12"/>
        <v>0</v>
      </c>
      <c r="G65" s="257">
        <f t="shared" si="13"/>
        <v>0</v>
      </c>
      <c r="H65" s="281">
        <f t="shared" si="2"/>
        <v>0</v>
      </c>
      <c r="I65" s="277">
        <f>1-(-'11取引基本表'!CH64/('11取引基本表'!BY64))</f>
        <v>0.88550338936998818</v>
      </c>
      <c r="J65" s="66">
        <f t="shared" si="14"/>
        <v>0</v>
      </c>
      <c r="K65" s="208">
        <v>0.61329436874514431</v>
      </c>
      <c r="L65" s="66">
        <f t="shared" si="22"/>
        <v>0</v>
      </c>
      <c r="M65" s="208">
        <v>0.3570872587204445</v>
      </c>
      <c r="N65" s="67">
        <f t="shared" si="23"/>
        <v>0</v>
      </c>
      <c r="O65" s="68">
        <v>0</v>
      </c>
      <c r="P65" s="69">
        <f>1-(-'11取引基本表'!CH64/('11取引基本表'!BY64))</f>
        <v>0.88550338936998818</v>
      </c>
      <c r="Q65" s="67">
        <f t="shared" si="16"/>
        <v>0</v>
      </c>
      <c r="R65" s="67">
        <v>0</v>
      </c>
      <c r="S65" s="66">
        <f t="shared" si="24"/>
        <v>0</v>
      </c>
      <c r="T65" s="70">
        <f t="shared" si="25"/>
        <v>0</v>
      </c>
      <c r="U65" s="71"/>
      <c r="V65" s="67">
        <f t="shared" ca="1" si="26"/>
        <v>0</v>
      </c>
      <c r="W65" s="208">
        <f>'11取引基本表'!BR64/'11取引基本表'!$BR$71</f>
        <v>1.9930814797967312E-2</v>
      </c>
      <c r="X65" s="67">
        <f t="shared" ca="1" si="27"/>
        <v>0</v>
      </c>
      <c r="Y65" s="72">
        <f t="shared" si="18"/>
        <v>0.88550338936998818</v>
      </c>
      <c r="Z65" s="67">
        <f t="shared" ca="1" si="19"/>
        <v>0</v>
      </c>
      <c r="AA65" s="67">
        <f ca="1"/>
        <v>0</v>
      </c>
      <c r="AB65" s="67">
        <f t="shared" ca="1" si="28"/>
        <v>0</v>
      </c>
      <c r="AC65" s="70">
        <f t="shared" ca="1" si="29"/>
        <v>0</v>
      </c>
      <c r="AD65" s="68">
        <f t="shared" ca="1" si="30"/>
        <v>0</v>
      </c>
      <c r="AE65" s="67">
        <f t="shared" ca="1" si="31"/>
        <v>0</v>
      </c>
      <c r="AF65" s="70">
        <f t="shared" ca="1" si="32"/>
        <v>0</v>
      </c>
      <c r="AG65" s="68">
        <f>J65*'20就業誘発係数'!E62</f>
        <v>0</v>
      </c>
      <c r="AH65" s="67">
        <f>R65*'20就業誘発係数'!E62</f>
        <v>0</v>
      </c>
      <c r="AI65" s="67">
        <f ca="1">AA65*'20就業誘発係数'!E62</f>
        <v>0</v>
      </c>
      <c r="AJ65" s="70">
        <f t="shared" ca="1" si="20"/>
        <v>0</v>
      </c>
      <c r="AK65" s="68">
        <f>J65*'30雇用誘発係数'!$E62</f>
        <v>0</v>
      </c>
      <c r="AL65" s="67">
        <f>R65*'30雇用誘発係数'!$E62</f>
        <v>0</v>
      </c>
      <c r="AM65" s="67">
        <f ca="1">AA65*'30雇用誘発係数'!$E62</f>
        <v>0</v>
      </c>
      <c r="AN65" s="70">
        <f t="shared" ca="1" si="21"/>
        <v>0</v>
      </c>
      <c r="AO65" s="22" t="s">
        <v>271</v>
      </c>
    </row>
    <row r="66" spans="1:41" x14ac:dyDescent="0.15">
      <c r="A66" s="32">
        <v>59</v>
      </c>
      <c r="B66" s="33" t="s">
        <v>498</v>
      </c>
      <c r="C66" s="276"/>
      <c r="D66" s="251">
        <v>0</v>
      </c>
      <c r="E66" s="251">
        <v>0</v>
      </c>
      <c r="F66" s="252">
        <f t="shared" si="12"/>
        <v>0</v>
      </c>
      <c r="G66" s="257">
        <f t="shared" si="13"/>
        <v>0</v>
      </c>
      <c r="H66" s="281">
        <f t="shared" si="2"/>
        <v>0</v>
      </c>
      <c r="I66" s="277">
        <f>1-(-'11取引基本表'!CH65/('11取引基本表'!BY65))</f>
        <v>0.71088106709191767</v>
      </c>
      <c r="J66" s="66">
        <f t="shared" si="14"/>
        <v>0</v>
      </c>
      <c r="K66" s="208">
        <v>0.40164824500201968</v>
      </c>
      <c r="L66" s="66">
        <f t="shared" si="22"/>
        <v>0</v>
      </c>
      <c r="M66" s="208">
        <v>0.30968855408730139</v>
      </c>
      <c r="N66" s="67">
        <f t="shared" si="23"/>
        <v>0</v>
      </c>
      <c r="O66" s="68">
        <v>0</v>
      </c>
      <c r="P66" s="69">
        <f>1-(-'11取引基本表'!CH65/('11取引基本表'!BY65))</f>
        <v>0.71088106709191767</v>
      </c>
      <c r="Q66" s="67">
        <f t="shared" si="16"/>
        <v>0</v>
      </c>
      <c r="R66" s="67">
        <v>0</v>
      </c>
      <c r="S66" s="66">
        <f t="shared" si="24"/>
        <v>0</v>
      </c>
      <c r="T66" s="70">
        <f t="shared" si="25"/>
        <v>0</v>
      </c>
      <c r="U66" s="71"/>
      <c r="V66" s="67">
        <f t="shared" ca="1" si="26"/>
        <v>0</v>
      </c>
      <c r="W66" s="208">
        <f>'11取引基本表'!BR65/'11取引基本表'!$BR$71</f>
        <v>9.5031409173960118E-3</v>
      </c>
      <c r="X66" s="67">
        <f t="shared" ca="1" si="27"/>
        <v>0</v>
      </c>
      <c r="Y66" s="72">
        <f t="shared" si="18"/>
        <v>0.71088106709191767</v>
      </c>
      <c r="Z66" s="67">
        <f t="shared" ca="1" si="19"/>
        <v>0</v>
      </c>
      <c r="AA66" s="67">
        <f ca="1"/>
        <v>0</v>
      </c>
      <c r="AB66" s="67">
        <f t="shared" ca="1" si="28"/>
        <v>0</v>
      </c>
      <c r="AC66" s="70">
        <f t="shared" ca="1" si="29"/>
        <v>0</v>
      </c>
      <c r="AD66" s="68">
        <f t="shared" ca="1" si="30"/>
        <v>0</v>
      </c>
      <c r="AE66" s="67">
        <f t="shared" ca="1" si="31"/>
        <v>0</v>
      </c>
      <c r="AF66" s="70">
        <f t="shared" ca="1" si="32"/>
        <v>0</v>
      </c>
      <c r="AG66" s="68">
        <f>J66*'20就業誘発係数'!E63</f>
        <v>0</v>
      </c>
      <c r="AH66" s="67">
        <f>R66*'20就業誘発係数'!E63</f>
        <v>0</v>
      </c>
      <c r="AI66" s="67">
        <f ca="1">AA66*'20就業誘発係数'!E63</f>
        <v>0</v>
      </c>
      <c r="AJ66" s="70">
        <f t="shared" ca="1" si="20"/>
        <v>0</v>
      </c>
      <c r="AK66" s="68">
        <f>J66*'30雇用誘発係数'!$E63</f>
        <v>0</v>
      </c>
      <c r="AL66" s="67">
        <f>R66*'30雇用誘発係数'!$E63</f>
        <v>0</v>
      </c>
      <c r="AM66" s="67">
        <f ca="1">AA66*'30雇用誘発係数'!$E63</f>
        <v>0</v>
      </c>
      <c r="AN66" s="70">
        <f t="shared" ca="1" si="21"/>
        <v>0</v>
      </c>
      <c r="AO66" s="22" t="s">
        <v>271</v>
      </c>
    </row>
    <row r="67" spans="1:41" x14ac:dyDescent="0.15">
      <c r="A67" s="34">
        <v>60</v>
      </c>
      <c r="B67" s="35" t="s">
        <v>499</v>
      </c>
      <c r="C67" s="274"/>
      <c r="D67" s="253">
        <v>0</v>
      </c>
      <c r="E67" s="253">
        <v>0</v>
      </c>
      <c r="F67" s="254">
        <f t="shared" si="12"/>
        <v>0</v>
      </c>
      <c r="G67" s="259">
        <f t="shared" si="13"/>
        <v>0</v>
      </c>
      <c r="H67" s="282">
        <f t="shared" si="2"/>
        <v>0</v>
      </c>
      <c r="I67" s="278">
        <f>1-(-'11取引基本表'!CH66/('11取引基本表'!BY66))</f>
        <v>0.91820538295729182</v>
      </c>
      <c r="J67" s="73">
        <f t="shared" si="14"/>
        <v>0</v>
      </c>
      <c r="K67" s="209">
        <v>0.42715314529734832</v>
      </c>
      <c r="L67" s="73">
        <f t="shared" si="22"/>
        <v>0</v>
      </c>
      <c r="M67" s="209">
        <v>0.30684377687284908</v>
      </c>
      <c r="N67" s="74">
        <f t="shared" si="23"/>
        <v>0</v>
      </c>
      <c r="O67" s="75">
        <v>0</v>
      </c>
      <c r="P67" s="76">
        <f>1-(-'11取引基本表'!CH66/('11取引基本表'!BY66))</f>
        <v>0.91820538295729182</v>
      </c>
      <c r="Q67" s="74">
        <f t="shared" si="16"/>
        <v>0</v>
      </c>
      <c r="R67" s="74">
        <v>0</v>
      </c>
      <c r="S67" s="73">
        <f t="shared" si="24"/>
        <v>0</v>
      </c>
      <c r="T67" s="77">
        <f t="shared" si="25"/>
        <v>0</v>
      </c>
      <c r="U67" s="78"/>
      <c r="V67" s="74">
        <f t="shared" ca="1" si="26"/>
        <v>0</v>
      </c>
      <c r="W67" s="209">
        <f>'11取引基本表'!BR66/'11取引基本表'!$BR$71</f>
        <v>3.654370681400234E-2</v>
      </c>
      <c r="X67" s="74">
        <f t="shared" ca="1" si="27"/>
        <v>0</v>
      </c>
      <c r="Y67" s="79">
        <f t="shared" si="18"/>
        <v>0.91820538295729182</v>
      </c>
      <c r="Z67" s="74">
        <f t="shared" ca="1" si="19"/>
        <v>0</v>
      </c>
      <c r="AA67" s="74">
        <f ca="1"/>
        <v>0</v>
      </c>
      <c r="AB67" s="74">
        <f t="shared" ca="1" si="28"/>
        <v>0</v>
      </c>
      <c r="AC67" s="77">
        <f t="shared" ca="1" si="29"/>
        <v>0</v>
      </c>
      <c r="AD67" s="75">
        <f t="shared" ca="1" si="30"/>
        <v>0</v>
      </c>
      <c r="AE67" s="74">
        <f t="shared" ca="1" si="31"/>
        <v>0</v>
      </c>
      <c r="AF67" s="77">
        <f t="shared" ca="1" si="32"/>
        <v>0</v>
      </c>
      <c r="AG67" s="75">
        <f>J67*'20就業誘発係数'!E64</f>
        <v>0</v>
      </c>
      <c r="AH67" s="74">
        <f>R67*'20就業誘発係数'!E64</f>
        <v>0</v>
      </c>
      <c r="AI67" s="74">
        <f ca="1">AA67*'20就業誘発係数'!E64</f>
        <v>0</v>
      </c>
      <c r="AJ67" s="77">
        <f t="shared" ca="1" si="20"/>
        <v>0</v>
      </c>
      <c r="AK67" s="75">
        <f>J67*'30雇用誘発係数'!$E64</f>
        <v>0</v>
      </c>
      <c r="AL67" s="74">
        <f>R67*'30雇用誘発係数'!$E64</f>
        <v>0</v>
      </c>
      <c r="AM67" s="74">
        <f ca="1">AA67*'30雇用誘発係数'!$E64</f>
        <v>0</v>
      </c>
      <c r="AN67" s="77">
        <f t="shared" ca="1" si="21"/>
        <v>0</v>
      </c>
      <c r="AO67" s="22" t="s">
        <v>271</v>
      </c>
    </row>
    <row r="68" spans="1:41" x14ac:dyDescent="0.15">
      <c r="A68" s="36">
        <v>61</v>
      </c>
      <c r="B68" s="37" t="s">
        <v>586</v>
      </c>
      <c r="C68" s="273"/>
      <c r="D68" s="260">
        <v>0</v>
      </c>
      <c r="E68" s="260">
        <v>0</v>
      </c>
      <c r="F68" s="261">
        <f t="shared" si="12"/>
        <v>0</v>
      </c>
      <c r="G68" s="261">
        <f t="shared" si="13"/>
        <v>0</v>
      </c>
      <c r="H68" s="283">
        <f t="shared" si="2"/>
        <v>0</v>
      </c>
      <c r="I68" s="279">
        <f>1-(-'11取引基本表'!CH67/('11取引基本表'!BY67))</f>
        <v>0.84647640592024498</v>
      </c>
      <c r="J68" s="80">
        <f t="shared" si="14"/>
        <v>0</v>
      </c>
      <c r="K68" s="210">
        <v>0.69527307439334585</v>
      </c>
      <c r="L68" s="80">
        <f t="shared" si="22"/>
        <v>0</v>
      </c>
      <c r="M68" s="210">
        <v>0.25443094707310115</v>
      </c>
      <c r="N68" s="81">
        <f t="shared" si="23"/>
        <v>0</v>
      </c>
      <c r="O68" s="82">
        <v>0</v>
      </c>
      <c r="P68" s="83">
        <f>1-(-'11取引基本表'!CH67/('11取引基本表'!BY67))</f>
        <v>0.84647640592024498</v>
      </c>
      <c r="Q68" s="81">
        <f t="shared" si="16"/>
        <v>0</v>
      </c>
      <c r="R68" s="81">
        <v>0</v>
      </c>
      <c r="S68" s="80">
        <f t="shared" si="24"/>
        <v>0</v>
      </c>
      <c r="T68" s="84">
        <f t="shared" si="25"/>
        <v>0</v>
      </c>
      <c r="U68" s="85"/>
      <c r="V68" s="81">
        <f t="shared" ca="1" si="26"/>
        <v>0</v>
      </c>
      <c r="W68" s="210">
        <f>'11取引基本表'!BR67/'11取引基本表'!$BR$71</f>
        <v>2.6977322869254385E-2</v>
      </c>
      <c r="X68" s="81">
        <f t="shared" ca="1" si="27"/>
        <v>0</v>
      </c>
      <c r="Y68" s="86">
        <f t="shared" si="18"/>
        <v>0.84647640592024498</v>
      </c>
      <c r="Z68" s="81">
        <f t="shared" ca="1" si="19"/>
        <v>0</v>
      </c>
      <c r="AA68" s="81">
        <f ca="1"/>
        <v>0</v>
      </c>
      <c r="AB68" s="81">
        <f t="shared" ca="1" si="28"/>
        <v>0</v>
      </c>
      <c r="AC68" s="84">
        <f t="shared" ca="1" si="29"/>
        <v>0</v>
      </c>
      <c r="AD68" s="82">
        <f t="shared" ca="1" si="30"/>
        <v>0</v>
      </c>
      <c r="AE68" s="81">
        <f t="shared" ca="1" si="31"/>
        <v>0</v>
      </c>
      <c r="AF68" s="84">
        <f t="shared" ca="1" si="32"/>
        <v>0</v>
      </c>
      <c r="AG68" s="82">
        <f>J68*'20就業誘発係数'!E65</f>
        <v>0</v>
      </c>
      <c r="AH68" s="81">
        <f>R68*'20就業誘発係数'!E65</f>
        <v>0</v>
      </c>
      <c r="AI68" s="81">
        <f ca="1">AA68*'20就業誘発係数'!E65</f>
        <v>0</v>
      </c>
      <c r="AJ68" s="84">
        <f t="shared" ca="1" si="20"/>
        <v>0</v>
      </c>
      <c r="AK68" s="82">
        <f>J68*'30雇用誘発係数'!$E65</f>
        <v>0</v>
      </c>
      <c r="AL68" s="81">
        <f>R68*'30雇用誘発係数'!$E65</f>
        <v>0</v>
      </c>
      <c r="AM68" s="81">
        <f ca="1">AA68*'30雇用誘発係数'!$E65</f>
        <v>0</v>
      </c>
      <c r="AN68" s="84">
        <f t="shared" ca="1" si="21"/>
        <v>0</v>
      </c>
      <c r="AO68" s="22" t="s">
        <v>271</v>
      </c>
    </row>
    <row r="69" spans="1:41" x14ac:dyDescent="0.15">
      <c r="A69" s="32">
        <v>62</v>
      </c>
      <c r="B69" s="33" t="s">
        <v>587</v>
      </c>
      <c r="C69" s="273"/>
      <c r="D69" s="260">
        <v>8.5688399961773902E-5</v>
      </c>
      <c r="E69" s="260">
        <v>3.5325332071468574E-5</v>
      </c>
      <c r="F69" s="261">
        <f t="shared" si="12"/>
        <v>0</v>
      </c>
      <c r="G69" s="261">
        <f t="shared" si="13"/>
        <v>0</v>
      </c>
      <c r="H69" s="281">
        <f t="shared" si="2"/>
        <v>0</v>
      </c>
      <c r="I69" s="277">
        <f>1-(-'11取引基本表'!CH68/('11取引基本表'!BY68))</f>
        <v>0.98863079407676424</v>
      </c>
      <c r="J69" s="66">
        <f t="shared" si="14"/>
        <v>0</v>
      </c>
      <c r="K69" s="208">
        <v>0.67667705032493697</v>
      </c>
      <c r="L69" s="66">
        <f t="shared" si="22"/>
        <v>0</v>
      </c>
      <c r="M69" s="208">
        <v>0.33266824211826629</v>
      </c>
      <c r="N69" s="67">
        <f t="shared" si="23"/>
        <v>0</v>
      </c>
      <c r="O69" s="68">
        <v>0</v>
      </c>
      <c r="P69" s="69">
        <f>1-(-'11取引基本表'!CH68/('11取引基本表'!BY68))</f>
        <v>0.98863079407676424</v>
      </c>
      <c r="Q69" s="67">
        <f t="shared" si="16"/>
        <v>0</v>
      </c>
      <c r="R69" s="67">
        <v>0</v>
      </c>
      <c r="S69" s="66">
        <f t="shared" si="24"/>
        <v>0</v>
      </c>
      <c r="T69" s="70">
        <f t="shared" si="25"/>
        <v>0</v>
      </c>
      <c r="U69" s="71"/>
      <c r="V69" s="67">
        <f t="shared" ca="1" si="26"/>
        <v>0</v>
      </c>
      <c r="W69" s="208">
        <f>'11取引基本表'!BR68/'11取引基本表'!$BR$71</f>
        <v>2.5060591909681615E-2</v>
      </c>
      <c r="X69" s="67">
        <f t="shared" ca="1" si="27"/>
        <v>0</v>
      </c>
      <c r="Y69" s="72">
        <f t="shared" si="18"/>
        <v>0.98863079407676424</v>
      </c>
      <c r="Z69" s="67">
        <f t="shared" ca="1" si="19"/>
        <v>0</v>
      </c>
      <c r="AA69" s="67">
        <f ca="1"/>
        <v>0</v>
      </c>
      <c r="AB69" s="67">
        <f t="shared" ca="1" si="28"/>
        <v>0</v>
      </c>
      <c r="AC69" s="70">
        <f t="shared" ca="1" si="29"/>
        <v>0</v>
      </c>
      <c r="AD69" s="68">
        <f t="shared" ca="1" si="30"/>
        <v>0</v>
      </c>
      <c r="AE69" s="67">
        <f t="shared" ca="1" si="31"/>
        <v>0</v>
      </c>
      <c r="AF69" s="70">
        <f t="shared" ca="1" si="32"/>
        <v>0</v>
      </c>
      <c r="AG69" s="68">
        <f>J69*'20就業誘発係数'!E66</f>
        <v>0</v>
      </c>
      <c r="AH69" s="67">
        <f>R69*'20就業誘発係数'!E66</f>
        <v>0</v>
      </c>
      <c r="AI69" s="67">
        <f ca="1">AA69*'20就業誘発係数'!E66</f>
        <v>0</v>
      </c>
      <c r="AJ69" s="70">
        <f t="shared" ca="1" si="20"/>
        <v>0</v>
      </c>
      <c r="AK69" s="68">
        <f>J69*'30雇用誘発係数'!$E66</f>
        <v>0</v>
      </c>
      <c r="AL69" s="67">
        <f>R69*'30雇用誘発係数'!$E66</f>
        <v>0</v>
      </c>
      <c r="AM69" s="67">
        <f ca="1">AA69*'30雇用誘発係数'!$E66</f>
        <v>0</v>
      </c>
      <c r="AN69" s="70">
        <f t="shared" ca="1" si="21"/>
        <v>0</v>
      </c>
      <c r="AO69" s="22" t="s">
        <v>271</v>
      </c>
    </row>
    <row r="70" spans="1:41" x14ac:dyDescent="0.15">
      <c r="A70" s="32">
        <v>63</v>
      </c>
      <c r="B70" s="33" t="s">
        <v>500</v>
      </c>
      <c r="C70" s="273"/>
      <c r="D70" s="260">
        <v>0</v>
      </c>
      <c r="E70" s="260">
        <v>0</v>
      </c>
      <c r="F70" s="261">
        <f t="shared" si="12"/>
        <v>0</v>
      </c>
      <c r="G70" s="261">
        <f t="shared" si="13"/>
        <v>0</v>
      </c>
      <c r="H70" s="281">
        <f t="shared" si="2"/>
        <v>0</v>
      </c>
      <c r="I70" s="277">
        <f>1-(-'11取引基本表'!CH69/('11取引基本表'!BY69))</f>
        <v>1</v>
      </c>
      <c r="J70" s="66">
        <f t="shared" si="14"/>
        <v>0</v>
      </c>
      <c r="K70" s="208">
        <v>0</v>
      </c>
      <c r="L70" s="66">
        <f t="shared" si="22"/>
        <v>0</v>
      </c>
      <c r="M70" s="208">
        <v>0</v>
      </c>
      <c r="N70" s="67">
        <f t="shared" si="23"/>
        <v>0</v>
      </c>
      <c r="O70" s="68">
        <v>0</v>
      </c>
      <c r="P70" s="69">
        <f>1-(-'11取引基本表'!CH69/('11取引基本表'!BY69))</f>
        <v>1</v>
      </c>
      <c r="Q70" s="67">
        <f t="shared" si="16"/>
        <v>0</v>
      </c>
      <c r="R70" s="67">
        <v>0</v>
      </c>
      <c r="S70" s="66">
        <f t="shared" ref="S70:S71" si="33">R70*K70</f>
        <v>0</v>
      </c>
      <c r="T70" s="70">
        <f t="shared" ref="T70:T71" si="34">R70*M70</f>
        <v>0</v>
      </c>
      <c r="U70" s="71"/>
      <c r="V70" s="67">
        <f t="shared" ca="1" si="26"/>
        <v>0</v>
      </c>
      <c r="W70" s="208">
        <f>'11取引基本表'!BR69/'11取引基本表'!$BR$71</f>
        <v>0</v>
      </c>
      <c r="X70" s="67">
        <f t="shared" ca="1" si="27"/>
        <v>0</v>
      </c>
      <c r="Y70" s="72">
        <f t="shared" si="18"/>
        <v>1</v>
      </c>
      <c r="Z70" s="67">
        <f t="shared" ref="Z70" ca="1" si="35">X70*Y70</f>
        <v>0</v>
      </c>
      <c r="AA70" s="67">
        <f ca="1"/>
        <v>0</v>
      </c>
      <c r="AB70" s="67">
        <f t="shared" ref="AB70" ca="1" si="36">K70*AA70</f>
        <v>0</v>
      </c>
      <c r="AC70" s="70">
        <f t="shared" ref="AC70" ca="1" si="37">M70*AA70</f>
        <v>0</v>
      </c>
      <c r="AD70" s="68">
        <f t="shared" ref="AD70" ca="1" si="38">J70+R70+AA70</f>
        <v>0</v>
      </c>
      <c r="AE70" s="67">
        <f t="shared" ref="AE70" ca="1" si="39">L70+S70+AB70</f>
        <v>0</v>
      </c>
      <c r="AF70" s="70">
        <f t="shared" ref="AF70" ca="1" si="40">N70+T70+AC70</f>
        <v>0</v>
      </c>
      <c r="AG70" s="68">
        <f>J70*'20就業誘発係数'!E67</f>
        <v>0</v>
      </c>
      <c r="AH70" s="67">
        <f>R70*'20就業誘発係数'!E67</f>
        <v>0</v>
      </c>
      <c r="AI70" s="67">
        <f ca="1">AA70*'20就業誘発係数'!E67</f>
        <v>0</v>
      </c>
      <c r="AJ70" s="70">
        <f t="shared" ref="AJ70" ca="1" si="41">SUM(AG70:AI70)</f>
        <v>0</v>
      </c>
      <c r="AK70" s="68">
        <f>J70*'30雇用誘発係数'!$E67</f>
        <v>0</v>
      </c>
      <c r="AL70" s="67">
        <f>R70*'30雇用誘発係数'!$E67</f>
        <v>0</v>
      </c>
      <c r="AM70" s="67">
        <f ca="1">AA70*'30雇用誘発係数'!$E67</f>
        <v>0</v>
      </c>
      <c r="AN70" s="70">
        <f t="shared" ref="AN70" ca="1" si="42">SUM(AK70:AM70)</f>
        <v>0</v>
      </c>
      <c r="AO70" s="22" t="s">
        <v>157</v>
      </c>
    </row>
    <row r="71" spans="1:41" ht="12.75" thickBot="1" x14ac:dyDescent="0.2">
      <c r="A71" s="32">
        <v>64</v>
      </c>
      <c r="B71" s="33" t="s">
        <v>501</v>
      </c>
      <c r="C71" s="273"/>
      <c r="D71" s="260">
        <v>1.5753233448746726E-2</v>
      </c>
      <c r="E71" s="260">
        <v>3.6043000647173973E-2</v>
      </c>
      <c r="F71" s="261">
        <f t="shared" si="12"/>
        <v>0</v>
      </c>
      <c r="G71" s="261">
        <f t="shared" si="13"/>
        <v>0</v>
      </c>
      <c r="H71" s="281">
        <f t="shared" si="2"/>
        <v>0</v>
      </c>
      <c r="I71" s="277">
        <f>1-(-'11取引基本表'!CH70/('11取引基本表'!BY70))</f>
        <v>0.98574239862523905</v>
      </c>
      <c r="J71" s="66">
        <f t="shared" si="14"/>
        <v>0</v>
      </c>
      <c r="K71" s="208">
        <v>0.73600672798387434</v>
      </c>
      <c r="L71" s="66">
        <f t="shared" si="22"/>
        <v>0</v>
      </c>
      <c r="M71" s="208">
        <v>7.298661077812337E-3</v>
      </c>
      <c r="N71" s="67">
        <f t="shared" si="23"/>
        <v>0</v>
      </c>
      <c r="O71" s="68">
        <v>0</v>
      </c>
      <c r="P71" s="69">
        <f>1-(-'11取引基本表'!CH70/('11取引基本表'!BY70))</f>
        <v>0.98574239862523905</v>
      </c>
      <c r="Q71" s="67">
        <f t="shared" si="16"/>
        <v>0</v>
      </c>
      <c r="R71" s="67">
        <v>0</v>
      </c>
      <c r="S71" s="66">
        <f t="shared" si="33"/>
        <v>0</v>
      </c>
      <c r="T71" s="70">
        <f t="shared" si="34"/>
        <v>0</v>
      </c>
      <c r="U71" s="71"/>
      <c r="V71" s="67">
        <f ca="1">(N71+T71)*$U$72</f>
        <v>0</v>
      </c>
      <c r="W71" s="208">
        <f>'11取引基本表'!BR70/'11取引基本表'!$BR$71</f>
        <v>1.8555737840464208E-4</v>
      </c>
      <c r="X71" s="67">
        <f ca="1">V$72*W71</f>
        <v>0</v>
      </c>
      <c r="Y71" s="72">
        <f t="shared" si="18"/>
        <v>0.98574239862523905</v>
      </c>
      <c r="Z71" s="67">
        <f t="shared" ca="1" si="19"/>
        <v>0</v>
      </c>
      <c r="AA71" s="67">
        <f ca="1"/>
        <v>0</v>
      </c>
      <c r="AB71" s="67">
        <f t="shared" ca="1" si="28"/>
        <v>0</v>
      </c>
      <c r="AC71" s="70">
        <f t="shared" ca="1" si="29"/>
        <v>0</v>
      </c>
      <c r="AD71" s="68">
        <f t="shared" ca="1" si="30"/>
        <v>0</v>
      </c>
      <c r="AE71" s="67">
        <f t="shared" ca="1" si="31"/>
        <v>0</v>
      </c>
      <c r="AF71" s="70">
        <f t="shared" ca="1" si="32"/>
        <v>0</v>
      </c>
      <c r="AG71" s="68">
        <f>J71*'20就業誘発係数'!E68</f>
        <v>0</v>
      </c>
      <c r="AH71" s="67">
        <f>R71*'20就業誘発係数'!E68</f>
        <v>0</v>
      </c>
      <c r="AI71" s="67">
        <f ca="1">AA71*'20就業誘発係数'!E68</f>
        <v>0</v>
      </c>
      <c r="AJ71" s="70">
        <f t="shared" ref="AJ71" ca="1" si="43">SUM(AG71:AI71)</f>
        <v>0</v>
      </c>
      <c r="AK71" s="68">
        <f>J71*'30雇用誘発係数'!$E68</f>
        <v>0</v>
      </c>
      <c r="AL71" s="67">
        <f>R71*'30雇用誘発係数'!$E68</f>
        <v>0</v>
      </c>
      <c r="AM71" s="67">
        <f ca="1">AA71*'30雇用誘発係数'!$E68</f>
        <v>0</v>
      </c>
      <c r="AN71" s="70">
        <f t="shared" ca="1" si="21"/>
        <v>0</v>
      </c>
      <c r="AO71" s="22" t="s">
        <v>165</v>
      </c>
    </row>
    <row r="72" spans="1:41" ht="13.5" thickTop="1" thickBot="1" x14ac:dyDescent="0.2">
      <c r="A72" s="329">
        <v>65</v>
      </c>
      <c r="B72" s="38" t="s">
        <v>403</v>
      </c>
      <c r="C72" s="262">
        <f>SUM(C8:C71)</f>
        <v>0</v>
      </c>
      <c r="D72" s="248"/>
      <c r="E72" s="248"/>
      <c r="F72" s="309">
        <f>SUM(F8:F71)</f>
        <v>0</v>
      </c>
      <c r="G72" s="262">
        <f t="shared" ref="G72" si="44">SUM(G8:G71)</f>
        <v>0</v>
      </c>
      <c r="H72" s="90">
        <f>SUM(H8:H71)</f>
        <v>0</v>
      </c>
      <c r="I72" s="87"/>
      <c r="J72" s="88">
        <f>SUM(J8:J71)</f>
        <v>0</v>
      </c>
      <c r="K72" s="87"/>
      <c r="L72" s="88">
        <f>SUM(L8:L71)</f>
        <v>0</v>
      </c>
      <c r="M72" s="87"/>
      <c r="N72" s="89">
        <f>SUM(N8:N71)</f>
        <v>0</v>
      </c>
      <c r="O72" s="90">
        <v>0</v>
      </c>
      <c r="P72" s="91"/>
      <c r="Q72" s="89">
        <f>SUM(Q8:Q71)</f>
        <v>0</v>
      </c>
      <c r="R72" s="89">
        <f>SUM(R8:R71)</f>
        <v>0</v>
      </c>
      <c r="S72" s="88">
        <f>SUM(S8:S71)</f>
        <v>0</v>
      </c>
      <c r="T72" s="92">
        <f>SUM(T8:T71)</f>
        <v>0</v>
      </c>
      <c r="U72" s="93">
        <f ca="1">'14消費性向'!D2</f>
        <v>0.63890979164670436</v>
      </c>
      <c r="V72" s="89">
        <f ca="1">(T72+N72)*U72</f>
        <v>0</v>
      </c>
      <c r="W72" s="211">
        <v>1</v>
      </c>
      <c r="X72" s="89">
        <f ca="1">SUM(X8:X71)</f>
        <v>0</v>
      </c>
      <c r="Y72" s="94"/>
      <c r="Z72" s="89">
        <f t="shared" ref="Z72:AF72" ca="1" si="45">SUM(Z8:Z71)</f>
        <v>0</v>
      </c>
      <c r="AA72" s="89">
        <f t="shared" ca="1" si="45"/>
        <v>0</v>
      </c>
      <c r="AB72" s="89">
        <f t="shared" ca="1" si="45"/>
        <v>0</v>
      </c>
      <c r="AC72" s="92">
        <f t="shared" ca="1" si="45"/>
        <v>0</v>
      </c>
      <c r="AD72" s="90">
        <f t="shared" ca="1" si="45"/>
        <v>0</v>
      </c>
      <c r="AE72" s="89">
        <f t="shared" ca="1" si="45"/>
        <v>0</v>
      </c>
      <c r="AF72" s="117">
        <f t="shared" ca="1" si="45"/>
        <v>0</v>
      </c>
      <c r="AG72" s="90">
        <f t="shared" ref="AG72:AJ72" si="46">SUM(AG8:AG71)</f>
        <v>0</v>
      </c>
      <c r="AH72" s="89">
        <f t="shared" si="46"/>
        <v>0</v>
      </c>
      <c r="AI72" s="89">
        <f t="shared" ca="1" si="46"/>
        <v>0</v>
      </c>
      <c r="AJ72" s="117">
        <f t="shared" ca="1" si="46"/>
        <v>0</v>
      </c>
      <c r="AK72" s="90">
        <f t="shared" ref="AK72:AN72" si="47">SUM(AK8:AK71)</f>
        <v>0</v>
      </c>
      <c r="AL72" s="89">
        <f t="shared" si="47"/>
        <v>0</v>
      </c>
      <c r="AM72" s="89">
        <f t="shared" ca="1" si="47"/>
        <v>0</v>
      </c>
      <c r="AN72" s="117">
        <f t="shared" ca="1" si="47"/>
        <v>0</v>
      </c>
    </row>
    <row r="73" spans="1:41" ht="12.75" thickTop="1" x14ac:dyDescent="0.15">
      <c r="A73" s="330">
        <v>66</v>
      </c>
      <c r="B73" s="31" t="s">
        <v>696</v>
      </c>
      <c r="H73" s="95"/>
      <c r="I73" s="96"/>
      <c r="J73" s="97"/>
      <c r="K73" s="98"/>
      <c r="L73" s="98"/>
      <c r="M73" s="96" t="s">
        <v>260</v>
      </c>
      <c r="N73" s="99">
        <f>O74-N72</f>
        <v>0</v>
      </c>
      <c r="O73" s="64">
        <v>0</v>
      </c>
      <c r="P73" s="95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</row>
    <row r="74" spans="1:41" x14ac:dyDescent="0.15">
      <c r="A74" s="331">
        <v>67</v>
      </c>
      <c r="B74" s="33" t="s">
        <v>316</v>
      </c>
      <c r="H74" s="95"/>
      <c r="I74" s="96"/>
      <c r="J74" s="97"/>
      <c r="K74" s="98"/>
      <c r="L74" s="98"/>
      <c r="M74" s="98"/>
      <c r="N74" s="98"/>
      <c r="O74" s="67">
        <v>0</v>
      </c>
      <c r="P74" s="95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</row>
    <row r="75" spans="1:41" x14ac:dyDescent="0.15">
      <c r="A75" s="331">
        <v>68</v>
      </c>
      <c r="B75" s="33" t="s">
        <v>317</v>
      </c>
      <c r="H75" s="95"/>
      <c r="I75" s="96"/>
      <c r="J75" s="97"/>
      <c r="K75" s="98"/>
      <c r="L75" s="98"/>
      <c r="M75" s="98"/>
      <c r="N75" s="98"/>
      <c r="O75" s="67">
        <v>0</v>
      </c>
      <c r="P75" s="95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</row>
    <row r="76" spans="1:41" x14ac:dyDescent="0.15">
      <c r="A76" s="331">
        <v>69</v>
      </c>
      <c r="B76" s="33" t="s">
        <v>318</v>
      </c>
      <c r="H76" s="95"/>
      <c r="I76" s="96"/>
      <c r="J76" s="97"/>
      <c r="K76" s="98"/>
      <c r="L76" s="98"/>
      <c r="M76" s="98"/>
      <c r="N76" s="98"/>
      <c r="O76" s="67">
        <v>0</v>
      </c>
      <c r="P76" s="95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</row>
    <row r="77" spans="1:41" x14ac:dyDescent="0.15">
      <c r="A77" s="331">
        <v>70</v>
      </c>
      <c r="B77" s="33" t="s">
        <v>319</v>
      </c>
      <c r="H77" s="95"/>
      <c r="I77" s="96"/>
      <c r="J77" s="97"/>
      <c r="K77" s="98"/>
      <c r="L77" s="98"/>
      <c r="M77" s="98"/>
      <c r="N77" s="98"/>
      <c r="O77" s="67">
        <v>0</v>
      </c>
      <c r="P77" s="95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</row>
    <row r="78" spans="1:41" x14ac:dyDescent="0.15">
      <c r="A78" s="331">
        <v>71</v>
      </c>
      <c r="B78" s="33" t="s">
        <v>320</v>
      </c>
      <c r="H78" s="95"/>
      <c r="I78" s="96"/>
      <c r="J78" s="97"/>
      <c r="K78" s="98"/>
      <c r="L78" s="98"/>
      <c r="M78" s="98"/>
      <c r="N78" s="98"/>
      <c r="O78" s="67">
        <v>0</v>
      </c>
      <c r="P78" s="95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</row>
    <row r="79" spans="1:41" x14ac:dyDescent="0.15">
      <c r="A79" s="331">
        <v>72</v>
      </c>
      <c r="B79" s="33" t="s">
        <v>321</v>
      </c>
      <c r="H79" s="95"/>
      <c r="I79" s="96"/>
      <c r="J79" s="97"/>
      <c r="K79" s="98"/>
      <c r="L79" s="98"/>
      <c r="M79" s="98"/>
      <c r="N79" s="98"/>
      <c r="O79" s="313">
        <v>0</v>
      </c>
      <c r="P79" s="95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</row>
    <row r="80" spans="1:41" s="39" customFormat="1" x14ac:dyDescent="0.15">
      <c r="A80" s="331">
        <v>73</v>
      </c>
      <c r="B80" s="33" t="s">
        <v>341</v>
      </c>
      <c r="C80" s="263"/>
      <c r="D80" s="22"/>
      <c r="E80" s="22"/>
      <c r="F80" s="22"/>
      <c r="G80" s="22"/>
      <c r="H80" s="95"/>
      <c r="I80" s="96"/>
      <c r="J80" s="97"/>
      <c r="K80" s="98"/>
      <c r="L80" s="98"/>
      <c r="M80" s="98"/>
      <c r="N80" s="98"/>
      <c r="O80" s="314">
        <v>0</v>
      </c>
      <c r="P80" s="95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</row>
    <row r="81" spans="1:40" s="39" customFormat="1" ht="12.75" thickBot="1" x14ac:dyDescent="0.2">
      <c r="A81" s="332">
        <v>74</v>
      </c>
      <c r="B81" s="40" t="s">
        <v>342</v>
      </c>
      <c r="C81" s="263"/>
      <c r="D81" s="22"/>
      <c r="E81" s="22"/>
      <c r="F81" s="22"/>
      <c r="G81" s="22"/>
      <c r="H81" s="22"/>
      <c r="I81" s="96"/>
      <c r="J81" s="97"/>
      <c r="K81" s="98"/>
      <c r="L81" s="98"/>
      <c r="M81" s="98"/>
      <c r="N81" s="98"/>
      <c r="O81" s="74">
        <v>0</v>
      </c>
      <c r="P81" s="95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</row>
    <row r="82" spans="1:40" ht="12.75" thickTop="1" x14ac:dyDescent="0.15"/>
    <row r="83" spans="1:40" x14ac:dyDescent="0.15">
      <c r="A83" s="14" t="s">
        <v>263</v>
      </c>
    </row>
    <row r="84" spans="1:40" x14ac:dyDescent="0.15">
      <c r="A84" s="14" t="s">
        <v>418</v>
      </c>
    </row>
    <row r="87" spans="1:40" ht="12.75" thickBot="1" x14ac:dyDescent="0.2"/>
    <row r="88" spans="1:40" ht="14.25" customHeight="1" thickTop="1" x14ac:dyDescent="0.15">
      <c r="A88" s="570"/>
      <c r="B88" s="44" t="s">
        <v>0</v>
      </c>
      <c r="C88" s="583" t="s">
        <v>411</v>
      </c>
      <c r="H88" s="583" t="s">
        <v>70</v>
      </c>
      <c r="I88" s="580" t="s">
        <v>145</v>
      </c>
      <c r="J88" s="581"/>
      <c r="K88" s="581"/>
      <c r="L88" s="582"/>
      <c r="M88" s="580" t="s">
        <v>149</v>
      </c>
      <c r="N88" s="581"/>
      <c r="O88" s="581"/>
      <c r="P88" s="582"/>
      <c r="Q88" s="580" t="s">
        <v>150</v>
      </c>
      <c r="R88" s="581"/>
      <c r="S88" s="581"/>
      <c r="T88" s="582"/>
      <c r="U88" s="580" t="s">
        <v>169</v>
      </c>
      <c r="V88" s="581"/>
      <c r="W88" s="581"/>
      <c r="X88" s="582"/>
      <c r="Y88" s="580" t="s">
        <v>264</v>
      </c>
      <c r="Z88" s="581"/>
      <c r="AA88" s="581"/>
      <c r="AB88" s="582"/>
    </row>
    <row r="89" spans="1:40" x14ac:dyDescent="0.15">
      <c r="A89" s="571"/>
      <c r="B89" s="43" t="s">
        <v>144</v>
      </c>
      <c r="C89" s="584"/>
      <c r="H89" s="584"/>
      <c r="I89" s="42" t="s">
        <v>72</v>
      </c>
      <c r="J89" s="41" t="s">
        <v>146</v>
      </c>
      <c r="K89" s="41" t="s">
        <v>147</v>
      </c>
      <c r="L89" s="43" t="s">
        <v>148</v>
      </c>
      <c r="M89" s="42" t="s">
        <v>72</v>
      </c>
      <c r="N89" s="41" t="s">
        <v>146</v>
      </c>
      <c r="O89" s="41" t="s">
        <v>147</v>
      </c>
      <c r="P89" s="43" t="s">
        <v>148</v>
      </c>
      <c r="Q89" s="42" t="s">
        <v>72</v>
      </c>
      <c r="R89" s="41" t="s">
        <v>146</v>
      </c>
      <c r="S89" s="41" t="s">
        <v>147</v>
      </c>
      <c r="T89" s="43" t="s">
        <v>148</v>
      </c>
      <c r="U89" s="41" t="s">
        <v>72</v>
      </c>
      <c r="V89" s="41" t="s">
        <v>146</v>
      </c>
      <c r="W89" s="41" t="s">
        <v>147</v>
      </c>
      <c r="X89" s="43" t="s">
        <v>148</v>
      </c>
      <c r="Y89" s="41" t="s">
        <v>72</v>
      </c>
      <c r="Z89" s="41" t="s">
        <v>146</v>
      </c>
      <c r="AA89" s="41" t="s">
        <v>147</v>
      </c>
      <c r="AB89" s="43" t="s">
        <v>148</v>
      </c>
      <c r="AC89" s="298"/>
    </row>
    <row r="90" spans="1:40" x14ac:dyDescent="0.15">
      <c r="A90" s="571"/>
      <c r="B90" s="43" t="s">
        <v>151</v>
      </c>
      <c r="C90" s="265"/>
      <c r="H90" s="215"/>
      <c r="I90" s="45"/>
      <c r="J90" s="46"/>
      <c r="K90" s="46"/>
      <c r="L90" s="47"/>
      <c r="M90" s="48"/>
      <c r="N90" s="49"/>
      <c r="O90" s="49"/>
      <c r="P90" s="50"/>
      <c r="Q90" s="48"/>
      <c r="R90" s="49"/>
      <c r="S90" s="49"/>
      <c r="T90" s="50"/>
      <c r="U90" s="49"/>
      <c r="V90" s="49"/>
      <c r="W90" s="49"/>
      <c r="X90" s="50"/>
      <c r="Y90" s="49"/>
      <c r="Z90" s="49"/>
      <c r="AA90" s="49"/>
      <c r="AB90" s="50"/>
      <c r="AC90" s="286"/>
    </row>
    <row r="91" spans="1:40" x14ac:dyDescent="0.15">
      <c r="A91" s="48" t="s">
        <v>153</v>
      </c>
      <c r="B91" s="50" t="s">
        <v>132</v>
      </c>
      <c r="C91" s="100">
        <f t="shared" ref="C91:C103" si="48">ROUND(SUMIF($AO$8:$AO$71,$A91,$C$8:$C$71),)</f>
        <v>0</v>
      </c>
      <c r="H91" s="100">
        <f t="shared" ref="H91:H103" si="49">ROUND(SUMIF($AO$8:$AO$71,$A91,$H$8:$H$71),)</f>
        <v>0</v>
      </c>
      <c r="I91" s="45">
        <f t="shared" ref="I91:I103" si="50">ROUND(SUMIF($AO$8:$AO$71,$A91,$J$8:$J$71),)</f>
        <v>0</v>
      </c>
      <c r="J91" s="46">
        <f t="shared" ref="J91:J103" si="51">ROUND(SUMIF($AO$8:$AO$71,$A91,$R$8:$R$71),)</f>
        <v>0</v>
      </c>
      <c r="K91" s="46">
        <f t="shared" ref="K91:K103" ca="1" si="52">ROUND(SUMIF($AO$8:$AO$71,$A91,$AA$8:$AA$71),)</f>
        <v>0</v>
      </c>
      <c r="L91" s="47">
        <f t="shared" ref="L91:L103" ca="1" si="53">SUM(I91:K91)</f>
        <v>0</v>
      </c>
      <c r="M91" s="45">
        <f t="shared" ref="M91:M103" si="54">ROUND(SUMIF($AO$8:$AO$71,$A91,$L$8:$L$71),)</f>
        <v>0</v>
      </c>
      <c r="N91" s="46">
        <f t="shared" ref="N91:N103" si="55">ROUND(SUMIF($AO$8:$AO$71,$A91,$S$8:$S$71),)</f>
        <v>0</v>
      </c>
      <c r="O91" s="46">
        <f t="shared" ref="O91:O103" ca="1" si="56">ROUND(SUMIF($AO$8:$AO$71,$A91,$AB$8:$AB$71),)</f>
        <v>0</v>
      </c>
      <c r="P91" s="47">
        <f ca="1">SUM(M91:O91)</f>
        <v>0</v>
      </c>
      <c r="Q91" s="101">
        <f t="shared" ref="Q91:Q103" si="57">ROUND(SUMIF($AO$8:$AO$71,$A91,$N$8:$N$71),)</f>
        <v>0</v>
      </c>
      <c r="R91" s="46">
        <f t="shared" ref="R91:R103" si="58">ROUND(SUMIF($AO$8:$AO$71,$A91,$T$8:$T$71),)</f>
        <v>0</v>
      </c>
      <c r="S91" s="46">
        <f t="shared" ref="S91:S103" ca="1" si="59">ROUND(SUMIF($AO$8:$AO$71,$A91,$AC$8:$AC$71),)</f>
        <v>0</v>
      </c>
      <c r="T91" s="47">
        <f ca="1">SUM(Q91:S91)</f>
        <v>0</v>
      </c>
      <c r="U91" s="46">
        <f t="shared" ref="U91:U103" si="60">ROUND(SUMIF($AO$8:$AO$71,$A91,$AG$8:$AG$71),)</f>
        <v>0</v>
      </c>
      <c r="V91" s="46">
        <f t="shared" ref="V91:V103" si="61">ROUND(SUMIF($AO$8:$AO$71,$A91,$AH$8:$AH$71),)</f>
        <v>0</v>
      </c>
      <c r="W91" s="46">
        <f t="shared" ref="W91:W103" ca="1" si="62">ROUND(SUMIF($AO$8:$AO$71,$A91,$AI$8:$AI$71),)</f>
        <v>0</v>
      </c>
      <c r="X91" s="47">
        <f ca="1">SUM(U91:W91)</f>
        <v>0</v>
      </c>
      <c r="Y91" s="46">
        <f t="shared" ref="Y91:Y103" si="63">ROUND(SUMIF($AO$8:$AO$71,$A91,$AK$8:$AK$71),)</f>
        <v>0</v>
      </c>
      <c r="Z91" s="46">
        <f t="shared" ref="Z91:Z103" si="64">ROUND(SUMIF($AO$8:$AO$71,$A91,$AL$8:$AL$71),)</f>
        <v>0</v>
      </c>
      <c r="AA91" s="46">
        <f t="shared" ref="AA91:AA103" ca="1" si="65">ROUND(SUMIF($AO$8:$AO$71,$A91,$AM$8:$AM$71),)</f>
        <v>0</v>
      </c>
      <c r="AB91" s="47">
        <f ca="1">SUM(Y91:AA91)</f>
        <v>0</v>
      </c>
      <c r="AC91" s="98"/>
    </row>
    <row r="92" spans="1:40" x14ac:dyDescent="0.15">
      <c r="A92" s="48" t="s">
        <v>154</v>
      </c>
      <c r="B92" s="50" t="s">
        <v>133</v>
      </c>
      <c r="C92" s="100">
        <f t="shared" si="48"/>
        <v>0</v>
      </c>
      <c r="H92" s="100">
        <f t="shared" si="49"/>
        <v>0</v>
      </c>
      <c r="I92" s="45">
        <f t="shared" si="50"/>
        <v>0</v>
      </c>
      <c r="J92" s="46">
        <f t="shared" si="51"/>
        <v>0</v>
      </c>
      <c r="K92" s="46">
        <f t="shared" ca="1" si="52"/>
        <v>0</v>
      </c>
      <c r="L92" s="47">
        <f t="shared" ca="1" si="53"/>
        <v>0</v>
      </c>
      <c r="M92" s="45">
        <f t="shared" si="54"/>
        <v>0</v>
      </c>
      <c r="N92" s="46">
        <f t="shared" si="55"/>
        <v>0</v>
      </c>
      <c r="O92" s="46">
        <f t="shared" ca="1" si="56"/>
        <v>0</v>
      </c>
      <c r="P92" s="47">
        <f t="shared" ref="P92:P103" ca="1" si="66">SUM(M92:O92)</f>
        <v>0</v>
      </c>
      <c r="Q92" s="101">
        <f t="shared" si="57"/>
        <v>0</v>
      </c>
      <c r="R92" s="46">
        <f t="shared" si="58"/>
        <v>0</v>
      </c>
      <c r="S92" s="46">
        <f t="shared" ca="1" si="59"/>
        <v>0</v>
      </c>
      <c r="T92" s="47">
        <f t="shared" ref="T92:T102" ca="1" si="67">SUM(Q92:S92)</f>
        <v>0</v>
      </c>
      <c r="U92" s="46">
        <f t="shared" si="60"/>
        <v>0</v>
      </c>
      <c r="V92" s="46">
        <f t="shared" si="61"/>
        <v>0</v>
      </c>
      <c r="W92" s="46">
        <f t="shared" ca="1" si="62"/>
        <v>0</v>
      </c>
      <c r="X92" s="47">
        <f t="shared" ref="X92:X103" ca="1" si="68">SUM(U92:W92)</f>
        <v>0</v>
      </c>
      <c r="Y92" s="46">
        <f t="shared" si="63"/>
        <v>0</v>
      </c>
      <c r="Z92" s="46">
        <f t="shared" si="64"/>
        <v>0</v>
      </c>
      <c r="AA92" s="46">
        <f t="shared" ca="1" si="65"/>
        <v>0</v>
      </c>
      <c r="AB92" s="47">
        <f t="shared" ref="AB92:AB103" ca="1" si="69">SUM(Y92:AA92)</f>
        <v>0</v>
      </c>
      <c r="AC92" s="98"/>
    </row>
    <row r="93" spans="1:40" x14ac:dyDescent="0.15">
      <c r="A93" s="48" t="s">
        <v>166</v>
      </c>
      <c r="B93" s="50" t="s">
        <v>134</v>
      </c>
      <c r="C93" s="100">
        <f t="shared" si="48"/>
        <v>0</v>
      </c>
      <c r="H93" s="100">
        <f t="shared" si="49"/>
        <v>0</v>
      </c>
      <c r="I93" s="45">
        <f t="shared" si="50"/>
        <v>0</v>
      </c>
      <c r="J93" s="46">
        <f t="shared" si="51"/>
        <v>0</v>
      </c>
      <c r="K93" s="46">
        <f t="shared" ca="1" si="52"/>
        <v>0</v>
      </c>
      <c r="L93" s="47">
        <f t="shared" ca="1" si="53"/>
        <v>0</v>
      </c>
      <c r="M93" s="45">
        <f t="shared" si="54"/>
        <v>0</v>
      </c>
      <c r="N93" s="46">
        <f t="shared" si="55"/>
        <v>0</v>
      </c>
      <c r="O93" s="46">
        <f t="shared" ca="1" si="56"/>
        <v>0</v>
      </c>
      <c r="P93" s="47">
        <f t="shared" ca="1" si="66"/>
        <v>0</v>
      </c>
      <c r="Q93" s="101">
        <f t="shared" si="57"/>
        <v>0</v>
      </c>
      <c r="R93" s="46">
        <f t="shared" si="58"/>
        <v>0</v>
      </c>
      <c r="S93" s="46">
        <f t="shared" ca="1" si="59"/>
        <v>0</v>
      </c>
      <c r="T93" s="47">
        <f t="shared" ca="1" si="67"/>
        <v>0</v>
      </c>
      <c r="U93" s="46">
        <f t="shared" si="60"/>
        <v>0</v>
      </c>
      <c r="V93" s="46">
        <f t="shared" si="61"/>
        <v>0</v>
      </c>
      <c r="W93" s="46">
        <f t="shared" ca="1" si="62"/>
        <v>0</v>
      </c>
      <c r="X93" s="47">
        <f t="shared" ca="1" si="68"/>
        <v>0</v>
      </c>
      <c r="Y93" s="46">
        <f t="shared" si="63"/>
        <v>0</v>
      </c>
      <c r="Z93" s="46">
        <f t="shared" si="64"/>
        <v>0</v>
      </c>
      <c r="AA93" s="46">
        <f t="shared" ca="1" si="65"/>
        <v>0</v>
      </c>
      <c r="AB93" s="47">
        <f t="shared" ca="1" si="69"/>
        <v>0</v>
      </c>
      <c r="AC93" s="98"/>
    </row>
    <row r="94" spans="1:40" x14ac:dyDescent="0.15">
      <c r="A94" s="48" t="s">
        <v>156</v>
      </c>
      <c r="B94" s="50" t="s">
        <v>135</v>
      </c>
      <c r="C94" s="100">
        <f t="shared" si="48"/>
        <v>0</v>
      </c>
      <c r="H94" s="100">
        <f t="shared" si="49"/>
        <v>0</v>
      </c>
      <c r="I94" s="45">
        <f t="shared" si="50"/>
        <v>0</v>
      </c>
      <c r="J94" s="46">
        <f t="shared" si="51"/>
        <v>0</v>
      </c>
      <c r="K94" s="46">
        <f t="shared" ca="1" si="52"/>
        <v>0</v>
      </c>
      <c r="L94" s="47">
        <f t="shared" ca="1" si="53"/>
        <v>0</v>
      </c>
      <c r="M94" s="45">
        <f t="shared" si="54"/>
        <v>0</v>
      </c>
      <c r="N94" s="46">
        <f t="shared" si="55"/>
        <v>0</v>
      </c>
      <c r="O94" s="46">
        <f t="shared" ca="1" si="56"/>
        <v>0</v>
      </c>
      <c r="P94" s="47">
        <f t="shared" ca="1" si="66"/>
        <v>0</v>
      </c>
      <c r="Q94" s="101">
        <f t="shared" si="57"/>
        <v>0</v>
      </c>
      <c r="R94" s="46">
        <f t="shared" si="58"/>
        <v>0</v>
      </c>
      <c r="S94" s="46">
        <f t="shared" ca="1" si="59"/>
        <v>0</v>
      </c>
      <c r="T94" s="47">
        <f t="shared" ca="1" si="67"/>
        <v>0</v>
      </c>
      <c r="U94" s="46">
        <f t="shared" si="60"/>
        <v>0</v>
      </c>
      <c r="V94" s="46">
        <f t="shared" si="61"/>
        <v>0</v>
      </c>
      <c r="W94" s="46">
        <f t="shared" ca="1" si="62"/>
        <v>0</v>
      </c>
      <c r="X94" s="47">
        <f t="shared" ca="1" si="68"/>
        <v>0</v>
      </c>
      <c r="Y94" s="46">
        <f t="shared" si="63"/>
        <v>0</v>
      </c>
      <c r="Z94" s="46">
        <f t="shared" si="64"/>
        <v>0</v>
      </c>
      <c r="AA94" s="46">
        <f t="shared" ca="1" si="65"/>
        <v>0</v>
      </c>
      <c r="AB94" s="47">
        <f t="shared" ca="1" si="69"/>
        <v>0</v>
      </c>
      <c r="AC94" s="98"/>
    </row>
    <row r="95" spans="1:40" x14ac:dyDescent="0.15">
      <c r="A95" s="48" t="s">
        <v>157</v>
      </c>
      <c r="B95" s="50" t="s">
        <v>136</v>
      </c>
      <c r="C95" s="100">
        <f t="shared" si="48"/>
        <v>0</v>
      </c>
      <c r="H95" s="100">
        <f t="shared" si="49"/>
        <v>0</v>
      </c>
      <c r="I95" s="45">
        <f t="shared" si="50"/>
        <v>0</v>
      </c>
      <c r="J95" s="46">
        <f t="shared" si="51"/>
        <v>0</v>
      </c>
      <c r="K95" s="46">
        <f t="shared" ca="1" si="52"/>
        <v>0</v>
      </c>
      <c r="L95" s="47">
        <f t="shared" ca="1" si="53"/>
        <v>0</v>
      </c>
      <c r="M95" s="45">
        <f t="shared" si="54"/>
        <v>0</v>
      </c>
      <c r="N95" s="46">
        <f t="shared" si="55"/>
        <v>0</v>
      </c>
      <c r="O95" s="46">
        <f t="shared" ca="1" si="56"/>
        <v>0</v>
      </c>
      <c r="P95" s="47">
        <f t="shared" ca="1" si="66"/>
        <v>0</v>
      </c>
      <c r="Q95" s="101">
        <f t="shared" si="57"/>
        <v>0</v>
      </c>
      <c r="R95" s="46">
        <f t="shared" si="58"/>
        <v>0</v>
      </c>
      <c r="S95" s="46">
        <f t="shared" ca="1" si="59"/>
        <v>0</v>
      </c>
      <c r="T95" s="47">
        <f t="shared" ca="1" si="67"/>
        <v>0</v>
      </c>
      <c r="U95" s="46">
        <f t="shared" si="60"/>
        <v>0</v>
      </c>
      <c r="V95" s="46">
        <f t="shared" si="61"/>
        <v>0</v>
      </c>
      <c r="W95" s="46">
        <f t="shared" ca="1" si="62"/>
        <v>0</v>
      </c>
      <c r="X95" s="47">
        <f t="shared" ca="1" si="68"/>
        <v>0</v>
      </c>
      <c r="Y95" s="46">
        <f t="shared" si="63"/>
        <v>0</v>
      </c>
      <c r="Z95" s="46">
        <f t="shared" si="64"/>
        <v>0</v>
      </c>
      <c r="AA95" s="46">
        <f t="shared" ca="1" si="65"/>
        <v>0</v>
      </c>
      <c r="AB95" s="47">
        <f t="shared" ca="1" si="69"/>
        <v>0</v>
      </c>
      <c r="AC95" s="98"/>
    </row>
    <row r="96" spans="1:40" x14ac:dyDescent="0.15">
      <c r="A96" s="48" t="s">
        <v>158</v>
      </c>
      <c r="B96" s="50" t="s">
        <v>601</v>
      </c>
      <c r="C96" s="100">
        <f t="shared" si="48"/>
        <v>0</v>
      </c>
      <c r="H96" s="100">
        <f t="shared" si="49"/>
        <v>0</v>
      </c>
      <c r="I96" s="45">
        <f t="shared" si="50"/>
        <v>0</v>
      </c>
      <c r="J96" s="46">
        <f t="shared" si="51"/>
        <v>0</v>
      </c>
      <c r="K96" s="46">
        <f t="shared" ca="1" si="52"/>
        <v>0</v>
      </c>
      <c r="L96" s="47">
        <f t="shared" ca="1" si="53"/>
        <v>0</v>
      </c>
      <c r="M96" s="45">
        <f t="shared" si="54"/>
        <v>0</v>
      </c>
      <c r="N96" s="46">
        <f t="shared" si="55"/>
        <v>0</v>
      </c>
      <c r="O96" s="46">
        <f t="shared" ca="1" si="56"/>
        <v>0</v>
      </c>
      <c r="P96" s="47">
        <f t="shared" ca="1" si="66"/>
        <v>0</v>
      </c>
      <c r="Q96" s="101">
        <f t="shared" si="57"/>
        <v>0</v>
      </c>
      <c r="R96" s="46">
        <f t="shared" si="58"/>
        <v>0</v>
      </c>
      <c r="S96" s="46">
        <f t="shared" ca="1" si="59"/>
        <v>0</v>
      </c>
      <c r="T96" s="47">
        <f t="shared" ca="1" si="67"/>
        <v>0</v>
      </c>
      <c r="U96" s="46">
        <f t="shared" si="60"/>
        <v>0</v>
      </c>
      <c r="V96" s="46">
        <f t="shared" si="61"/>
        <v>0</v>
      </c>
      <c r="W96" s="46">
        <f t="shared" ca="1" si="62"/>
        <v>0</v>
      </c>
      <c r="X96" s="47">
        <f t="shared" ca="1" si="68"/>
        <v>0</v>
      </c>
      <c r="Y96" s="46">
        <f t="shared" si="63"/>
        <v>0</v>
      </c>
      <c r="Z96" s="46">
        <f t="shared" si="64"/>
        <v>0</v>
      </c>
      <c r="AA96" s="46">
        <f t="shared" ca="1" si="65"/>
        <v>0</v>
      </c>
      <c r="AB96" s="47">
        <f t="shared" ca="1" si="69"/>
        <v>0</v>
      </c>
      <c r="AC96" s="98"/>
    </row>
    <row r="97" spans="1:29" x14ac:dyDescent="0.15">
      <c r="A97" s="48" t="s">
        <v>159</v>
      </c>
      <c r="B97" s="50" t="s">
        <v>693</v>
      </c>
      <c r="C97" s="100">
        <f t="shared" si="48"/>
        <v>0</v>
      </c>
      <c r="H97" s="100">
        <f t="shared" si="49"/>
        <v>0</v>
      </c>
      <c r="I97" s="45">
        <f t="shared" si="50"/>
        <v>0</v>
      </c>
      <c r="J97" s="46">
        <f t="shared" si="51"/>
        <v>0</v>
      </c>
      <c r="K97" s="46">
        <f t="shared" ca="1" si="52"/>
        <v>0</v>
      </c>
      <c r="L97" s="47">
        <f t="shared" ca="1" si="53"/>
        <v>0</v>
      </c>
      <c r="M97" s="45">
        <f t="shared" si="54"/>
        <v>0</v>
      </c>
      <c r="N97" s="46">
        <f t="shared" si="55"/>
        <v>0</v>
      </c>
      <c r="O97" s="46">
        <f t="shared" ca="1" si="56"/>
        <v>0</v>
      </c>
      <c r="P97" s="47">
        <f t="shared" ca="1" si="66"/>
        <v>0</v>
      </c>
      <c r="Q97" s="101">
        <f t="shared" si="57"/>
        <v>0</v>
      </c>
      <c r="R97" s="46">
        <f t="shared" si="58"/>
        <v>0</v>
      </c>
      <c r="S97" s="46">
        <f t="shared" ca="1" si="59"/>
        <v>0</v>
      </c>
      <c r="T97" s="47">
        <f t="shared" ca="1" si="67"/>
        <v>0</v>
      </c>
      <c r="U97" s="46">
        <f t="shared" si="60"/>
        <v>0</v>
      </c>
      <c r="V97" s="46">
        <f t="shared" si="61"/>
        <v>0</v>
      </c>
      <c r="W97" s="46">
        <f t="shared" ca="1" si="62"/>
        <v>0</v>
      </c>
      <c r="X97" s="47">
        <f t="shared" ca="1" si="68"/>
        <v>0</v>
      </c>
      <c r="Y97" s="46">
        <f t="shared" si="63"/>
        <v>0</v>
      </c>
      <c r="Z97" s="46">
        <f t="shared" si="64"/>
        <v>0</v>
      </c>
      <c r="AA97" s="46">
        <f t="shared" ca="1" si="65"/>
        <v>0</v>
      </c>
      <c r="AB97" s="47">
        <f t="shared" ca="1" si="69"/>
        <v>0</v>
      </c>
      <c r="AC97" s="98"/>
    </row>
    <row r="98" spans="1:29" x14ac:dyDescent="0.15">
      <c r="A98" s="48" t="s">
        <v>160</v>
      </c>
      <c r="B98" s="50" t="s">
        <v>137</v>
      </c>
      <c r="C98" s="100">
        <f t="shared" si="48"/>
        <v>0</v>
      </c>
      <c r="H98" s="100">
        <f t="shared" si="49"/>
        <v>0</v>
      </c>
      <c r="I98" s="45">
        <f t="shared" si="50"/>
        <v>0</v>
      </c>
      <c r="J98" s="46">
        <f t="shared" si="51"/>
        <v>0</v>
      </c>
      <c r="K98" s="46">
        <f t="shared" ca="1" si="52"/>
        <v>0</v>
      </c>
      <c r="L98" s="47">
        <f t="shared" ca="1" si="53"/>
        <v>0</v>
      </c>
      <c r="M98" s="45">
        <f t="shared" si="54"/>
        <v>0</v>
      </c>
      <c r="N98" s="46">
        <f t="shared" si="55"/>
        <v>0</v>
      </c>
      <c r="O98" s="46">
        <f t="shared" ca="1" si="56"/>
        <v>0</v>
      </c>
      <c r="P98" s="47">
        <f t="shared" ca="1" si="66"/>
        <v>0</v>
      </c>
      <c r="Q98" s="101">
        <f t="shared" si="57"/>
        <v>0</v>
      </c>
      <c r="R98" s="46">
        <f t="shared" si="58"/>
        <v>0</v>
      </c>
      <c r="S98" s="46">
        <f t="shared" ca="1" si="59"/>
        <v>0</v>
      </c>
      <c r="T98" s="47">
        <f t="shared" ca="1" si="67"/>
        <v>0</v>
      </c>
      <c r="U98" s="46">
        <f t="shared" si="60"/>
        <v>0</v>
      </c>
      <c r="V98" s="46">
        <f t="shared" si="61"/>
        <v>0</v>
      </c>
      <c r="W98" s="46">
        <f t="shared" ca="1" si="62"/>
        <v>0</v>
      </c>
      <c r="X98" s="47">
        <f t="shared" ca="1" si="68"/>
        <v>0</v>
      </c>
      <c r="Y98" s="46">
        <f t="shared" si="63"/>
        <v>0</v>
      </c>
      <c r="Z98" s="46">
        <f t="shared" si="64"/>
        <v>0</v>
      </c>
      <c r="AA98" s="46">
        <f t="shared" ca="1" si="65"/>
        <v>0</v>
      </c>
      <c r="AB98" s="47">
        <f t="shared" ca="1" si="69"/>
        <v>0</v>
      </c>
      <c r="AC98" s="98"/>
    </row>
    <row r="99" spans="1:29" x14ac:dyDescent="0.15">
      <c r="A99" s="48" t="s">
        <v>161</v>
      </c>
      <c r="B99" s="50" t="s">
        <v>138</v>
      </c>
      <c r="C99" s="100">
        <f t="shared" si="48"/>
        <v>0</v>
      </c>
      <c r="H99" s="100">
        <f t="shared" si="49"/>
        <v>0</v>
      </c>
      <c r="I99" s="45">
        <f t="shared" si="50"/>
        <v>0</v>
      </c>
      <c r="J99" s="46">
        <f t="shared" si="51"/>
        <v>0</v>
      </c>
      <c r="K99" s="46">
        <f t="shared" ca="1" si="52"/>
        <v>0</v>
      </c>
      <c r="L99" s="47">
        <f t="shared" ca="1" si="53"/>
        <v>0</v>
      </c>
      <c r="M99" s="45">
        <f t="shared" si="54"/>
        <v>0</v>
      </c>
      <c r="N99" s="46">
        <f t="shared" si="55"/>
        <v>0</v>
      </c>
      <c r="O99" s="46">
        <f t="shared" ca="1" si="56"/>
        <v>0</v>
      </c>
      <c r="P99" s="47">
        <f t="shared" ca="1" si="66"/>
        <v>0</v>
      </c>
      <c r="Q99" s="101">
        <f t="shared" si="57"/>
        <v>0</v>
      </c>
      <c r="R99" s="46">
        <f t="shared" si="58"/>
        <v>0</v>
      </c>
      <c r="S99" s="46">
        <f t="shared" ca="1" si="59"/>
        <v>0</v>
      </c>
      <c r="T99" s="47">
        <f t="shared" ca="1" si="67"/>
        <v>0</v>
      </c>
      <c r="U99" s="46">
        <f t="shared" si="60"/>
        <v>0</v>
      </c>
      <c r="V99" s="46">
        <f t="shared" si="61"/>
        <v>0</v>
      </c>
      <c r="W99" s="46">
        <f t="shared" ca="1" si="62"/>
        <v>0</v>
      </c>
      <c r="X99" s="47">
        <f t="shared" ca="1" si="68"/>
        <v>0</v>
      </c>
      <c r="Y99" s="46">
        <f t="shared" si="63"/>
        <v>0</v>
      </c>
      <c r="Z99" s="46">
        <f t="shared" si="64"/>
        <v>0</v>
      </c>
      <c r="AA99" s="46">
        <f t="shared" ca="1" si="65"/>
        <v>0</v>
      </c>
      <c r="AB99" s="47">
        <f t="shared" ca="1" si="69"/>
        <v>0</v>
      </c>
      <c r="AC99" s="98"/>
    </row>
    <row r="100" spans="1:29" x14ac:dyDescent="0.15">
      <c r="A100" s="48" t="s">
        <v>162</v>
      </c>
      <c r="B100" s="50" t="s">
        <v>139</v>
      </c>
      <c r="C100" s="100">
        <f t="shared" si="48"/>
        <v>0</v>
      </c>
      <c r="H100" s="100">
        <f t="shared" si="49"/>
        <v>0</v>
      </c>
      <c r="I100" s="45">
        <f t="shared" si="50"/>
        <v>0</v>
      </c>
      <c r="J100" s="46">
        <f t="shared" si="51"/>
        <v>0</v>
      </c>
      <c r="K100" s="46">
        <f t="shared" ca="1" si="52"/>
        <v>0</v>
      </c>
      <c r="L100" s="47">
        <f t="shared" ca="1" si="53"/>
        <v>0</v>
      </c>
      <c r="M100" s="45">
        <f t="shared" si="54"/>
        <v>0</v>
      </c>
      <c r="N100" s="46">
        <f t="shared" si="55"/>
        <v>0</v>
      </c>
      <c r="O100" s="46">
        <f t="shared" ca="1" si="56"/>
        <v>0</v>
      </c>
      <c r="P100" s="47">
        <f t="shared" ca="1" si="66"/>
        <v>0</v>
      </c>
      <c r="Q100" s="101">
        <f t="shared" si="57"/>
        <v>0</v>
      </c>
      <c r="R100" s="46">
        <f t="shared" si="58"/>
        <v>0</v>
      </c>
      <c r="S100" s="46">
        <f t="shared" ca="1" si="59"/>
        <v>0</v>
      </c>
      <c r="T100" s="47">
        <f t="shared" ca="1" si="67"/>
        <v>0</v>
      </c>
      <c r="U100" s="46">
        <f t="shared" si="60"/>
        <v>0</v>
      </c>
      <c r="V100" s="46">
        <f t="shared" si="61"/>
        <v>0</v>
      </c>
      <c r="W100" s="46">
        <f t="shared" ca="1" si="62"/>
        <v>0</v>
      </c>
      <c r="X100" s="47">
        <f t="shared" ca="1" si="68"/>
        <v>0</v>
      </c>
      <c r="Y100" s="46">
        <f t="shared" si="63"/>
        <v>0</v>
      </c>
      <c r="Z100" s="46">
        <f t="shared" si="64"/>
        <v>0</v>
      </c>
      <c r="AA100" s="46">
        <f t="shared" ca="1" si="65"/>
        <v>0</v>
      </c>
      <c r="AB100" s="47">
        <f t="shared" ca="1" si="69"/>
        <v>0</v>
      </c>
      <c r="AC100" s="98"/>
    </row>
    <row r="101" spans="1:29" x14ac:dyDescent="0.15">
      <c r="A101" s="48" t="s">
        <v>163</v>
      </c>
      <c r="B101" s="50" t="s">
        <v>140</v>
      </c>
      <c r="C101" s="100">
        <f t="shared" si="48"/>
        <v>0</v>
      </c>
      <c r="H101" s="100">
        <f t="shared" si="49"/>
        <v>0</v>
      </c>
      <c r="I101" s="45">
        <f t="shared" si="50"/>
        <v>0</v>
      </c>
      <c r="J101" s="46">
        <f t="shared" si="51"/>
        <v>0</v>
      </c>
      <c r="K101" s="46">
        <f t="shared" ca="1" si="52"/>
        <v>0</v>
      </c>
      <c r="L101" s="47">
        <f t="shared" ca="1" si="53"/>
        <v>0</v>
      </c>
      <c r="M101" s="45">
        <f t="shared" si="54"/>
        <v>0</v>
      </c>
      <c r="N101" s="46">
        <f t="shared" si="55"/>
        <v>0</v>
      </c>
      <c r="O101" s="46">
        <f t="shared" ca="1" si="56"/>
        <v>0</v>
      </c>
      <c r="P101" s="47">
        <f t="shared" ca="1" si="66"/>
        <v>0</v>
      </c>
      <c r="Q101" s="101">
        <f t="shared" si="57"/>
        <v>0</v>
      </c>
      <c r="R101" s="46">
        <f t="shared" si="58"/>
        <v>0</v>
      </c>
      <c r="S101" s="46">
        <f t="shared" ca="1" si="59"/>
        <v>0</v>
      </c>
      <c r="T101" s="47">
        <f t="shared" ca="1" si="67"/>
        <v>0</v>
      </c>
      <c r="U101" s="46">
        <f t="shared" si="60"/>
        <v>0</v>
      </c>
      <c r="V101" s="46">
        <f t="shared" si="61"/>
        <v>0</v>
      </c>
      <c r="W101" s="46">
        <f t="shared" ca="1" si="62"/>
        <v>0</v>
      </c>
      <c r="X101" s="47">
        <f t="shared" ca="1" si="68"/>
        <v>0</v>
      </c>
      <c r="Y101" s="46">
        <f t="shared" si="63"/>
        <v>0</v>
      </c>
      <c r="Z101" s="46">
        <f t="shared" si="64"/>
        <v>0</v>
      </c>
      <c r="AA101" s="46">
        <f t="shared" ca="1" si="65"/>
        <v>0</v>
      </c>
      <c r="AB101" s="47">
        <f t="shared" ca="1" si="69"/>
        <v>0</v>
      </c>
      <c r="AC101" s="98"/>
    </row>
    <row r="102" spans="1:29" x14ac:dyDescent="0.15">
      <c r="A102" s="48" t="s">
        <v>261</v>
      </c>
      <c r="B102" s="50" t="s">
        <v>141</v>
      </c>
      <c r="C102" s="100">
        <f t="shared" si="48"/>
        <v>0</v>
      </c>
      <c r="H102" s="100">
        <f t="shared" si="49"/>
        <v>0</v>
      </c>
      <c r="I102" s="45">
        <f t="shared" si="50"/>
        <v>0</v>
      </c>
      <c r="J102" s="46">
        <f t="shared" si="51"/>
        <v>0</v>
      </c>
      <c r="K102" s="46">
        <f t="shared" ca="1" si="52"/>
        <v>0</v>
      </c>
      <c r="L102" s="47">
        <f t="shared" ca="1" si="53"/>
        <v>0</v>
      </c>
      <c r="M102" s="45">
        <f t="shared" si="54"/>
        <v>0</v>
      </c>
      <c r="N102" s="46">
        <f t="shared" si="55"/>
        <v>0</v>
      </c>
      <c r="O102" s="46">
        <f t="shared" ca="1" si="56"/>
        <v>0</v>
      </c>
      <c r="P102" s="47">
        <f t="shared" ca="1" si="66"/>
        <v>0</v>
      </c>
      <c r="Q102" s="101">
        <f t="shared" si="57"/>
        <v>0</v>
      </c>
      <c r="R102" s="46">
        <f t="shared" si="58"/>
        <v>0</v>
      </c>
      <c r="S102" s="46">
        <f t="shared" ca="1" si="59"/>
        <v>0</v>
      </c>
      <c r="T102" s="47">
        <f t="shared" ca="1" si="67"/>
        <v>0</v>
      </c>
      <c r="U102" s="46">
        <f t="shared" si="60"/>
        <v>0</v>
      </c>
      <c r="V102" s="46">
        <f t="shared" si="61"/>
        <v>0</v>
      </c>
      <c r="W102" s="46">
        <f t="shared" ca="1" si="62"/>
        <v>0</v>
      </c>
      <c r="X102" s="47">
        <f t="shared" ca="1" si="68"/>
        <v>0</v>
      </c>
      <c r="Y102" s="46">
        <f t="shared" si="63"/>
        <v>0</v>
      </c>
      <c r="Z102" s="46">
        <f t="shared" si="64"/>
        <v>0</v>
      </c>
      <c r="AA102" s="46">
        <f t="shared" ca="1" si="65"/>
        <v>0</v>
      </c>
      <c r="AB102" s="47">
        <f t="shared" ca="1" si="69"/>
        <v>0</v>
      </c>
      <c r="AC102" s="98"/>
    </row>
    <row r="103" spans="1:29" x14ac:dyDescent="0.15">
      <c r="A103" s="48" t="s">
        <v>165</v>
      </c>
      <c r="B103" s="50" t="s">
        <v>142</v>
      </c>
      <c r="C103" s="100">
        <f t="shared" si="48"/>
        <v>0</v>
      </c>
      <c r="H103" s="100">
        <f t="shared" si="49"/>
        <v>0</v>
      </c>
      <c r="I103" s="45">
        <f t="shared" si="50"/>
        <v>0</v>
      </c>
      <c r="J103" s="46">
        <f t="shared" si="51"/>
        <v>0</v>
      </c>
      <c r="K103" s="46">
        <f t="shared" ca="1" si="52"/>
        <v>0</v>
      </c>
      <c r="L103" s="47">
        <f t="shared" ca="1" si="53"/>
        <v>0</v>
      </c>
      <c r="M103" s="45">
        <f t="shared" si="54"/>
        <v>0</v>
      </c>
      <c r="N103" s="46">
        <f t="shared" si="55"/>
        <v>0</v>
      </c>
      <c r="O103" s="46">
        <f t="shared" ca="1" si="56"/>
        <v>0</v>
      </c>
      <c r="P103" s="47">
        <f t="shared" ca="1" si="66"/>
        <v>0</v>
      </c>
      <c r="Q103" s="101">
        <f t="shared" si="57"/>
        <v>0</v>
      </c>
      <c r="R103" s="46">
        <f t="shared" si="58"/>
        <v>0</v>
      </c>
      <c r="S103" s="46">
        <f t="shared" ca="1" si="59"/>
        <v>0</v>
      </c>
      <c r="T103" s="47">
        <f ca="1">SUM(Q103:S103)</f>
        <v>0</v>
      </c>
      <c r="U103" s="46">
        <f t="shared" si="60"/>
        <v>0</v>
      </c>
      <c r="V103" s="46">
        <f t="shared" si="61"/>
        <v>0</v>
      </c>
      <c r="W103" s="46">
        <f t="shared" ca="1" si="62"/>
        <v>0</v>
      </c>
      <c r="X103" s="47">
        <f t="shared" ca="1" si="68"/>
        <v>0</v>
      </c>
      <c r="Y103" s="46">
        <f t="shared" si="63"/>
        <v>0</v>
      </c>
      <c r="Z103" s="46">
        <f t="shared" si="64"/>
        <v>0</v>
      </c>
      <c r="AA103" s="46">
        <f t="shared" ca="1" si="65"/>
        <v>0</v>
      </c>
      <c r="AB103" s="47">
        <f t="shared" ca="1" si="69"/>
        <v>0</v>
      </c>
      <c r="AC103" s="98"/>
    </row>
    <row r="104" spans="1:29" x14ac:dyDescent="0.15">
      <c r="A104" s="102"/>
      <c r="B104" s="103" t="s">
        <v>143</v>
      </c>
      <c r="C104" s="104">
        <f>SUM(C91:C103)</f>
        <v>0</v>
      </c>
      <c r="H104" s="104">
        <f>SUM(H91:H103)</f>
        <v>0</v>
      </c>
      <c r="I104" s="105">
        <f>SUM(I91:I103)</f>
        <v>0</v>
      </c>
      <c r="J104" s="106">
        <f t="shared" ref="J104" si="70">SUM(J91:J103)</f>
        <v>0</v>
      </c>
      <c r="K104" s="106">
        <f ca="1">SUM(K91:K103)</f>
        <v>0</v>
      </c>
      <c r="L104" s="107">
        <f ca="1">SUM(L91:L103)</f>
        <v>0</v>
      </c>
      <c r="M104" s="105">
        <f t="shared" ref="M104" si="71">SUM(M91:M103)</f>
        <v>0</v>
      </c>
      <c r="N104" s="106">
        <f t="shared" ref="N104" si="72">SUM(N91:N103)</f>
        <v>0</v>
      </c>
      <c r="O104" s="106">
        <f ca="1">SUM(O91:O103)</f>
        <v>0</v>
      </c>
      <c r="P104" s="107">
        <f ca="1">SUM(M104:O104)</f>
        <v>0</v>
      </c>
      <c r="Q104" s="108">
        <f>SUM(Q91:Q103)</f>
        <v>0</v>
      </c>
      <c r="R104" s="106">
        <f>SUM(R91:R103)</f>
        <v>0</v>
      </c>
      <c r="S104" s="106">
        <f ca="1">SUM(S91:S103)</f>
        <v>0</v>
      </c>
      <c r="T104" s="107">
        <f ca="1">SUM(Q104:S104)</f>
        <v>0</v>
      </c>
      <c r="U104" s="106">
        <f>SUM(U91:U103)</f>
        <v>0</v>
      </c>
      <c r="V104" s="106">
        <f t="shared" ref="V104:W104" si="73">SUM(V91:V103)</f>
        <v>0</v>
      </c>
      <c r="W104" s="106">
        <f t="shared" ca="1" si="73"/>
        <v>0</v>
      </c>
      <c r="X104" s="107">
        <f t="shared" ref="X104" ca="1" si="74">SUM(X91:X103)</f>
        <v>0</v>
      </c>
      <c r="Y104" s="46">
        <f>SUM(Y91:Y103)</f>
        <v>0</v>
      </c>
      <c r="Z104" s="46">
        <f t="shared" ref="Z104:AB104" si="75">SUM(Z91:Z103)</f>
        <v>0</v>
      </c>
      <c r="AA104" s="46">
        <f t="shared" ca="1" si="75"/>
        <v>0</v>
      </c>
      <c r="AB104" s="107">
        <f t="shared" ca="1" si="75"/>
        <v>0</v>
      </c>
      <c r="AC104" s="299"/>
    </row>
    <row r="105" spans="1:29" ht="12.75" thickBot="1" x14ac:dyDescent="0.2">
      <c r="A105" s="109"/>
      <c r="B105" s="110" t="s">
        <v>262</v>
      </c>
      <c r="C105" s="111">
        <f>ROUND(C72,)</f>
        <v>0</v>
      </c>
      <c r="H105" s="111">
        <f>ROUND(H72,)</f>
        <v>0</v>
      </c>
      <c r="I105" s="112">
        <f>ROUND(J72,)</f>
        <v>0</v>
      </c>
      <c r="J105" s="113">
        <f>ROUND(R72,)</f>
        <v>0</v>
      </c>
      <c r="K105" s="113">
        <f ca="1">ROUND(AA72,)</f>
        <v>0</v>
      </c>
      <c r="L105" s="114">
        <f ca="1">ROUND(AD72,)</f>
        <v>0</v>
      </c>
      <c r="M105" s="112">
        <f>ROUND(L72,)</f>
        <v>0</v>
      </c>
      <c r="N105" s="113">
        <f>ROUND(S72,)</f>
        <v>0</v>
      </c>
      <c r="O105" s="113">
        <f ca="1">ROUND(AB72,)</f>
        <v>0</v>
      </c>
      <c r="P105" s="114">
        <f ca="1">ROUND(AE72,)</f>
        <v>0</v>
      </c>
      <c r="Q105" s="112">
        <f>ROUND(N72,)</f>
        <v>0</v>
      </c>
      <c r="R105" s="113">
        <f>ROUND(T72,)</f>
        <v>0</v>
      </c>
      <c r="S105" s="113">
        <f ca="1">ROUND(AC72,)</f>
        <v>0</v>
      </c>
      <c r="T105" s="114">
        <f ca="1">ROUND(AF72,)</f>
        <v>0</v>
      </c>
      <c r="U105" s="113"/>
      <c r="V105" s="113"/>
      <c r="W105" s="113"/>
      <c r="X105" s="114">
        <f ca="1">U104+V104+W104</f>
        <v>0</v>
      </c>
      <c r="Y105" s="113"/>
      <c r="Z105" s="113"/>
      <c r="AA105" s="113"/>
      <c r="AB105" s="114">
        <f ca="1">Y104+Z104+AA104</f>
        <v>0</v>
      </c>
      <c r="AC105" s="98"/>
    </row>
    <row r="106" spans="1:29" ht="12.75" thickTop="1" x14ac:dyDescent="0.15"/>
  </sheetData>
  <mergeCells count="18">
    <mergeCell ref="AG4:AJ4"/>
    <mergeCell ref="AK4:AN4"/>
    <mergeCell ref="U88:X88"/>
    <mergeCell ref="Y88:AB88"/>
    <mergeCell ref="M88:P88"/>
    <mergeCell ref="Q88:T88"/>
    <mergeCell ref="O4:T4"/>
    <mergeCell ref="A88:A90"/>
    <mergeCell ref="A7:B7"/>
    <mergeCell ref="AD4:AF4"/>
    <mergeCell ref="A6:B6"/>
    <mergeCell ref="A5:B5"/>
    <mergeCell ref="A4:B4"/>
    <mergeCell ref="H4:N4"/>
    <mergeCell ref="U4:AC4"/>
    <mergeCell ref="I88:L88"/>
    <mergeCell ref="H88:H89"/>
    <mergeCell ref="C88:C89"/>
  </mergeCells>
  <phoneticPr fontId="4"/>
  <pageMargins left="0.51181102362204722" right="0.51181102362204722" top="0.74803149606299213" bottom="0.74803149606299213" header="0.31496062992125984" footer="0.31496062992125984"/>
  <pageSetup paperSize="8" scale="5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K2618"/>
  <sheetViews>
    <sheetView zoomScaleNormal="100" workbookViewId="0">
      <pane xSplit="3" ySplit="6" topLeftCell="D7" activePane="bottomRight" state="frozen"/>
      <selection activeCell="L25" sqref="L25"/>
      <selection pane="topRight" activeCell="L25" sqref="L25"/>
      <selection pane="bottomLeft" activeCell="L25" sqref="L25"/>
      <selection pane="bottomRight"/>
    </sheetView>
  </sheetViews>
  <sheetFormatPr defaultColWidth="9" defaultRowHeight="10.5" x14ac:dyDescent="0.15"/>
  <cols>
    <col min="1" max="1" width="3.875" style="147" customWidth="1"/>
    <col min="2" max="2" width="22.25" style="149" customWidth="1"/>
    <col min="3" max="3" width="0.875" style="149" customWidth="1"/>
    <col min="4" max="71" width="7.75" style="149" customWidth="1"/>
    <col min="72" max="72" width="9.25" style="149" customWidth="1"/>
    <col min="73" max="84" width="7.75" style="149" customWidth="1"/>
    <col min="85" max="85" width="8" style="149" customWidth="1"/>
    <col min="86" max="88" width="7.75" style="149" customWidth="1"/>
    <col min="89" max="16384" width="9" style="149"/>
  </cols>
  <sheetData>
    <row r="1" spans="1:89" ht="24.95" customHeight="1" x14ac:dyDescent="0.15">
      <c r="B1" s="217" t="s">
        <v>613</v>
      </c>
      <c r="C1" s="148"/>
    </row>
    <row r="2" spans="1:89" ht="9.9499999999999993" customHeight="1" x14ac:dyDescent="0.15">
      <c r="B2" s="218"/>
      <c r="C2" s="218"/>
      <c r="CJ2" s="219"/>
    </row>
    <row r="3" spans="1:89" s="147" customFormat="1" x14ac:dyDescent="0.15">
      <c r="A3" s="150"/>
      <c r="B3" s="151"/>
      <c r="C3" s="151"/>
      <c r="D3" s="152" t="s">
        <v>348</v>
      </c>
      <c r="E3" s="153" t="s">
        <v>510</v>
      </c>
      <c r="F3" s="153" t="s">
        <v>3</v>
      </c>
      <c r="G3" s="153" t="s">
        <v>4</v>
      </c>
      <c r="H3" s="153" t="s">
        <v>5</v>
      </c>
      <c r="I3" s="153" t="s">
        <v>6</v>
      </c>
      <c r="J3" s="153" t="s">
        <v>7</v>
      </c>
      <c r="K3" s="153" t="s">
        <v>8</v>
      </c>
      <c r="L3" s="153" t="s">
        <v>9</v>
      </c>
      <c r="M3" s="153" t="s">
        <v>10</v>
      </c>
      <c r="N3" s="153" t="s">
        <v>11</v>
      </c>
      <c r="O3" s="153" t="s">
        <v>12</v>
      </c>
      <c r="P3" s="153" t="s">
        <v>14</v>
      </c>
      <c r="Q3" s="153" t="s">
        <v>15</v>
      </c>
      <c r="R3" s="153" t="s">
        <v>16</v>
      </c>
      <c r="S3" s="153" t="s">
        <v>17</v>
      </c>
      <c r="T3" s="153" t="s">
        <v>18</v>
      </c>
      <c r="U3" s="153" t="s">
        <v>19</v>
      </c>
      <c r="V3" s="153" t="s">
        <v>20</v>
      </c>
      <c r="W3" s="153" t="s">
        <v>21</v>
      </c>
      <c r="X3" s="153" t="s">
        <v>22</v>
      </c>
      <c r="Y3" s="153" t="s">
        <v>23</v>
      </c>
      <c r="Z3" s="153" t="s">
        <v>25</v>
      </c>
      <c r="AA3" s="153" t="s">
        <v>26</v>
      </c>
      <c r="AB3" s="153" t="s">
        <v>28</v>
      </c>
      <c r="AC3" s="153" t="s">
        <v>29</v>
      </c>
      <c r="AD3" s="153" t="s">
        <v>30</v>
      </c>
      <c r="AE3" s="153" t="s">
        <v>31</v>
      </c>
      <c r="AF3" s="153" t="s">
        <v>32</v>
      </c>
      <c r="AG3" s="153" t="s">
        <v>33</v>
      </c>
      <c r="AH3" s="153" t="s">
        <v>34</v>
      </c>
      <c r="AI3" s="153" t="s">
        <v>35</v>
      </c>
      <c r="AJ3" s="153" t="s">
        <v>36</v>
      </c>
      <c r="AK3" s="153" t="s">
        <v>37</v>
      </c>
      <c r="AL3" s="153" t="s">
        <v>38</v>
      </c>
      <c r="AM3" s="153" t="s">
        <v>39</v>
      </c>
      <c r="AN3" s="153" t="s">
        <v>40</v>
      </c>
      <c r="AO3" s="153" t="s">
        <v>41</v>
      </c>
      <c r="AP3" s="153" t="s">
        <v>42</v>
      </c>
      <c r="AQ3" s="153" t="s">
        <v>43</v>
      </c>
      <c r="AR3" s="153" t="s">
        <v>45</v>
      </c>
      <c r="AS3" s="153" t="s">
        <v>46</v>
      </c>
      <c r="AT3" s="153" t="s">
        <v>47</v>
      </c>
      <c r="AU3" s="153" t="s">
        <v>48</v>
      </c>
      <c r="AV3" s="153" t="s">
        <v>49</v>
      </c>
      <c r="AW3" s="153" t="s">
        <v>50</v>
      </c>
      <c r="AX3" s="153" t="s">
        <v>51</v>
      </c>
      <c r="AY3" s="153" t="s">
        <v>52</v>
      </c>
      <c r="AZ3" s="153" t="s">
        <v>53</v>
      </c>
      <c r="BA3" s="153" t="s">
        <v>54</v>
      </c>
      <c r="BB3" s="153" t="s">
        <v>55</v>
      </c>
      <c r="BC3" s="153" t="s">
        <v>56</v>
      </c>
      <c r="BD3" s="153" t="s">
        <v>57</v>
      </c>
      <c r="BE3" s="153" t="s">
        <v>58</v>
      </c>
      <c r="BF3" s="153" t="s">
        <v>59</v>
      </c>
      <c r="BG3" s="153" t="s">
        <v>60</v>
      </c>
      <c r="BH3" s="153" t="s">
        <v>61</v>
      </c>
      <c r="BI3" s="153" t="s">
        <v>62</v>
      </c>
      <c r="BJ3" s="153" t="s">
        <v>63</v>
      </c>
      <c r="BK3" s="153" t="s">
        <v>64</v>
      </c>
      <c r="BL3" s="153" t="s">
        <v>65</v>
      </c>
      <c r="BM3" s="153" t="s">
        <v>66</v>
      </c>
      <c r="BN3" s="153" t="s">
        <v>511</v>
      </c>
      <c r="BO3" s="220" t="s">
        <v>512</v>
      </c>
      <c r="BP3" s="154"/>
      <c r="BQ3" s="153"/>
      <c r="BR3" s="153"/>
      <c r="BS3" s="153"/>
      <c r="BT3" s="153"/>
      <c r="BU3" s="153"/>
      <c r="BV3" s="153"/>
      <c r="BW3" s="153"/>
      <c r="BX3" s="152"/>
      <c r="BY3" s="154"/>
      <c r="BZ3" s="153"/>
      <c r="CA3" s="153"/>
      <c r="CB3" s="154"/>
      <c r="CC3" s="154"/>
      <c r="CD3" s="154"/>
      <c r="CE3" s="153"/>
      <c r="CF3" s="153"/>
      <c r="CG3" s="153"/>
      <c r="CH3" s="154"/>
      <c r="CI3" s="154"/>
      <c r="CJ3" s="220"/>
      <c r="CK3" s="191"/>
    </row>
    <row r="4" spans="1:89" s="147" customFormat="1" x14ac:dyDescent="0.15">
      <c r="A4" s="155"/>
      <c r="B4" s="156"/>
      <c r="C4" s="156"/>
      <c r="D4" s="157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221" t="s">
        <v>513</v>
      </c>
      <c r="R4" s="158"/>
      <c r="S4" s="158" t="s">
        <v>349</v>
      </c>
      <c r="T4" s="156"/>
      <c r="U4" s="158"/>
      <c r="V4" s="158" t="s">
        <v>350</v>
      </c>
      <c r="W4" s="158"/>
      <c r="X4" s="158"/>
      <c r="Y4" s="158"/>
      <c r="Z4" s="158"/>
      <c r="AA4" s="158"/>
      <c r="AB4" s="158"/>
      <c r="AC4" s="158"/>
      <c r="AD4" s="158"/>
      <c r="AE4" s="158" t="s">
        <v>514</v>
      </c>
      <c r="AF4" s="158"/>
      <c r="AG4" s="158"/>
      <c r="AH4" s="158"/>
      <c r="AI4" s="158"/>
      <c r="AJ4" s="158"/>
      <c r="AK4" s="158"/>
      <c r="AL4" s="158"/>
      <c r="AM4" s="158"/>
      <c r="AN4" s="158"/>
      <c r="AO4" s="158" t="s">
        <v>351</v>
      </c>
      <c r="AP4" s="158"/>
      <c r="AQ4" s="158"/>
      <c r="AR4" s="156"/>
      <c r="AS4" s="158"/>
      <c r="AT4" s="158"/>
      <c r="AU4" s="158" t="s">
        <v>515</v>
      </c>
      <c r="AV4" s="158"/>
      <c r="AW4" s="158"/>
      <c r="AX4" s="158"/>
      <c r="AY4" s="158"/>
      <c r="AZ4" s="158"/>
      <c r="BA4" s="158"/>
      <c r="BB4" s="158"/>
      <c r="BC4" s="158"/>
      <c r="BD4" s="158"/>
      <c r="BE4" s="158"/>
      <c r="BF4" s="158"/>
      <c r="BG4" s="158"/>
      <c r="BH4" s="158" t="s">
        <v>516</v>
      </c>
      <c r="BI4" s="156"/>
      <c r="BJ4" s="158"/>
      <c r="BK4" s="158"/>
      <c r="BL4" s="156"/>
      <c r="BM4" s="158" t="s">
        <v>352</v>
      </c>
      <c r="BN4" s="158"/>
      <c r="BO4" s="158"/>
      <c r="BP4" s="159"/>
      <c r="BQ4" s="158"/>
      <c r="BR4" s="158"/>
      <c r="BS4" s="158"/>
      <c r="BT4" s="156" t="s">
        <v>353</v>
      </c>
      <c r="BU4" s="156" t="s">
        <v>323</v>
      </c>
      <c r="BV4" s="156" t="s">
        <v>323</v>
      </c>
      <c r="BW4" s="158"/>
      <c r="BX4" s="157"/>
      <c r="BY4" s="159"/>
      <c r="BZ4" s="158"/>
      <c r="CA4" s="158"/>
      <c r="CB4" s="159"/>
      <c r="CC4" s="159"/>
      <c r="CD4" s="159"/>
      <c r="CE4" s="158"/>
      <c r="CF4" s="158"/>
      <c r="CG4" s="156" t="s">
        <v>324</v>
      </c>
      <c r="CH4" s="159" t="s">
        <v>324</v>
      </c>
      <c r="CI4" s="159"/>
      <c r="CJ4" s="222"/>
      <c r="CK4" s="191"/>
    </row>
    <row r="5" spans="1:89" s="147" customFormat="1" x14ac:dyDescent="0.15">
      <c r="A5" s="155"/>
      <c r="B5" s="156"/>
      <c r="C5" s="156"/>
      <c r="D5" s="155" t="s">
        <v>354</v>
      </c>
      <c r="E5" s="156" t="s">
        <v>355</v>
      </c>
      <c r="F5" s="158"/>
      <c r="G5" s="156" t="s">
        <v>356</v>
      </c>
      <c r="H5" s="158"/>
      <c r="I5" s="158"/>
      <c r="J5" s="158" t="s">
        <v>517</v>
      </c>
      <c r="K5" s="156" t="s">
        <v>518</v>
      </c>
      <c r="L5" s="156"/>
      <c r="M5" s="156" t="s">
        <v>92</v>
      </c>
      <c r="N5" s="156"/>
      <c r="O5" s="156" t="s">
        <v>91</v>
      </c>
      <c r="P5" s="156"/>
      <c r="Q5" s="223" t="s">
        <v>357</v>
      </c>
      <c r="R5" s="158" t="s">
        <v>358</v>
      </c>
      <c r="S5" s="156" t="s">
        <v>352</v>
      </c>
      <c r="T5" s="156" t="s">
        <v>359</v>
      </c>
      <c r="U5" s="156" t="s">
        <v>360</v>
      </c>
      <c r="V5" s="156" t="s">
        <v>306</v>
      </c>
      <c r="W5" s="156"/>
      <c r="X5" s="158" t="s">
        <v>361</v>
      </c>
      <c r="Y5" s="158"/>
      <c r="Z5" s="158" t="s">
        <v>362</v>
      </c>
      <c r="AA5" s="158" t="s">
        <v>363</v>
      </c>
      <c r="AB5" s="156" t="s">
        <v>364</v>
      </c>
      <c r="AC5" s="156" t="s">
        <v>519</v>
      </c>
      <c r="AD5" s="158"/>
      <c r="AE5" s="158" t="s">
        <v>307</v>
      </c>
      <c r="AF5" s="158" t="s">
        <v>365</v>
      </c>
      <c r="AG5" s="156"/>
      <c r="AH5" s="156" t="s">
        <v>366</v>
      </c>
      <c r="AI5" s="158" t="s">
        <v>367</v>
      </c>
      <c r="AJ5" s="156"/>
      <c r="AK5" s="156"/>
      <c r="AL5" s="158"/>
      <c r="AM5" s="158"/>
      <c r="AN5" s="158" t="s">
        <v>352</v>
      </c>
      <c r="AO5" s="158" t="s">
        <v>368</v>
      </c>
      <c r="AP5" s="158"/>
      <c r="AQ5" s="156"/>
      <c r="AR5" s="156"/>
      <c r="AS5" s="158" t="s">
        <v>308</v>
      </c>
      <c r="AT5" s="158"/>
      <c r="AU5" s="158" t="s">
        <v>520</v>
      </c>
      <c r="AV5" s="158"/>
      <c r="AW5" s="156"/>
      <c r="AX5" s="156"/>
      <c r="AY5" s="158"/>
      <c r="AZ5" s="156"/>
      <c r="BA5" s="156" t="s">
        <v>369</v>
      </c>
      <c r="BB5" s="158"/>
      <c r="BC5" s="158" t="s">
        <v>370</v>
      </c>
      <c r="BD5" s="156"/>
      <c r="BE5" s="158"/>
      <c r="BF5" s="158" t="s">
        <v>508</v>
      </c>
      <c r="BG5" s="156"/>
      <c r="BH5" s="158" t="s">
        <v>521</v>
      </c>
      <c r="BI5" s="156" t="s">
        <v>371</v>
      </c>
      <c r="BJ5" s="156"/>
      <c r="BK5" s="156" t="s">
        <v>372</v>
      </c>
      <c r="BL5" s="156" t="s">
        <v>309</v>
      </c>
      <c r="BM5" s="158" t="s">
        <v>373</v>
      </c>
      <c r="BN5" s="158"/>
      <c r="BO5" s="158"/>
      <c r="BP5" s="224" t="s">
        <v>96</v>
      </c>
      <c r="BQ5" s="156" t="s">
        <v>325</v>
      </c>
      <c r="BR5" s="156" t="s">
        <v>374</v>
      </c>
      <c r="BS5" s="156" t="s">
        <v>322</v>
      </c>
      <c r="BT5" s="156" t="s">
        <v>375</v>
      </c>
      <c r="BU5" s="156" t="s">
        <v>376</v>
      </c>
      <c r="BV5" s="156" t="s">
        <v>376</v>
      </c>
      <c r="BW5" s="158"/>
      <c r="BX5" s="155" t="s">
        <v>327</v>
      </c>
      <c r="BY5" s="224" t="s">
        <v>328</v>
      </c>
      <c r="BZ5" s="158"/>
      <c r="CA5" s="158"/>
      <c r="CB5" s="159" t="s">
        <v>522</v>
      </c>
      <c r="CC5" s="224" t="s">
        <v>329</v>
      </c>
      <c r="CD5" s="159"/>
      <c r="CE5" s="156" t="s">
        <v>324</v>
      </c>
      <c r="CF5" s="156" t="s">
        <v>324</v>
      </c>
      <c r="CG5" s="156" t="s">
        <v>330</v>
      </c>
      <c r="CH5" s="224" t="s">
        <v>523</v>
      </c>
      <c r="CI5" s="224" t="s">
        <v>329</v>
      </c>
      <c r="CJ5" s="225" t="s">
        <v>377</v>
      </c>
      <c r="CK5" s="191"/>
    </row>
    <row r="6" spans="1:89" s="147" customFormat="1" x14ac:dyDescent="0.15">
      <c r="A6" s="160"/>
      <c r="B6" s="187"/>
      <c r="C6" s="187"/>
      <c r="D6" s="160" t="s">
        <v>378</v>
      </c>
      <c r="E6" s="161" t="s">
        <v>378</v>
      </c>
      <c r="F6" s="161" t="s">
        <v>379</v>
      </c>
      <c r="G6" s="161" t="s">
        <v>93</v>
      </c>
      <c r="H6" s="161" t="s">
        <v>380</v>
      </c>
      <c r="I6" s="161" t="s">
        <v>381</v>
      </c>
      <c r="J6" s="161" t="s">
        <v>524</v>
      </c>
      <c r="K6" s="161" t="s">
        <v>525</v>
      </c>
      <c r="L6" s="161" t="s">
        <v>310</v>
      </c>
      <c r="M6" s="161" t="s">
        <v>382</v>
      </c>
      <c r="N6" s="161" t="s">
        <v>13</v>
      </c>
      <c r="O6" s="161" t="s">
        <v>382</v>
      </c>
      <c r="P6" s="161" t="s">
        <v>97</v>
      </c>
      <c r="Q6" s="226" t="s">
        <v>311</v>
      </c>
      <c r="R6" s="161" t="s">
        <v>383</v>
      </c>
      <c r="S6" s="161" t="s">
        <v>384</v>
      </c>
      <c r="T6" s="161" t="s">
        <v>385</v>
      </c>
      <c r="U6" s="161" t="s">
        <v>386</v>
      </c>
      <c r="V6" s="161" t="s">
        <v>387</v>
      </c>
      <c r="W6" s="161" t="s">
        <v>24</v>
      </c>
      <c r="X6" s="161" t="s">
        <v>98</v>
      </c>
      <c r="Y6" s="161" t="s">
        <v>27</v>
      </c>
      <c r="Z6" s="161" t="s">
        <v>388</v>
      </c>
      <c r="AA6" s="161" t="s">
        <v>389</v>
      </c>
      <c r="AB6" s="161" t="s">
        <v>390</v>
      </c>
      <c r="AC6" s="161" t="s">
        <v>502</v>
      </c>
      <c r="AD6" s="161" t="s">
        <v>391</v>
      </c>
      <c r="AE6" s="161" t="s">
        <v>312</v>
      </c>
      <c r="AF6" s="161" t="s">
        <v>99</v>
      </c>
      <c r="AG6" s="161" t="s">
        <v>44</v>
      </c>
      <c r="AH6" s="161" t="s">
        <v>392</v>
      </c>
      <c r="AI6" s="161" t="s">
        <v>526</v>
      </c>
      <c r="AJ6" s="161" t="s">
        <v>100</v>
      </c>
      <c r="AK6" s="161" t="s">
        <v>343</v>
      </c>
      <c r="AL6" s="161" t="s">
        <v>344</v>
      </c>
      <c r="AM6" s="161" t="s">
        <v>94</v>
      </c>
      <c r="AN6" s="161" t="s">
        <v>393</v>
      </c>
      <c r="AO6" s="161" t="s">
        <v>101</v>
      </c>
      <c r="AP6" s="161" t="s">
        <v>102</v>
      </c>
      <c r="AQ6" s="161" t="s">
        <v>67</v>
      </c>
      <c r="AR6" s="161" t="s">
        <v>394</v>
      </c>
      <c r="AS6" s="161" t="s">
        <v>395</v>
      </c>
      <c r="AT6" s="161" t="s">
        <v>654</v>
      </c>
      <c r="AU6" s="161" t="s">
        <v>527</v>
      </c>
      <c r="AV6" s="161" t="s">
        <v>68</v>
      </c>
      <c r="AW6" s="161" t="s">
        <v>103</v>
      </c>
      <c r="AX6" s="161" t="s">
        <v>69</v>
      </c>
      <c r="AY6" s="161" t="s">
        <v>345</v>
      </c>
      <c r="AZ6" s="161" t="s">
        <v>396</v>
      </c>
      <c r="BA6" s="161" t="s">
        <v>313</v>
      </c>
      <c r="BB6" s="161" t="s">
        <v>346</v>
      </c>
      <c r="BC6" s="161" t="s">
        <v>93</v>
      </c>
      <c r="BD6" s="161" t="s">
        <v>104</v>
      </c>
      <c r="BE6" s="161" t="s">
        <v>347</v>
      </c>
      <c r="BF6" s="161" t="s">
        <v>397</v>
      </c>
      <c r="BG6" s="161" t="s">
        <v>105</v>
      </c>
      <c r="BH6" s="161" t="s">
        <v>528</v>
      </c>
      <c r="BI6" s="161" t="s">
        <v>93</v>
      </c>
      <c r="BJ6" s="161" t="s">
        <v>314</v>
      </c>
      <c r="BK6" s="161" t="s">
        <v>93</v>
      </c>
      <c r="BL6" s="161" t="s">
        <v>93</v>
      </c>
      <c r="BM6" s="161" t="s">
        <v>93</v>
      </c>
      <c r="BN6" s="161" t="s">
        <v>398</v>
      </c>
      <c r="BO6" s="161" t="s">
        <v>399</v>
      </c>
      <c r="BP6" s="163" t="s">
        <v>106</v>
      </c>
      <c r="BQ6" s="161" t="s">
        <v>326</v>
      </c>
      <c r="BR6" s="161" t="s">
        <v>326</v>
      </c>
      <c r="BS6" s="161" t="s">
        <v>326</v>
      </c>
      <c r="BT6" s="162" t="s">
        <v>400</v>
      </c>
      <c r="BU6" s="161" t="s">
        <v>401</v>
      </c>
      <c r="BV6" s="161" t="s">
        <v>402</v>
      </c>
      <c r="BW6" s="161" t="s">
        <v>331</v>
      </c>
      <c r="BX6" s="160" t="s">
        <v>332</v>
      </c>
      <c r="BY6" s="163" t="s">
        <v>333</v>
      </c>
      <c r="BZ6" s="161" t="s">
        <v>334</v>
      </c>
      <c r="CA6" s="161" t="s">
        <v>335</v>
      </c>
      <c r="CB6" s="163" t="s">
        <v>106</v>
      </c>
      <c r="CC6" s="163" t="s">
        <v>106</v>
      </c>
      <c r="CD6" s="163" t="s">
        <v>333</v>
      </c>
      <c r="CE6" s="161" t="s">
        <v>336</v>
      </c>
      <c r="CF6" s="161" t="s">
        <v>337</v>
      </c>
      <c r="CG6" s="161" t="s">
        <v>338</v>
      </c>
      <c r="CH6" s="163" t="s">
        <v>106</v>
      </c>
      <c r="CI6" s="163" t="s">
        <v>339</v>
      </c>
      <c r="CJ6" s="227" t="s">
        <v>340</v>
      </c>
    </row>
    <row r="7" spans="1:89" s="168" customFormat="1" x14ac:dyDescent="0.15">
      <c r="A7" s="157" t="s">
        <v>1</v>
      </c>
      <c r="B7" s="164" t="s">
        <v>614</v>
      </c>
      <c r="C7" s="164"/>
      <c r="D7" s="228">
        <v>18813</v>
      </c>
      <c r="E7" s="229">
        <v>1010</v>
      </c>
      <c r="F7" s="229">
        <v>8011</v>
      </c>
      <c r="G7" s="229">
        <v>620</v>
      </c>
      <c r="H7" s="229">
        <v>56</v>
      </c>
      <c r="I7" s="229">
        <v>0</v>
      </c>
      <c r="J7" s="229">
        <v>0</v>
      </c>
      <c r="K7" s="229">
        <v>0</v>
      </c>
      <c r="L7" s="229">
        <v>315</v>
      </c>
      <c r="M7" s="229">
        <v>525</v>
      </c>
      <c r="N7" s="229">
        <v>138456</v>
      </c>
      <c r="O7" s="229">
        <v>83412</v>
      </c>
      <c r="P7" s="229">
        <v>3719</v>
      </c>
      <c r="Q7" s="229">
        <v>33410</v>
      </c>
      <c r="R7" s="229">
        <v>0</v>
      </c>
      <c r="S7" s="229">
        <v>0</v>
      </c>
      <c r="T7" s="229">
        <v>0</v>
      </c>
      <c r="U7" s="229">
        <v>0</v>
      </c>
      <c r="V7" s="229">
        <v>0</v>
      </c>
      <c r="W7" s="229">
        <v>0</v>
      </c>
      <c r="X7" s="229">
        <v>0</v>
      </c>
      <c r="Y7" s="229">
        <v>0</v>
      </c>
      <c r="Z7" s="229">
        <v>0</v>
      </c>
      <c r="AA7" s="229">
        <v>0</v>
      </c>
      <c r="AB7" s="229">
        <v>0</v>
      </c>
      <c r="AC7" s="229">
        <v>0</v>
      </c>
      <c r="AD7" s="229">
        <v>0</v>
      </c>
      <c r="AE7" s="229">
        <v>0</v>
      </c>
      <c r="AF7" s="229">
        <v>0</v>
      </c>
      <c r="AG7" s="229">
        <v>0</v>
      </c>
      <c r="AH7" s="229">
        <v>0</v>
      </c>
      <c r="AI7" s="229">
        <v>0</v>
      </c>
      <c r="AJ7" s="229">
        <v>0</v>
      </c>
      <c r="AK7" s="229">
        <v>0</v>
      </c>
      <c r="AL7" s="229">
        <v>0</v>
      </c>
      <c r="AM7" s="229">
        <v>0</v>
      </c>
      <c r="AN7" s="229">
        <v>122</v>
      </c>
      <c r="AO7" s="229">
        <v>0</v>
      </c>
      <c r="AP7" s="229">
        <v>0</v>
      </c>
      <c r="AQ7" s="229">
        <v>18</v>
      </c>
      <c r="AR7" s="229">
        <v>0</v>
      </c>
      <c r="AS7" s="229">
        <v>0</v>
      </c>
      <c r="AT7" s="229">
        <v>0</v>
      </c>
      <c r="AU7" s="229">
        <v>0</v>
      </c>
      <c r="AV7" s="229">
        <v>0</v>
      </c>
      <c r="AW7" s="229">
        <v>0</v>
      </c>
      <c r="AX7" s="229">
        <v>0</v>
      </c>
      <c r="AY7" s="229">
        <v>0</v>
      </c>
      <c r="AZ7" s="229">
        <v>362</v>
      </c>
      <c r="BA7" s="229">
        <v>0</v>
      </c>
      <c r="BB7" s="229">
        <v>0</v>
      </c>
      <c r="BC7" s="229">
        <v>0</v>
      </c>
      <c r="BD7" s="229">
        <v>121</v>
      </c>
      <c r="BE7" s="229">
        <v>1473</v>
      </c>
      <c r="BF7" s="229">
        <v>1803</v>
      </c>
      <c r="BG7" s="229">
        <v>2698</v>
      </c>
      <c r="BH7" s="229">
        <v>267</v>
      </c>
      <c r="BI7" s="229">
        <v>0</v>
      </c>
      <c r="BJ7" s="229">
        <v>4358</v>
      </c>
      <c r="BK7" s="229">
        <v>9089</v>
      </c>
      <c r="BL7" s="229">
        <v>50</v>
      </c>
      <c r="BM7" s="229">
        <v>295</v>
      </c>
      <c r="BN7" s="229">
        <v>0</v>
      </c>
      <c r="BO7" s="229">
        <v>0</v>
      </c>
      <c r="BP7" s="230">
        <v>309003</v>
      </c>
      <c r="BQ7" s="229">
        <v>949</v>
      </c>
      <c r="BR7" s="229">
        <v>111172</v>
      </c>
      <c r="BS7" s="229">
        <v>0</v>
      </c>
      <c r="BT7" s="229">
        <v>0</v>
      </c>
      <c r="BU7" s="229">
        <v>0</v>
      </c>
      <c r="BV7" s="229">
        <v>281</v>
      </c>
      <c r="BW7" s="229">
        <v>2939</v>
      </c>
      <c r="BX7" s="228">
        <v>115341</v>
      </c>
      <c r="BY7" s="230">
        <v>424344</v>
      </c>
      <c r="BZ7" s="229">
        <v>1069</v>
      </c>
      <c r="CA7" s="229">
        <v>316315</v>
      </c>
      <c r="CB7" s="230">
        <v>317384</v>
      </c>
      <c r="CC7" s="230">
        <v>432725</v>
      </c>
      <c r="CD7" s="230">
        <v>741728</v>
      </c>
      <c r="CE7" s="229">
        <v>-69500</v>
      </c>
      <c r="CF7" s="229">
        <v>-147924</v>
      </c>
      <c r="CG7" s="229">
        <v>-6473</v>
      </c>
      <c r="CH7" s="230">
        <v>-223897</v>
      </c>
      <c r="CI7" s="230">
        <v>208828</v>
      </c>
      <c r="CJ7" s="231">
        <v>517831</v>
      </c>
    </row>
    <row r="8" spans="1:89" s="168" customFormat="1" x14ac:dyDescent="0.15">
      <c r="A8" s="157" t="s">
        <v>2</v>
      </c>
      <c r="B8" s="164" t="s">
        <v>615</v>
      </c>
      <c r="C8" s="164"/>
      <c r="D8" s="228">
        <v>7326</v>
      </c>
      <c r="E8" s="229">
        <v>7515</v>
      </c>
      <c r="F8" s="229">
        <v>121722</v>
      </c>
      <c r="G8" s="229">
        <v>0</v>
      </c>
      <c r="H8" s="229">
        <v>0</v>
      </c>
      <c r="I8" s="229">
        <v>0</v>
      </c>
      <c r="J8" s="229">
        <v>0</v>
      </c>
      <c r="K8" s="229">
        <v>0</v>
      </c>
      <c r="L8" s="229">
        <v>0</v>
      </c>
      <c r="M8" s="229">
        <v>0</v>
      </c>
      <c r="N8" s="229">
        <v>0</v>
      </c>
      <c r="O8" s="229">
        <v>18</v>
      </c>
      <c r="P8" s="229">
        <v>0</v>
      </c>
      <c r="Q8" s="229">
        <v>5293</v>
      </c>
      <c r="R8" s="229">
        <v>35</v>
      </c>
      <c r="S8" s="229">
        <v>76</v>
      </c>
      <c r="T8" s="229">
        <v>2</v>
      </c>
      <c r="U8" s="229">
        <v>0</v>
      </c>
      <c r="V8" s="229">
        <v>606</v>
      </c>
      <c r="W8" s="229">
        <v>0</v>
      </c>
      <c r="X8" s="229">
        <v>0</v>
      </c>
      <c r="Y8" s="229">
        <v>0</v>
      </c>
      <c r="Z8" s="229">
        <v>0</v>
      </c>
      <c r="AA8" s="229">
        <v>437</v>
      </c>
      <c r="AB8" s="229">
        <v>0</v>
      </c>
      <c r="AC8" s="229">
        <v>0</v>
      </c>
      <c r="AD8" s="229">
        <v>262</v>
      </c>
      <c r="AE8" s="229">
        <v>0</v>
      </c>
      <c r="AF8" s="229">
        <v>1</v>
      </c>
      <c r="AG8" s="229">
        <v>0</v>
      </c>
      <c r="AH8" s="229">
        <v>0</v>
      </c>
      <c r="AI8" s="229">
        <v>0</v>
      </c>
      <c r="AJ8" s="229">
        <v>0</v>
      </c>
      <c r="AK8" s="229">
        <v>0</v>
      </c>
      <c r="AL8" s="229">
        <v>0</v>
      </c>
      <c r="AM8" s="229">
        <v>0</v>
      </c>
      <c r="AN8" s="229">
        <v>31</v>
      </c>
      <c r="AO8" s="229">
        <v>0</v>
      </c>
      <c r="AP8" s="229">
        <v>715</v>
      </c>
      <c r="AQ8" s="229">
        <v>0</v>
      </c>
      <c r="AR8" s="229">
        <v>2422</v>
      </c>
      <c r="AS8" s="229">
        <v>665</v>
      </c>
      <c r="AT8" s="229">
        <v>0</v>
      </c>
      <c r="AU8" s="229">
        <v>0</v>
      </c>
      <c r="AV8" s="229">
        <v>0</v>
      </c>
      <c r="AW8" s="229">
        <v>495</v>
      </c>
      <c r="AX8" s="229">
        <v>0</v>
      </c>
      <c r="AY8" s="229">
        <v>26</v>
      </c>
      <c r="AZ8" s="229">
        <v>0</v>
      </c>
      <c r="BA8" s="229">
        <v>0</v>
      </c>
      <c r="BB8" s="229">
        <v>0</v>
      </c>
      <c r="BC8" s="229">
        <v>0</v>
      </c>
      <c r="BD8" s="229">
        <v>6</v>
      </c>
      <c r="BE8" s="229">
        <v>121</v>
      </c>
      <c r="BF8" s="229">
        <v>161</v>
      </c>
      <c r="BG8" s="229">
        <v>19</v>
      </c>
      <c r="BH8" s="229">
        <v>174</v>
      </c>
      <c r="BI8" s="229">
        <v>26</v>
      </c>
      <c r="BJ8" s="229">
        <v>29</v>
      </c>
      <c r="BK8" s="229">
        <v>217</v>
      </c>
      <c r="BL8" s="229">
        <v>1369</v>
      </c>
      <c r="BM8" s="229">
        <v>596</v>
      </c>
      <c r="BN8" s="229">
        <v>0</v>
      </c>
      <c r="BO8" s="229">
        <v>0</v>
      </c>
      <c r="BP8" s="230">
        <v>150365</v>
      </c>
      <c r="BQ8" s="229">
        <v>612</v>
      </c>
      <c r="BR8" s="229">
        <v>11596</v>
      </c>
      <c r="BS8" s="229">
        <v>0</v>
      </c>
      <c r="BT8" s="229">
        <v>0</v>
      </c>
      <c r="BU8" s="229">
        <v>0</v>
      </c>
      <c r="BV8" s="229">
        <v>0</v>
      </c>
      <c r="BW8" s="229">
        <v>8</v>
      </c>
      <c r="BX8" s="228">
        <v>12216</v>
      </c>
      <c r="BY8" s="230">
        <v>162581</v>
      </c>
      <c r="BZ8" s="229">
        <v>682</v>
      </c>
      <c r="CA8" s="229">
        <v>66053</v>
      </c>
      <c r="CB8" s="230">
        <v>66735</v>
      </c>
      <c r="CC8" s="230">
        <v>78951</v>
      </c>
      <c r="CD8" s="230">
        <v>229316</v>
      </c>
      <c r="CE8" s="229">
        <v>-44951</v>
      </c>
      <c r="CF8" s="229">
        <v>-15901</v>
      </c>
      <c r="CG8" s="229">
        <v>-4507</v>
      </c>
      <c r="CH8" s="230">
        <v>-65359</v>
      </c>
      <c r="CI8" s="230">
        <v>13592</v>
      </c>
      <c r="CJ8" s="231">
        <v>163957</v>
      </c>
    </row>
    <row r="9" spans="1:89" s="168" customFormat="1" x14ac:dyDescent="0.15">
      <c r="A9" s="157" t="s">
        <v>3</v>
      </c>
      <c r="B9" s="164" t="s">
        <v>616</v>
      </c>
      <c r="C9" s="164"/>
      <c r="D9" s="228">
        <v>4893</v>
      </c>
      <c r="E9" s="229">
        <v>7562</v>
      </c>
      <c r="F9" s="229">
        <v>48466</v>
      </c>
      <c r="G9" s="229">
        <v>3149</v>
      </c>
      <c r="H9" s="229">
        <v>21</v>
      </c>
      <c r="I9" s="229">
        <v>0</v>
      </c>
      <c r="J9" s="229">
        <v>0</v>
      </c>
      <c r="K9" s="229">
        <v>0</v>
      </c>
      <c r="L9" s="229">
        <v>334704</v>
      </c>
      <c r="M9" s="229">
        <v>130</v>
      </c>
      <c r="N9" s="229">
        <v>0</v>
      </c>
      <c r="O9" s="229">
        <v>5083</v>
      </c>
      <c r="P9" s="229">
        <v>0</v>
      </c>
      <c r="Q9" s="229">
        <v>421</v>
      </c>
      <c r="R9" s="229">
        <v>7</v>
      </c>
      <c r="S9" s="229">
        <v>19</v>
      </c>
      <c r="T9" s="229">
        <v>0</v>
      </c>
      <c r="U9" s="229">
        <v>0</v>
      </c>
      <c r="V9" s="229">
        <v>0</v>
      </c>
      <c r="W9" s="229">
        <v>0</v>
      </c>
      <c r="X9" s="229">
        <v>0</v>
      </c>
      <c r="Y9" s="229">
        <v>71</v>
      </c>
      <c r="Z9" s="229">
        <v>0</v>
      </c>
      <c r="AA9" s="229">
        <v>2</v>
      </c>
      <c r="AB9" s="229">
        <v>0</v>
      </c>
      <c r="AC9" s="229">
        <v>0</v>
      </c>
      <c r="AD9" s="229">
        <v>0</v>
      </c>
      <c r="AE9" s="229">
        <v>163</v>
      </c>
      <c r="AF9" s="229">
        <v>0</v>
      </c>
      <c r="AG9" s="229">
        <v>0</v>
      </c>
      <c r="AH9" s="229">
        <v>0</v>
      </c>
      <c r="AI9" s="229">
        <v>0</v>
      </c>
      <c r="AJ9" s="229">
        <v>0</v>
      </c>
      <c r="AK9" s="229">
        <v>0</v>
      </c>
      <c r="AL9" s="229">
        <v>0</v>
      </c>
      <c r="AM9" s="229">
        <v>0</v>
      </c>
      <c r="AN9" s="229">
        <v>0</v>
      </c>
      <c r="AO9" s="229">
        <v>0</v>
      </c>
      <c r="AP9" s="229">
        <v>0</v>
      </c>
      <c r="AQ9" s="229">
        <v>0</v>
      </c>
      <c r="AR9" s="229">
        <v>0</v>
      </c>
      <c r="AS9" s="229">
        <v>0</v>
      </c>
      <c r="AT9" s="229">
        <v>0</v>
      </c>
      <c r="AU9" s="229">
        <v>0</v>
      </c>
      <c r="AV9" s="229">
        <v>0</v>
      </c>
      <c r="AW9" s="229">
        <v>0</v>
      </c>
      <c r="AX9" s="229">
        <v>0</v>
      </c>
      <c r="AY9" s="229">
        <v>0</v>
      </c>
      <c r="AZ9" s="229">
        <v>22</v>
      </c>
      <c r="BA9" s="229">
        <v>0</v>
      </c>
      <c r="BB9" s="229">
        <v>0</v>
      </c>
      <c r="BC9" s="229">
        <v>0</v>
      </c>
      <c r="BD9" s="229">
        <v>18</v>
      </c>
      <c r="BE9" s="229">
        <v>748</v>
      </c>
      <c r="BF9" s="229">
        <v>276</v>
      </c>
      <c r="BG9" s="229">
        <v>473</v>
      </c>
      <c r="BH9" s="229">
        <v>0</v>
      </c>
      <c r="BI9" s="229">
        <v>0</v>
      </c>
      <c r="BJ9" s="229">
        <v>577</v>
      </c>
      <c r="BK9" s="229">
        <v>2338</v>
      </c>
      <c r="BL9" s="229">
        <v>4</v>
      </c>
      <c r="BM9" s="229">
        <v>36</v>
      </c>
      <c r="BN9" s="229">
        <v>0</v>
      </c>
      <c r="BO9" s="229">
        <v>0</v>
      </c>
      <c r="BP9" s="230">
        <v>409183</v>
      </c>
      <c r="BQ9" s="229">
        <v>0</v>
      </c>
      <c r="BR9" s="229">
        <v>6497</v>
      </c>
      <c r="BS9" s="229">
        <v>0</v>
      </c>
      <c r="BT9" s="229">
        <v>0</v>
      </c>
      <c r="BU9" s="229">
        <v>0</v>
      </c>
      <c r="BV9" s="229">
        <v>50807</v>
      </c>
      <c r="BW9" s="229">
        <v>1561</v>
      </c>
      <c r="BX9" s="228">
        <v>58865</v>
      </c>
      <c r="BY9" s="230">
        <v>468048</v>
      </c>
      <c r="BZ9" s="229">
        <v>205</v>
      </c>
      <c r="CA9" s="229">
        <v>303009</v>
      </c>
      <c r="CB9" s="230">
        <v>303214</v>
      </c>
      <c r="CC9" s="230">
        <v>362079</v>
      </c>
      <c r="CD9" s="230">
        <v>771262</v>
      </c>
      <c r="CE9" s="229">
        <v>-6485</v>
      </c>
      <c r="CF9" s="229">
        <v>-10468</v>
      </c>
      <c r="CG9" s="229">
        <v>-1294</v>
      </c>
      <c r="CH9" s="230">
        <v>-18247</v>
      </c>
      <c r="CI9" s="230">
        <v>343832</v>
      </c>
      <c r="CJ9" s="231">
        <v>753015</v>
      </c>
    </row>
    <row r="10" spans="1:89" s="168" customFormat="1" x14ac:dyDescent="0.15">
      <c r="A10" s="157" t="s">
        <v>4</v>
      </c>
      <c r="B10" s="164" t="s">
        <v>617</v>
      </c>
      <c r="C10" s="164"/>
      <c r="D10" s="228">
        <v>43373</v>
      </c>
      <c r="E10" s="229">
        <v>6095</v>
      </c>
      <c r="F10" s="229">
        <v>14735</v>
      </c>
      <c r="G10" s="229">
        <v>0</v>
      </c>
      <c r="H10" s="229">
        <v>2</v>
      </c>
      <c r="I10" s="229">
        <v>0</v>
      </c>
      <c r="J10" s="229">
        <v>0</v>
      </c>
      <c r="K10" s="229">
        <v>0</v>
      </c>
      <c r="L10" s="229">
        <v>0</v>
      </c>
      <c r="M10" s="229">
        <v>0</v>
      </c>
      <c r="N10" s="229">
        <v>0</v>
      </c>
      <c r="O10" s="229">
        <v>0</v>
      </c>
      <c r="P10" s="229">
        <v>0</v>
      </c>
      <c r="Q10" s="229">
        <v>0</v>
      </c>
      <c r="R10" s="229">
        <v>0</v>
      </c>
      <c r="S10" s="229">
        <v>0</v>
      </c>
      <c r="T10" s="229">
        <v>0</v>
      </c>
      <c r="U10" s="229">
        <v>0</v>
      </c>
      <c r="V10" s="229">
        <v>0</v>
      </c>
      <c r="W10" s="229">
        <v>0</v>
      </c>
      <c r="X10" s="229">
        <v>0</v>
      </c>
      <c r="Y10" s="229">
        <v>0</v>
      </c>
      <c r="Z10" s="229">
        <v>0</v>
      </c>
      <c r="AA10" s="229">
        <v>0</v>
      </c>
      <c r="AB10" s="229">
        <v>0</v>
      </c>
      <c r="AC10" s="229">
        <v>0</v>
      </c>
      <c r="AD10" s="229">
        <v>0</v>
      </c>
      <c r="AE10" s="229">
        <v>0</v>
      </c>
      <c r="AF10" s="229">
        <v>0</v>
      </c>
      <c r="AG10" s="229">
        <v>0</v>
      </c>
      <c r="AH10" s="229">
        <v>0</v>
      </c>
      <c r="AI10" s="229">
        <v>0</v>
      </c>
      <c r="AJ10" s="229">
        <v>0</v>
      </c>
      <c r="AK10" s="229">
        <v>0</v>
      </c>
      <c r="AL10" s="229">
        <v>0</v>
      </c>
      <c r="AM10" s="229">
        <v>0</v>
      </c>
      <c r="AN10" s="229">
        <v>0</v>
      </c>
      <c r="AO10" s="229">
        <v>0</v>
      </c>
      <c r="AP10" s="229">
        <v>0</v>
      </c>
      <c r="AQ10" s="229">
        <v>0</v>
      </c>
      <c r="AR10" s="229">
        <v>0</v>
      </c>
      <c r="AS10" s="229">
        <v>0</v>
      </c>
      <c r="AT10" s="229">
        <v>0</v>
      </c>
      <c r="AU10" s="229">
        <v>0</v>
      </c>
      <c r="AV10" s="229">
        <v>0</v>
      </c>
      <c r="AW10" s="229">
        <v>0</v>
      </c>
      <c r="AX10" s="229">
        <v>0</v>
      </c>
      <c r="AY10" s="229">
        <v>0</v>
      </c>
      <c r="AZ10" s="229">
        <v>0</v>
      </c>
      <c r="BA10" s="229">
        <v>0</v>
      </c>
      <c r="BB10" s="229">
        <v>0</v>
      </c>
      <c r="BC10" s="229">
        <v>0</v>
      </c>
      <c r="BD10" s="229">
        <v>0</v>
      </c>
      <c r="BE10" s="229">
        <v>0</v>
      </c>
      <c r="BF10" s="229">
        <v>0</v>
      </c>
      <c r="BG10" s="229">
        <v>0</v>
      </c>
      <c r="BH10" s="229">
        <v>0</v>
      </c>
      <c r="BI10" s="229">
        <v>0</v>
      </c>
      <c r="BJ10" s="229">
        <v>0</v>
      </c>
      <c r="BK10" s="229">
        <v>0</v>
      </c>
      <c r="BL10" s="229">
        <v>0</v>
      </c>
      <c r="BM10" s="229">
        <v>0</v>
      </c>
      <c r="BN10" s="229">
        <v>0</v>
      </c>
      <c r="BO10" s="229">
        <v>0</v>
      </c>
      <c r="BP10" s="230">
        <v>64205</v>
      </c>
      <c r="BQ10" s="229">
        <v>0</v>
      </c>
      <c r="BR10" s="229">
        <v>0</v>
      </c>
      <c r="BS10" s="229">
        <v>0</v>
      </c>
      <c r="BT10" s="229">
        <v>0</v>
      </c>
      <c r="BU10" s="229">
        <v>0</v>
      </c>
      <c r="BV10" s="229">
        <v>0</v>
      </c>
      <c r="BW10" s="229">
        <v>0</v>
      </c>
      <c r="BX10" s="228">
        <v>0</v>
      </c>
      <c r="BY10" s="230">
        <v>64205</v>
      </c>
      <c r="BZ10" s="229">
        <v>0</v>
      </c>
      <c r="CA10" s="229">
        <v>0</v>
      </c>
      <c r="CB10" s="230">
        <v>0</v>
      </c>
      <c r="CC10" s="230">
        <v>0</v>
      </c>
      <c r="CD10" s="230">
        <v>64205</v>
      </c>
      <c r="CE10" s="229">
        <v>0</v>
      </c>
      <c r="CF10" s="229">
        <v>0</v>
      </c>
      <c r="CG10" s="229">
        <v>0</v>
      </c>
      <c r="CH10" s="230">
        <v>0</v>
      </c>
      <c r="CI10" s="230">
        <v>0</v>
      </c>
      <c r="CJ10" s="231">
        <v>64205</v>
      </c>
    </row>
    <row r="11" spans="1:89" s="168" customFormat="1" x14ac:dyDescent="0.15">
      <c r="A11" s="157" t="s">
        <v>5</v>
      </c>
      <c r="B11" s="164" t="s">
        <v>618</v>
      </c>
      <c r="C11" s="164"/>
      <c r="D11" s="228">
        <v>1125</v>
      </c>
      <c r="E11" s="229">
        <v>7</v>
      </c>
      <c r="F11" s="229">
        <v>0</v>
      </c>
      <c r="G11" s="229">
        <v>0</v>
      </c>
      <c r="H11" s="229">
        <v>33613</v>
      </c>
      <c r="I11" s="229">
        <v>39</v>
      </c>
      <c r="J11" s="229">
        <v>6</v>
      </c>
      <c r="K11" s="229">
        <v>0</v>
      </c>
      <c r="L11" s="229">
        <v>0</v>
      </c>
      <c r="M11" s="229">
        <v>112</v>
      </c>
      <c r="N11" s="229">
        <v>0</v>
      </c>
      <c r="O11" s="229">
        <v>1032</v>
      </c>
      <c r="P11" s="229">
        <v>0</v>
      </c>
      <c r="Q11" s="229">
        <v>15</v>
      </c>
      <c r="R11" s="229">
        <v>0</v>
      </c>
      <c r="S11" s="229">
        <v>0</v>
      </c>
      <c r="T11" s="229">
        <v>29482</v>
      </c>
      <c r="U11" s="229">
        <v>3</v>
      </c>
      <c r="V11" s="229">
        <v>469</v>
      </c>
      <c r="W11" s="229">
        <v>0</v>
      </c>
      <c r="X11" s="229">
        <v>0</v>
      </c>
      <c r="Y11" s="229">
        <v>0</v>
      </c>
      <c r="Z11" s="229">
        <v>5</v>
      </c>
      <c r="AA11" s="229">
        <v>13</v>
      </c>
      <c r="AB11" s="229">
        <v>0</v>
      </c>
      <c r="AC11" s="229">
        <v>0</v>
      </c>
      <c r="AD11" s="229">
        <v>0</v>
      </c>
      <c r="AE11" s="229">
        <v>9</v>
      </c>
      <c r="AF11" s="229">
        <v>0</v>
      </c>
      <c r="AG11" s="229">
        <v>0</v>
      </c>
      <c r="AH11" s="229">
        <v>0</v>
      </c>
      <c r="AI11" s="229">
        <v>0</v>
      </c>
      <c r="AJ11" s="229">
        <v>0</v>
      </c>
      <c r="AK11" s="229">
        <v>0</v>
      </c>
      <c r="AL11" s="229">
        <v>0</v>
      </c>
      <c r="AM11" s="229">
        <v>0</v>
      </c>
      <c r="AN11" s="229">
        <v>23</v>
      </c>
      <c r="AO11" s="229">
        <v>0</v>
      </c>
      <c r="AP11" s="229">
        <v>16</v>
      </c>
      <c r="AQ11" s="229">
        <v>48</v>
      </c>
      <c r="AR11" s="229">
        <v>314</v>
      </c>
      <c r="AS11" s="229">
        <v>13</v>
      </c>
      <c r="AT11" s="229">
        <v>0</v>
      </c>
      <c r="AU11" s="229">
        <v>0</v>
      </c>
      <c r="AV11" s="229">
        <v>0</v>
      </c>
      <c r="AW11" s="229">
        <v>0</v>
      </c>
      <c r="AX11" s="229">
        <v>0</v>
      </c>
      <c r="AY11" s="229">
        <v>0</v>
      </c>
      <c r="AZ11" s="229">
        <v>0</v>
      </c>
      <c r="BA11" s="229">
        <v>0</v>
      </c>
      <c r="BB11" s="229">
        <v>0</v>
      </c>
      <c r="BC11" s="229">
        <v>0</v>
      </c>
      <c r="BD11" s="229">
        <v>26</v>
      </c>
      <c r="BE11" s="229">
        <v>71</v>
      </c>
      <c r="BF11" s="229">
        <v>25</v>
      </c>
      <c r="BG11" s="229">
        <v>123</v>
      </c>
      <c r="BH11" s="229">
        <v>0</v>
      </c>
      <c r="BI11" s="229">
        <v>0</v>
      </c>
      <c r="BJ11" s="229">
        <v>551</v>
      </c>
      <c r="BK11" s="229">
        <v>1923</v>
      </c>
      <c r="BL11" s="229">
        <v>0</v>
      </c>
      <c r="BM11" s="229">
        <v>41</v>
      </c>
      <c r="BN11" s="229">
        <v>0</v>
      </c>
      <c r="BO11" s="229">
        <v>0</v>
      </c>
      <c r="BP11" s="230">
        <v>69104</v>
      </c>
      <c r="BQ11" s="229">
        <v>97</v>
      </c>
      <c r="BR11" s="229">
        <v>6785</v>
      </c>
      <c r="BS11" s="229">
        <v>0</v>
      </c>
      <c r="BT11" s="229">
        <v>0</v>
      </c>
      <c r="BU11" s="229">
        <v>0</v>
      </c>
      <c r="BV11" s="229">
        <v>0</v>
      </c>
      <c r="BW11" s="229">
        <v>15117</v>
      </c>
      <c r="BX11" s="228">
        <v>21999</v>
      </c>
      <c r="BY11" s="230">
        <v>91103</v>
      </c>
      <c r="BZ11" s="229">
        <v>2452</v>
      </c>
      <c r="CA11" s="229">
        <v>15827</v>
      </c>
      <c r="CB11" s="230">
        <v>18279</v>
      </c>
      <c r="CC11" s="230">
        <v>40278</v>
      </c>
      <c r="CD11" s="230">
        <v>109382</v>
      </c>
      <c r="CE11" s="229">
        <v>-2978</v>
      </c>
      <c r="CF11" s="229">
        <v>-503</v>
      </c>
      <c r="CG11" s="229">
        <v>-308</v>
      </c>
      <c r="CH11" s="230">
        <v>-3789</v>
      </c>
      <c r="CI11" s="230">
        <v>36489</v>
      </c>
      <c r="CJ11" s="231">
        <v>105593</v>
      </c>
    </row>
    <row r="12" spans="1:89" s="168" customFormat="1" x14ac:dyDescent="0.15">
      <c r="A12" s="169" t="s">
        <v>6</v>
      </c>
      <c r="B12" s="170" t="s">
        <v>619</v>
      </c>
      <c r="C12" s="170"/>
      <c r="D12" s="232">
        <v>0</v>
      </c>
      <c r="E12" s="233">
        <v>0</v>
      </c>
      <c r="F12" s="233">
        <v>0</v>
      </c>
      <c r="G12" s="233">
        <v>0</v>
      </c>
      <c r="H12" s="233">
        <v>0</v>
      </c>
      <c r="I12" s="233">
        <v>3958</v>
      </c>
      <c r="J12" s="233">
        <v>0</v>
      </c>
      <c r="K12" s="233">
        <v>0</v>
      </c>
      <c r="L12" s="233">
        <v>0</v>
      </c>
      <c r="M12" s="233">
        <v>142770</v>
      </c>
      <c r="N12" s="233">
        <v>0</v>
      </c>
      <c r="O12" s="233">
        <v>946</v>
      </c>
      <c r="P12" s="233">
        <v>0</v>
      </c>
      <c r="Q12" s="233">
        <v>209</v>
      </c>
      <c r="R12" s="233">
        <v>0</v>
      </c>
      <c r="S12" s="233">
        <v>0</v>
      </c>
      <c r="T12" s="233">
        <v>0</v>
      </c>
      <c r="U12" s="233">
        <v>0</v>
      </c>
      <c r="V12" s="233">
        <v>0</v>
      </c>
      <c r="W12" s="233">
        <v>0</v>
      </c>
      <c r="X12" s="233">
        <v>0</v>
      </c>
      <c r="Y12" s="233">
        <v>4</v>
      </c>
      <c r="Z12" s="233">
        <v>0</v>
      </c>
      <c r="AA12" s="233">
        <v>16</v>
      </c>
      <c r="AB12" s="233">
        <v>0</v>
      </c>
      <c r="AC12" s="233">
        <v>0</v>
      </c>
      <c r="AD12" s="233">
        <v>0</v>
      </c>
      <c r="AE12" s="233">
        <v>0</v>
      </c>
      <c r="AF12" s="233">
        <v>0</v>
      </c>
      <c r="AG12" s="233">
        <v>0</v>
      </c>
      <c r="AH12" s="233">
        <v>0</v>
      </c>
      <c r="AI12" s="233">
        <v>0</v>
      </c>
      <c r="AJ12" s="233">
        <v>0</v>
      </c>
      <c r="AK12" s="233">
        <v>0</v>
      </c>
      <c r="AL12" s="233">
        <v>0</v>
      </c>
      <c r="AM12" s="233">
        <v>0</v>
      </c>
      <c r="AN12" s="233">
        <v>15</v>
      </c>
      <c r="AO12" s="233">
        <v>0</v>
      </c>
      <c r="AP12" s="233">
        <v>0</v>
      </c>
      <c r="AQ12" s="233">
        <v>0</v>
      </c>
      <c r="AR12" s="233">
        <v>0</v>
      </c>
      <c r="AS12" s="233">
        <v>0</v>
      </c>
      <c r="AT12" s="233">
        <v>0</v>
      </c>
      <c r="AU12" s="233">
        <v>0</v>
      </c>
      <c r="AV12" s="233">
        <v>0</v>
      </c>
      <c r="AW12" s="233">
        <v>0</v>
      </c>
      <c r="AX12" s="233">
        <v>0</v>
      </c>
      <c r="AY12" s="233">
        <v>0</v>
      </c>
      <c r="AZ12" s="233">
        <v>38</v>
      </c>
      <c r="BA12" s="233">
        <v>0</v>
      </c>
      <c r="BB12" s="233">
        <v>0</v>
      </c>
      <c r="BC12" s="233">
        <v>0</v>
      </c>
      <c r="BD12" s="233">
        <v>28</v>
      </c>
      <c r="BE12" s="233">
        <v>49</v>
      </c>
      <c r="BF12" s="233">
        <v>379</v>
      </c>
      <c r="BG12" s="233">
        <v>485</v>
      </c>
      <c r="BH12" s="233">
        <v>0</v>
      </c>
      <c r="BI12" s="233">
        <v>0</v>
      </c>
      <c r="BJ12" s="233">
        <v>1035</v>
      </c>
      <c r="BK12" s="233">
        <v>3979</v>
      </c>
      <c r="BL12" s="233">
        <v>7</v>
      </c>
      <c r="BM12" s="233">
        <v>64</v>
      </c>
      <c r="BN12" s="233">
        <v>0</v>
      </c>
      <c r="BO12" s="233">
        <v>0</v>
      </c>
      <c r="BP12" s="234">
        <v>153982</v>
      </c>
      <c r="BQ12" s="233">
        <v>404</v>
      </c>
      <c r="BR12" s="233">
        <v>15550</v>
      </c>
      <c r="BS12" s="233">
        <v>0</v>
      </c>
      <c r="BT12" s="233">
        <v>0</v>
      </c>
      <c r="BU12" s="233">
        <v>0</v>
      </c>
      <c r="BV12" s="233">
        <v>0</v>
      </c>
      <c r="BW12" s="233">
        <v>864</v>
      </c>
      <c r="BX12" s="232">
        <v>16818</v>
      </c>
      <c r="BY12" s="234">
        <v>170800</v>
      </c>
      <c r="BZ12" s="233">
        <v>6302</v>
      </c>
      <c r="CA12" s="233">
        <v>72486</v>
      </c>
      <c r="CB12" s="234">
        <v>78788</v>
      </c>
      <c r="CC12" s="234">
        <v>95606</v>
      </c>
      <c r="CD12" s="234">
        <v>249588</v>
      </c>
      <c r="CE12" s="233">
        <v>-20185</v>
      </c>
      <c r="CF12" s="233">
        <v>-13063</v>
      </c>
      <c r="CG12" s="233">
        <v>-2570</v>
      </c>
      <c r="CH12" s="234">
        <v>-35818</v>
      </c>
      <c r="CI12" s="234">
        <v>59788</v>
      </c>
      <c r="CJ12" s="235">
        <v>213770</v>
      </c>
    </row>
    <row r="13" spans="1:89" s="168" customFormat="1" x14ac:dyDescent="0.15">
      <c r="A13" s="157" t="s">
        <v>7</v>
      </c>
      <c r="B13" s="164" t="s">
        <v>620</v>
      </c>
      <c r="C13" s="164"/>
      <c r="D13" s="228">
        <v>0</v>
      </c>
      <c r="E13" s="229">
        <v>0</v>
      </c>
      <c r="F13" s="229">
        <v>0</v>
      </c>
      <c r="G13" s="229">
        <v>0</v>
      </c>
      <c r="H13" s="229">
        <v>0</v>
      </c>
      <c r="I13" s="229">
        <v>0</v>
      </c>
      <c r="J13" s="229">
        <v>8</v>
      </c>
      <c r="K13" s="229">
        <v>0</v>
      </c>
      <c r="L13" s="229">
        <v>0</v>
      </c>
      <c r="M13" s="229">
        <v>0</v>
      </c>
      <c r="N13" s="229">
        <v>0</v>
      </c>
      <c r="O13" s="229">
        <v>8</v>
      </c>
      <c r="P13" s="229">
        <v>0</v>
      </c>
      <c r="Q13" s="229">
        <v>0</v>
      </c>
      <c r="R13" s="229">
        <v>0</v>
      </c>
      <c r="S13" s="229">
        <v>0</v>
      </c>
      <c r="T13" s="229">
        <v>0</v>
      </c>
      <c r="U13" s="229">
        <v>0</v>
      </c>
      <c r="V13" s="229">
        <v>4133</v>
      </c>
      <c r="W13" s="229">
        <v>0</v>
      </c>
      <c r="X13" s="229">
        <v>0</v>
      </c>
      <c r="Y13" s="229">
        <v>404</v>
      </c>
      <c r="Z13" s="229">
        <v>32</v>
      </c>
      <c r="AA13" s="229">
        <v>6</v>
      </c>
      <c r="AB13" s="229">
        <v>281486</v>
      </c>
      <c r="AC13" s="229">
        <v>0</v>
      </c>
      <c r="AD13" s="229">
        <v>0</v>
      </c>
      <c r="AE13" s="229">
        <v>0</v>
      </c>
      <c r="AF13" s="229">
        <v>4086</v>
      </c>
      <c r="AG13" s="229">
        <v>800</v>
      </c>
      <c r="AH13" s="229">
        <v>200</v>
      </c>
      <c r="AI13" s="229">
        <v>3</v>
      </c>
      <c r="AJ13" s="229">
        <v>1</v>
      </c>
      <c r="AK13" s="229">
        <v>2</v>
      </c>
      <c r="AL13" s="229">
        <v>1</v>
      </c>
      <c r="AM13" s="229">
        <v>5</v>
      </c>
      <c r="AN13" s="229">
        <v>0</v>
      </c>
      <c r="AO13" s="229">
        <v>5</v>
      </c>
      <c r="AP13" s="229">
        <v>0</v>
      </c>
      <c r="AQ13" s="229">
        <v>0</v>
      </c>
      <c r="AR13" s="229">
        <v>0</v>
      </c>
      <c r="AS13" s="229">
        <v>0</v>
      </c>
      <c r="AT13" s="229">
        <v>81914</v>
      </c>
      <c r="AU13" s="229">
        <v>7391</v>
      </c>
      <c r="AV13" s="229">
        <v>0</v>
      </c>
      <c r="AW13" s="229">
        <v>0</v>
      </c>
      <c r="AX13" s="229">
        <v>0</v>
      </c>
      <c r="AY13" s="229">
        <v>0</v>
      </c>
      <c r="AZ13" s="229">
        <v>6</v>
      </c>
      <c r="BA13" s="229">
        <v>0</v>
      </c>
      <c r="BB13" s="229">
        <v>0</v>
      </c>
      <c r="BC13" s="229">
        <v>0</v>
      </c>
      <c r="BD13" s="229">
        <v>0</v>
      </c>
      <c r="BE13" s="229">
        <v>11</v>
      </c>
      <c r="BF13" s="229">
        <v>8</v>
      </c>
      <c r="BG13" s="229">
        <v>0</v>
      </c>
      <c r="BH13" s="229">
        <v>0</v>
      </c>
      <c r="BI13" s="229">
        <v>0</v>
      </c>
      <c r="BJ13" s="229">
        <v>0</v>
      </c>
      <c r="BK13" s="229">
        <v>0</v>
      </c>
      <c r="BL13" s="229">
        <v>0</v>
      </c>
      <c r="BM13" s="229">
        <v>0</v>
      </c>
      <c r="BN13" s="229">
        <v>0</v>
      </c>
      <c r="BO13" s="229">
        <v>0</v>
      </c>
      <c r="BP13" s="230">
        <v>380510</v>
      </c>
      <c r="BQ13" s="229">
        <v>0</v>
      </c>
      <c r="BR13" s="229">
        <v>0</v>
      </c>
      <c r="BS13" s="229">
        <v>0</v>
      </c>
      <c r="BT13" s="229">
        <v>0</v>
      </c>
      <c r="BU13" s="229">
        <v>0</v>
      </c>
      <c r="BV13" s="229">
        <v>0</v>
      </c>
      <c r="BW13" s="229">
        <v>23648</v>
      </c>
      <c r="BX13" s="228">
        <v>23648</v>
      </c>
      <c r="BY13" s="230">
        <v>404158</v>
      </c>
      <c r="BZ13" s="229">
        <v>70</v>
      </c>
      <c r="CA13" s="229">
        <v>5898</v>
      </c>
      <c r="CB13" s="230">
        <v>5968</v>
      </c>
      <c r="CC13" s="230">
        <v>29616</v>
      </c>
      <c r="CD13" s="230">
        <v>410126</v>
      </c>
      <c r="CE13" s="229">
        <v>-328134</v>
      </c>
      <c r="CF13" s="229">
        <v>0</v>
      </c>
      <c r="CG13" s="229">
        <v>-59411</v>
      </c>
      <c r="CH13" s="230">
        <v>-387545</v>
      </c>
      <c r="CI13" s="230">
        <v>-357929</v>
      </c>
      <c r="CJ13" s="231">
        <v>22581</v>
      </c>
    </row>
    <row r="14" spans="1:89" s="168" customFormat="1" x14ac:dyDescent="0.15">
      <c r="A14" s="157" t="s">
        <v>8</v>
      </c>
      <c r="B14" s="164" t="s">
        <v>621</v>
      </c>
      <c r="C14" s="164"/>
      <c r="D14" s="228">
        <v>0</v>
      </c>
      <c r="E14" s="229">
        <v>0</v>
      </c>
      <c r="F14" s="229">
        <v>0</v>
      </c>
      <c r="G14" s="229">
        <v>0</v>
      </c>
      <c r="H14" s="229">
        <v>13</v>
      </c>
      <c r="I14" s="229">
        <v>0</v>
      </c>
      <c r="J14" s="229">
        <v>0</v>
      </c>
      <c r="K14" s="229">
        <v>61</v>
      </c>
      <c r="L14" s="229">
        <v>0</v>
      </c>
      <c r="M14" s="229">
        <v>0</v>
      </c>
      <c r="N14" s="229">
        <v>0</v>
      </c>
      <c r="O14" s="229">
        <v>68</v>
      </c>
      <c r="P14" s="229">
        <v>0</v>
      </c>
      <c r="Q14" s="229">
        <v>0</v>
      </c>
      <c r="R14" s="229">
        <v>0</v>
      </c>
      <c r="S14" s="229">
        <v>0</v>
      </c>
      <c r="T14" s="229">
        <v>0</v>
      </c>
      <c r="U14" s="229">
        <v>0</v>
      </c>
      <c r="V14" s="229">
        <v>735</v>
      </c>
      <c r="W14" s="229">
        <v>0</v>
      </c>
      <c r="X14" s="229">
        <v>0</v>
      </c>
      <c r="Y14" s="229">
        <v>735</v>
      </c>
      <c r="Z14" s="229">
        <v>548</v>
      </c>
      <c r="AA14" s="229">
        <v>99</v>
      </c>
      <c r="AB14" s="229">
        <v>506</v>
      </c>
      <c r="AC14" s="229">
        <v>0</v>
      </c>
      <c r="AD14" s="229">
        <v>3</v>
      </c>
      <c r="AE14" s="229">
        <v>1</v>
      </c>
      <c r="AF14" s="229">
        <v>6394</v>
      </c>
      <c r="AG14" s="229">
        <v>57749</v>
      </c>
      <c r="AH14" s="229">
        <v>14</v>
      </c>
      <c r="AI14" s="229">
        <v>492</v>
      </c>
      <c r="AJ14" s="229">
        <v>10</v>
      </c>
      <c r="AK14" s="229">
        <v>2</v>
      </c>
      <c r="AL14" s="229">
        <v>0</v>
      </c>
      <c r="AM14" s="229">
        <v>0</v>
      </c>
      <c r="AN14" s="229">
        <v>103</v>
      </c>
      <c r="AO14" s="229">
        <v>0</v>
      </c>
      <c r="AP14" s="229">
        <v>2284</v>
      </c>
      <c r="AQ14" s="229">
        <v>305</v>
      </c>
      <c r="AR14" s="229">
        <v>11408</v>
      </c>
      <c r="AS14" s="229">
        <v>3386</v>
      </c>
      <c r="AT14" s="229">
        <v>-10</v>
      </c>
      <c r="AU14" s="229">
        <v>0</v>
      </c>
      <c r="AV14" s="229">
        <v>0</v>
      </c>
      <c r="AW14" s="229">
        <v>0</v>
      </c>
      <c r="AX14" s="229">
        <v>0</v>
      </c>
      <c r="AY14" s="229">
        <v>0</v>
      </c>
      <c r="AZ14" s="229">
        <v>0</v>
      </c>
      <c r="BA14" s="229">
        <v>0</v>
      </c>
      <c r="BB14" s="229">
        <v>0</v>
      </c>
      <c r="BC14" s="229">
        <v>0</v>
      </c>
      <c r="BD14" s="229">
        <v>60</v>
      </c>
      <c r="BE14" s="229">
        <v>0</v>
      </c>
      <c r="BF14" s="229">
        <v>0</v>
      </c>
      <c r="BG14" s="229">
        <v>0</v>
      </c>
      <c r="BH14" s="229">
        <v>0</v>
      </c>
      <c r="BI14" s="229">
        <v>0</v>
      </c>
      <c r="BJ14" s="229">
        <v>-11</v>
      </c>
      <c r="BK14" s="229">
        <v>-23</v>
      </c>
      <c r="BL14" s="229">
        <v>8</v>
      </c>
      <c r="BM14" s="229">
        <v>12</v>
      </c>
      <c r="BN14" s="229">
        <v>0</v>
      </c>
      <c r="BO14" s="229">
        <v>61</v>
      </c>
      <c r="BP14" s="230">
        <v>85013</v>
      </c>
      <c r="BQ14" s="229">
        <v>-144</v>
      </c>
      <c r="BR14" s="229">
        <v>-239</v>
      </c>
      <c r="BS14" s="229">
        <v>0</v>
      </c>
      <c r="BT14" s="229">
        <v>0</v>
      </c>
      <c r="BU14" s="229">
        <v>0</v>
      </c>
      <c r="BV14" s="229">
        <v>-59</v>
      </c>
      <c r="BW14" s="229">
        <v>13</v>
      </c>
      <c r="BX14" s="228">
        <v>-429</v>
      </c>
      <c r="BY14" s="230">
        <v>84584</v>
      </c>
      <c r="BZ14" s="229">
        <v>278</v>
      </c>
      <c r="CA14" s="229">
        <v>1601</v>
      </c>
      <c r="CB14" s="230">
        <v>1879</v>
      </c>
      <c r="CC14" s="230">
        <v>1450</v>
      </c>
      <c r="CD14" s="230">
        <v>86463</v>
      </c>
      <c r="CE14" s="229">
        <v>-53966</v>
      </c>
      <c r="CF14" s="229">
        <v>-6820</v>
      </c>
      <c r="CG14" s="229">
        <v>-5397</v>
      </c>
      <c r="CH14" s="230">
        <v>-66183</v>
      </c>
      <c r="CI14" s="230">
        <v>-64733</v>
      </c>
      <c r="CJ14" s="231">
        <v>20280</v>
      </c>
    </row>
    <row r="15" spans="1:89" s="168" customFormat="1" x14ac:dyDescent="0.15">
      <c r="A15" s="157" t="s">
        <v>9</v>
      </c>
      <c r="B15" s="164" t="s">
        <v>622</v>
      </c>
      <c r="C15" s="164"/>
      <c r="D15" s="228">
        <v>0</v>
      </c>
      <c r="E15" s="229">
        <v>0</v>
      </c>
      <c r="F15" s="229">
        <v>541</v>
      </c>
      <c r="G15" s="229">
        <v>0</v>
      </c>
      <c r="H15" s="229">
        <v>0</v>
      </c>
      <c r="I15" s="229">
        <v>0</v>
      </c>
      <c r="J15" s="229">
        <v>0</v>
      </c>
      <c r="K15" s="229">
        <v>0</v>
      </c>
      <c r="L15" s="229">
        <v>106834</v>
      </c>
      <c r="M15" s="229">
        <v>277</v>
      </c>
      <c r="N15" s="229">
        <v>0</v>
      </c>
      <c r="O15" s="229">
        <v>32979</v>
      </c>
      <c r="P15" s="229">
        <v>1543</v>
      </c>
      <c r="Q15" s="229">
        <v>769</v>
      </c>
      <c r="R15" s="229">
        <v>0</v>
      </c>
      <c r="S15" s="229">
        <v>180</v>
      </c>
      <c r="T15" s="229">
        <v>0</v>
      </c>
      <c r="U15" s="229">
        <v>0</v>
      </c>
      <c r="V15" s="229">
        <v>128</v>
      </c>
      <c r="W15" s="229">
        <v>0</v>
      </c>
      <c r="X15" s="229">
        <v>0</v>
      </c>
      <c r="Y15" s="229">
        <v>0</v>
      </c>
      <c r="Z15" s="229">
        <v>0</v>
      </c>
      <c r="AA15" s="229">
        <v>211</v>
      </c>
      <c r="AB15" s="229">
        <v>0</v>
      </c>
      <c r="AC15" s="229">
        <v>0</v>
      </c>
      <c r="AD15" s="229">
        <v>0</v>
      </c>
      <c r="AE15" s="229">
        <v>147</v>
      </c>
      <c r="AF15" s="229">
        <v>0</v>
      </c>
      <c r="AG15" s="229">
        <v>0</v>
      </c>
      <c r="AH15" s="229">
        <v>0</v>
      </c>
      <c r="AI15" s="229">
        <v>0</v>
      </c>
      <c r="AJ15" s="229">
        <v>0</v>
      </c>
      <c r="AK15" s="229">
        <v>0</v>
      </c>
      <c r="AL15" s="229">
        <v>0</v>
      </c>
      <c r="AM15" s="229">
        <v>0</v>
      </c>
      <c r="AN15" s="229">
        <v>169</v>
      </c>
      <c r="AO15" s="229">
        <v>0</v>
      </c>
      <c r="AP15" s="229">
        <v>0</v>
      </c>
      <c r="AQ15" s="229">
        <v>0</v>
      </c>
      <c r="AR15" s="229">
        <v>0</v>
      </c>
      <c r="AS15" s="229">
        <v>0</v>
      </c>
      <c r="AT15" s="229">
        <v>0</v>
      </c>
      <c r="AU15" s="229">
        <v>0</v>
      </c>
      <c r="AV15" s="229">
        <v>0</v>
      </c>
      <c r="AW15" s="229">
        <v>0</v>
      </c>
      <c r="AX15" s="229">
        <v>0</v>
      </c>
      <c r="AY15" s="229">
        <v>0</v>
      </c>
      <c r="AZ15" s="229">
        <v>193</v>
      </c>
      <c r="BA15" s="229">
        <v>0</v>
      </c>
      <c r="BB15" s="229">
        <v>0</v>
      </c>
      <c r="BC15" s="229">
        <v>0</v>
      </c>
      <c r="BD15" s="229">
        <v>172</v>
      </c>
      <c r="BE15" s="229">
        <v>3308</v>
      </c>
      <c r="BF15" s="229">
        <v>2315</v>
      </c>
      <c r="BG15" s="229">
        <v>2373</v>
      </c>
      <c r="BH15" s="229">
        <v>0</v>
      </c>
      <c r="BI15" s="229">
        <v>0</v>
      </c>
      <c r="BJ15" s="229">
        <v>6162</v>
      </c>
      <c r="BK15" s="229">
        <v>37948</v>
      </c>
      <c r="BL15" s="229">
        <v>6</v>
      </c>
      <c r="BM15" s="229">
        <v>496</v>
      </c>
      <c r="BN15" s="229">
        <v>0</v>
      </c>
      <c r="BO15" s="229">
        <v>0</v>
      </c>
      <c r="BP15" s="230">
        <v>196751</v>
      </c>
      <c r="BQ15" s="229">
        <v>2478</v>
      </c>
      <c r="BR15" s="229">
        <v>208804</v>
      </c>
      <c r="BS15" s="229">
        <v>0</v>
      </c>
      <c r="BT15" s="229">
        <v>0</v>
      </c>
      <c r="BU15" s="229">
        <v>0</v>
      </c>
      <c r="BV15" s="229">
        <v>0</v>
      </c>
      <c r="BW15" s="229">
        <v>-201</v>
      </c>
      <c r="BX15" s="228">
        <v>211081</v>
      </c>
      <c r="BY15" s="230">
        <v>407832</v>
      </c>
      <c r="BZ15" s="229">
        <v>3079</v>
      </c>
      <c r="CA15" s="229">
        <v>618230</v>
      </c>
      <c r="CB15" s="230">
        <v>621309</v>
      </c>
      <c r="CC15" s="230">
        <v>832390</v>
      </c>
      <c r="CD15" s="230">
        <v>1029141</v>
      </c>
      <c r="CE15" s="229">
        <v>-70944</v>
      </c>
      <c r="CF15" s="229">
        <v>-115909</v>
      </c>
      <c r="CG15" s="229">
        <v>-14085</v>
      </c>
      <c r="CH15" s="230">
        <v>-200938</v>
      </c>
      <c r="CI15" s="230">
        <v>631452</v>
      </c>
      <c r="CJ15" s="231">
        <v>828203</v>
      </c>
    </row>
    <row r="16" spans="1:89" s="168" customFormat="1" x14ac:dyDescent="0.15">
      <c r="A16" s="157">
        <v>10</v>
      </c>
      <c r="B16" s="164" t="s">
        <v>623</v>
      </c>
      <c r="C16" s="164"/>
      <c r="D16" s="228">
        <v>0</v>
      </c>
      <c r="E16" s="229">
        <v>0</v>
      </c>
      <c r="F16" s="229">
        <v>0</v>
      </c>
      <c r="G16" s="229">
        <v>0</v>
      </c>
      <c r="H16" s="229">
        <v>0</v>
      </c>
      <c r="I16" s="229">
        <v>6758</v>
      </c>
      <c r="J16" s="229">
        <v>0</v>
      </c>
      <c r="K16" s="229">
        <v>0</v>
      </c>
      <c r="L16" s="229">
        <v>218</v>
      </c>
      <c r="M16" s="229">
        <v>57929</v>
      </c>
      <c r="N16" s="229">
        <v>0</v>
      </c>
      <c r="O16" s="229">
        <v>10721</v>
      </c>
      <c r="P16" s="229">
        <v>0</v>
      </c>
      <c r="Q16" s="229">
        <v>1070</v>
      </c>
      <c r="R16" s="229">
        <v>0</v>
      </c>
      <c r="S16" s="229">
        <v>0</v>
      </c>
      <c r="T16" s="229">
        <v>0</v>
      </c>
      <c r="U16" s="229">
        <v>0</v>
      </c>
      <c r="V16" s="229">
        <v>0</v>
      </c>
      <c r="W16" s="229">
        <v>0</v>
      </c>
      <c r="X16" s="229">
        <v>0</v>
      </c>
      <c r="Y16" s="229">
        <v>0</v>
      </c>
      <c r="Z16" s="229">
        <v>0</v>
      </c>
      <c r="AA16" s="229">
        <v>8</v>
      </c>
      <c r="AB16" s="229">
        <v>0</v>
      </c>
      <c r="AC16" s="229">
        <v>0</v>
      </c>
      <c r="AD16" s="229">
        <v>0</v>
      </c>
      <c r="AE16" s="229">
        <v>0</v>
      </c>
      <c r="AF16" s="229">
        <v>0</v>
      </c>
      <c r="AG16" s="229">
        <v>0</v>
      </c>
      <c r="AH16" s="229">
        <v>0</v>
      </c>
      <c r="AI16" s="229">
        <v>0</v>
      </c>
      <c r="AJ16" s="229">
        <v>0</v>
      </c>
      <c r="AK16" s="229">
        <v>0</v>
      </c>
      <c r="AL16" s="229">
        <v>0</v>
      </c>
      <c r="AM16" s="229">
        <v>0</v>
      </c>
      <c r="AN16" s="229">
        <v>0</v>
      </c>
      <c r="AO16" s="229">
        <v>0</v>
      </c>
      <c r="AP16" s="229">
        <v>0</v>
      </c>
      <c r="AQ16" s="229">
        <v>0</v>
      </c>
      <c r="AR16" s="229">
        <v>0</v>
      </c>
      <c r="AS16" s="229">
        <v>0</v>
      </c>
      <c r="AT16" s="229">
        <v>0</v>
      </c>
      <c r="AU16" s="229">
        <v>0</v>
      </c>
      <c r="AV16" s="229">
        <v>0</v>
      </c>
      <c r="AW16" s="229">
        <v>0</v>
      </c>
      <c r="AX16" s="229">
        <v>0</v>
      </c>
      <c r="AY16" s="229">
        <v>0</v>
      </c>
      <c r="AZ16" s="229">
        <v>80</v>
      </c>
      <c r="BA16" s="229">
        <v>0</v>
      </c>
      <c r="BB16" s="229">
        <v>0</v>
      </c>
      <c r="BC16" s="229">
        <v>0</v>
      </c>
      <c r="BD16" s="229">
        <v>179</v>
      </c>
      <c r="BE16" s="229">
        <v>480</v>
      </c>
      <c r="BF16" s="229">
        <v>1021</v>
      </c>
      <c r="BG16" s="229">
        <v>2119</v>
      </c>
      <c r="BH16" s="229">
        <v>0</v>
      </c>
      <c r="BI16" s="229">
        <v>0</v>
      </c>
      <c r="BJ16" s="229">
        <v>3278</v>
      </c>
      <c r="BK16" s="229">
        <v>13100</v>
      </c>
      <c r="BL16" s="229">
        <v>4</v>
      </c>
      <c r="BM16" s="229">
        <v>280</v>
      </c>
      <c r="BN16" s="229">
        <v>0</v>
      </c>
      <c r="BO16" s="229">
        <v>0</v>
      </c>
      <c r="BP16" s="230">
        <v>97245</v>
      </c>
      <c r="BQ16" s="229">
        <v>1842</v>
      </c>
      <c r="BR16" s="229">
        <v>147504</v>
      </c>
      <c r="BS16" s="229">
        <v>0</v>
      </c>
      <c r="BT16" s="229">
        <v>0</v>
      </c>
      <c r="BU16" s="229">
        <v>0</v>
      </c>
      <c r="BV16" s="229">
        <v>0</v>
      </c>
      <c r="BW16" s="229">
        <v>-5519</v>
      </c>
      <c r="BX16" s="228">
        <v>143827</v>
      </c>
      <c r="BY16" s="230">
        <v>241072</v>
      </c>
      <c r="BZ16" s="229">
        <v>30290</v>
      </c>
      <c r="CA16" s="229">
        <v>403138</v>
      </c>
      <c r="CB16" s="230">
        <v>433428</v>
      </c>
      <c r="CC16" s="230">
        <v>577255</v>
      </c>
      <c r="CD16" s="230">
        <v>674500</v>
      </c>
      <c r="CE16" s="229">
        <v>-112010</v>
      </c>
      <c r="CF16" s="229">
        <v>-48465</v>
      </c>
      <c r="CG16" s="229">
        <v>-13086</v>
      </c>
      <c r="CH16" s="230">
        <v>-173561</v>
      </c>
      <c r="CI16" s="230">
        <v>403694</v>
      </c>
      <c r="CJ16" s="231">
        <v>500939</v>
      </c>
    </row>
    <row r="17" spans="1:88" s="168" customFormat="1" x14ac:dyDescent="0.15">
      <c r="A17" s="169">
        <v>11</v>
      </c>
      <c r="B17" s="170" t="s">
        <v>624</v>
      </c>
      <c r="C17" s="170"/>
      <c r="D17" s="232">
        <v>0</v>
      </c>
      <c r="E17" s="233">
        <v>0</v>
      </c>
      <c r="F17" s="233">
        <v>457</v>
      </c>
      <c r="G17" s="233">
        <v>0</v>
      </c>
      <c r="H17" s="233">
        <v>192</v>
      </c>
      <c r="I17" s="233">
        <v>0</v>
      </c>
      <c r="J17" s="233">
        <v>0</v>
      </c>
      <c r="K17" s="233">
        <v>0</v>
      </c>
      <c r="L17" s="233">
        <v>0</v>
      </c>
      <c r="M17" s="233">
        <v>71</v>
      </c>
      <c r="N17" s="233">
        <v>1130</v>
      </c>
      <c r="O17" s="233">
        <v>39678</v>
      </c>
      <c r="P17" s="233">
        <v>461</v>
      </c>
      <c r="Q17" s="233">
        <v>10494</v>
      </c>
      <c r="R17" s="233">
        <v>0</v>
      </c>
      <c r="S17" s="233">
        <v>0</v>
      </c>
      <c r="T17" s="233">
        <v>169</v>
      </c>
      <c r="U17" s="233">
        <v>0</v>
      </c>
      <c r="V17" s="233">
        <v>0</v>
      </c>
      <c r="W17" s="233">
        <v>0</v>
      </c>
      <c r="X17" s="233">
        <v>0</v>
      </c>
      <c r="Y17" s="233">
        <v>0</v>
      </c>
      <c r="Z17" s="233">
        <v>0</v>
      </c>
      <c r="AA17" s="233">
        <v>0</v>
      </c>
      <c r="AB17" s="233">
        <v>0</v>
      </c>
      <c r="AC17" s="233">
        <v>0</v>
      </c>
      <c r="AD17" s="233">
        <v>0</v>
      </c>
      <c r="AE17" s="233">
        <v>0</v>
      </c>
      <c r="AF17" s="233">
        <v>0</v>
      </c>
      <c r="AG17" s="233">
        <v>0</v>
      </c>
      <c r="AH17" s="233">
        <v>0</v>
      </c>
      <c r="AI17" s="233">
        <v>0</v>
      </c>
      <c r="AJ17" s="233">
        <v>0</v>
      </c>
      <c r="AK17" s="233">
        <v>0</v>
      </c>
      <c r="AL17" s="233">
        <v>0</v>
      </c>
      <c r="AM17" s="233">
        <v>0</v>
      </c>
      <c r="AN17" s="233">
        <v>0</v>
      </c>
      <c r="AO17" s="233">
        <v>0</v>
      </c>
      <c r="AP17" s="233">
        <v>0</v>
      </c>
      <c r="AQ17" s="233">
        <v>0</v>
      </c>
      <c r="AR17" s="233">
        <v>0</v>
      </c>
      <c r="AS17" s="233">
        <v>0</v>
      </c>
      <c r="AT17" s="233">
        <v>0</v>
      </c>
      <c r="AU17" s="233">
        <v>0</v>
      </c>
      <c r="AV17" s="233">
        <v>0</v>
      </c>
      <c r="AW17" s="233">
        <v>0</v>
      </c>
      <c r="AX17" s="233">
        <v>0</v>
      </c>
      <c r="AY17" s="233">
        <v>0</v>
      </c>
      <c r="AZ17" s="233">
        <v>215</v>
      </c>
      <c r="BA17" s="233">
        <v>0</v>
      </c>
      <c r="BB17" s="233">
        <v>0</v>
      </c>
      <c r="BC17" s="233">
        <v>0</v>
      </c>
      <c r="BD17" s="233">
        <v>288</v>
      </c>
      <c r="BE17" s="233">
        <v>692</v>
      </c>
      <c r="BF17" s="233">
        <v>760</v>
      </c>
      <c r="BG17" s="233">
        <v>1566</v>
      </c>
      <c r="BH17" s="233">
        <v>195</v>
      </c>
      <c r="BI17" s="233">
        <v>0</v>
      </c>
      <c r="BJ17" s="233">
        <v>3266</v>
      </c>
      <c r="BK17" s="233">
        <v>6880</v>
      </c>
      <c r="BL17" s="233">
        <v>0</v>
      </c>
      <c r="BM17" s="233">
        <v>223</v>
      </c>
      <c r="BN17" s="233">
        <v>0</v>
      </c>
      <c r="BO17" s="233">
        <v>0</v>
      </c>
      <c r="BP17" s="234">
        <v>66737</v>
      </c>
      <c r="BQ17" s="233">
        <v>106</v>
      </c>
      <c r="BR17" s="233">
        <v>90624</v>
      </c>
      <c r="BS17" s="233">
        <v>0</v>
      </c>
      <c r="BT17" s="233">
        <v>0</v>
      </c>
      <c r="BU17" s="233">
        <v>0</v>
      </c>
      <c r="BV17" s="233">
        <v>0</v>
      </c>
      <c r="BW17" s="233">
        <v>136</v>
      </c>
      <c r="BX17" s="232">
        <v>90866</v>
      </c>
      <c r="BY17" s="234">
        <v>157603</v>
      </c>
      <c r="BZ17" s="233">
        <v>779</v>
      </c>
      <c r="CA17" s="233">
        <v>43095</v>
      </c>
      <c r="CB17" s="234">
        <v>43874</v>
      </c>
      <c r="CC17" s="234">
        <v>134740</v>
      </c>
      <c r="CD17" s="234">
        <v>201477</v>
      </c>
      <c r="CE17" s="233">
        <v>-3751</v>
      </c>
      <c r="CF17" s="233">
        <v>-10493</v>
      </c>
      <c r="CG17" s="233">
        <v>-350</v>
      </c>
      <c r="CH17" s="234">
        <v>-14594</v>
      </c>
      <c r="CI17" s="234">
        <v>120146</v>
      </c>
      <c r="CJ17" s="235">
        <v>186883</v>
      </c>
    </row>
    <row r="18" spans="1:88" s="168" customFormat="1" x14ac:dyDescent="0.15">
      <c r="A18" s="157">
        <v>12</v>
      </c>
      <c r="B18" s="164" t="s">
        <v>625</v>
      </c>
      <c r="C18" s="164"/>
      <c r="D18" s="228">
        <v>0</v>
      </c>
      <c r="E18" s="229">
        <v>0</v>
      </c>
      <c r="F18" s="229">
        <v>15546</v>
      </c>
      <c r="G18" s="229">
        <v>0</v>
      </c>
      <c r="H18" s="229">
        <v>450</v>
      </c>
      <c r="I18" s="229">
        <v>250</v>
      </c>
      <c r="J18" s="229">
        <v>0</v>
      </c>
      <c r="K18" s="229">
        <v>0</v>
      </c>
      <c r="L18" s="229">
        <v>14711</v>
      </c>
      <c r="M18" s="229">
        <v>9966</v>
      </c>
      <c r="N18" s="229">
        <v>53</v>
      </c>
      <c r="O18" s="229">
        <v>107749</v>
      </c>
      <c r="P18" s="229">
        <v>4576</v>
      </c>
      <c r="Q18" s="229">
        <v>21210</v>
      </c>
      <c r="R18" s="229">
        <v>0</v>
      </c>
      <c r="S18" s="229">
        <v>0</v>
      </c>
      <c r="T18" s="229">
        <v>0</v>
      </c>
      <c r="U18" s="229">
        <v>0</v>
      </c>
      <c r="V18" s="229">
        <v>685</v>
      </c>
      <c r="W18" s="229">
        <v>12</v>
      </c>
      <c r="X18" s="229">
        <v>0</v>
      </c>
      <c r="Y18" s="229">
        <v>5</v>
      </c>
      <c r="Z18" s="229">
        <v>32</v>
      </c>
      <c r="AA18" s="229">
        <v>1940</v>
      </c>
      <c r="AB18" s="229">
        <v>4</v>
      </c>
      <c r="AC18" s="229">
        <v>3</v>
      </c>
      <c r="AD18" s="229">
        <v>0</v>
      </c>
      <c r="AE18" s="229">
        <v>0</v>
      </c>
      <c r="AF18" s="229">
        <v>95</v>
      </c>
      <c r="AG18" s="229">
        <v>0</v>
      </c>
      <c r="AH18" s="229">
        <v>0</v>
      </c>
      <c r="AI18" s="229">
        <v>0</v>
      </c>
      <c r="AJ18" s="229">
        <v>0</v>
      </c>
      <c r="AK18" s="229">
        <v>0</v>
      </c>
      <c r="AL18" s="229">
        <v>0</v>
      </c>
      <c r="AM18" s="229">
        <v>0</v>
      </c>
      <c r="AN18" s="229">
        <v>0</v>
      </c>
      <c r="AO18" s="229">
        <v>0</v>
      </c>
      <c r="AP18" s="229">
        <v>0</v>
      </c>
      <c r="AQ18" s="229">
        <v>0</v>
      </c>
      <c r="AR18" s="229">
        <v>0</v>
      </c>
      <c r="AS18" s="229">
        <v>0</v>
      </c>
      <c r="AT18" s="229">
        <v>0</v>
      </c>
      <c r="AU18" s="229">
        <v>0</v>
      </c>
      <c r="AV18" s="229">
        <v>0</v>
      </c>
      <c r="AW18" s="229">
        <v>0</v>
      </c>
      <c r="AX18" s="229">
        <v>0</v>
      </c>
      <c r="AY18" s="229">
        <v>0</v>
      </c>
      <c r="AZ18" s="229">
        <v>228</v>
      </c>
      <c r="BA18" s="229">
        <v>0</v>
      </c>
      <c r="BB18" s="229">
        <v>0</v>
      </c>
      <c r="BC18" s="229">
        <v>0</v>
      </c>
      <c r="BD18" s="229">
        <v>643</v>
      </c>
      <c r="BE18" s="229">
        <v>1448</v>
      </c>
      <c r="BF18" s="229">
        <v>3894</v>
      </c>
      <c r="BG18" s="229">
        <v>3995</v>
      </c>
      <c r="BH18" s="229">
        <v>195</v>
      </c>
      <c r="BI18" s="229">
        <v>0</v>
      </c>
      <c r="BJ18" s="229">
        <v>4617</v>
      </c>
      <c r="BK18" s="229">
        <v>40099</v>
      </c>
      <c r="BL18" s="229">
        <v>0</v>
      </c>
      <c r="BM18" s="229">
        <v>390</v>
      </c>
      <c r="BN18" s="229">
        <v>0</v>
      </c>
      <c r="BO18" s="229">
        <v>0</v>
      </c>
      <c r="BP18" s="230">
        <v>232796</v>
      </c>
      <c r="BQ18" s="229">
        <v>9703</v>
      </c>
      <c r="BR18" s="229">
        <v>498029</v>
      </c>
      <c r="BS18" s="229">
        <v>0</v>
      </c>
      <c r="BT18" s="229">
        <v>0</v>
      </c>
      <c r="BU18" s="229">
        <v>0</v>
      </c>
      <c r="BV18" s="229">
        <v>0</v>
      </c>
      <c r="BW18" s="229">
        <v>-3525</v>
      </c>
      <c r="BX18" s="228">
        <v>504207</v>
      </c>
      <c r="BY18" s="230">
        <v>737003</v>
      </c>
      <c r="BZ18" s="229">
        <v>6379</v>
      </c>
      <c r="CA18" s="229">
        <v>318148</v>
      </c>
      <c r="CB18" s="230">
        <v>324527</v>
      </c>
      <c r="CC18" s="230">
        <v>828734</v>
      </c>
      <c r="CD18" s="230">
        <v>1061530</v>
      </c>
      <c r="CE18" s="229">
        <v>-72931</v>
      </c>
      <c r="CF18" s="229">
        <v>-294228</v>
      </c>
      <c r="CG18" s="229">
        <v>-10005</v>
      </c>
      <c r="CH18" s="230">
        <v>-377164</v>
      </c>
      <c r="CI18" s="230">
        <v>451570</v>
      </c>
      <c r="CJ18" s="231">
        <v>684366</v>
      </c>
    </row>
    <row r="19" spans="1:88" s="168" customFormat="1" x14ac:dyDescent="0.15">
      <c r="A19" s="157">
        <v>13</v>
      </c>
      <c r="B19" s="164" t="s">
        <v>626</v>
      </c>
      <c r="C19" s="164"/>
      <c r="D19" s="228">
        <v>0</v>
      </c>
      <c r="E19" s="229">
        <v>0</v>
      </c>
      <c r="F19" s="229">
        <v>276</v>
      </c>
      <c r="G19" s="229">
        <v>0</v>
      </c>
      <c r="H19" s="229">
        <v>0</v>
      </c>
      <c r="I19" s="229">
        <v>1835</v>
      </c>
      <c r="J19" s="229">
        <v>0</v>
      </c>
      <c r="K19" s="229">
        <v>0</v>
      </c>
      <c r="L19" s="229">
        <v>2238</v>
      </c>
      <c r="M19" s="229">
        <v>171</v>
      </c>
      <c r="N19" s="229">
        <v>0</v>
      </c>
      <c r="O19" s="229">
        <v>692</v>
      </c>
      <c r="P19" s="229">
        <v>6329</v>
      </c>
      <c r="Q19" s="229">
        <v>0</v>
      </c>
      <c r="R19" s="229">
        <v>0</v>
      </c>
      <c r="S19" s="229">
        <v>0</v>
      </c>
      <c r="T19" s="229">
        <v>0</v>
      </c>
      <c r="U19" s="229">
        <v>0</v>
      </c>
      <c r="V19" s="229">
        <v>0</v>
      </c>
      <c r="W19" s="229">
        <v>0</v>
      </c>
      <c r="X19" s="229">
        <v>0</v>
      </c>
      <c r="Y19" s="229">
        <v>0</v>
      </c>
      <c r="Z19" s="229">
        <v>0</v>
      </c>
      <c r="AA19" s="229">
        <v>16</v>
      </c>
      <c r="AB19" s="229">
        <v>0</v>
      </c>
      <c r="AC19" s="229">
        <v>0</v>
      </c>
      <c r="AD19" s="229">
        <v>0</v>
      </c>
      <c r="AE19" s="229">
        <v>0</v>
      </c>
      <c r="AF19" s="229">
        <v>0</v>
      </c>
      <c r="AG19" s="229">
        <v>0</v>
      </c>
      <c r="AH19" s="229">
        <v>0</v>
      </c>
      <c r="AI19" s="229">
        <v>0</v>
      </c>
      <c r="AJ19" s="229">
        <v>0</v>
      </c>
      <c r="AK19" s="229">
        <v>0</v>
      </c>
      <c r="AL19" s="229">
        <v>0</v>
      </c>
      <c r="AM19" s="229">
        <v>0</v>
      </c>
      <c r="AN19" s="229">
        <v>0</v>
      </c>
      <c r="AO19" s="229">
        <v>0</v>
      </c>
      <c r="AP19" s="229">
        <v>0</v>
      </c>
      <c r="AQ19" s="229">
        <v>0</v>
      </c>
      <c r="AR19" s="229">
        <v>0</v>
      </c>
      <c r="AS19" s="229">
        <v>0</v>
      </c>
      <c r="AT19" s="229">
        <v>0</v>
      </c>
      <c r="AU19" s="229">
        <v>0</v>
      </c>
      <c r="AV19" s="229">
        <v>0</v>
      </c>
      <c r="AW19" s="229">
        <v>142</v>
      </c>
      <c r="AX19" s="229">
        <v>0</v>
      </c>
      <c r="AY19" s="229">
        <v>0</v>
      </c>
      <c r="AZ19" s="229">
        <v>642</v>
      </c>
      <c r="BA19" s="229">
        <v>0</v>
      </c>
      <c r="BB19" s="229">
        <v>0</v>
      </c>
      <c r="BC19" s="229">
        <v>0</v>
      </c>
      <c r="BD19" s="229">
        <v>115</v>
      </c>
      <c r="BE19" s="229">
        <v>22</v>
      </c>
      <c r="BF19" s="229">
        <v>752</v>
      </c>
      <c r="BG19" s="229">
        <v>605</v>
      </c>
      <c r="BH19" s="229">
        <v>0</v>
      </c>
      <c r="BI19" s="229">
        <v>11</v>
      </c>
      <c r="BJ19" s="229">
        <v>5230</v>
      </c>
      <c r="BK19" s="229">
        <v>41738</v>
      </c>
      <c r="BL19" s="229">
        <v>0</v>
      </c>
      <c r="BM19" s="229">
        <v>304</v>
      </c>
      <c r="BN19" s="229">
        <v>0</v>
      </c>
      <c r="BO19" s="229">
        <v>1406</v>
      </c>
      <c r="BP19" s="230">
        <v>62524</v>
      </c>
      <c r="BQ19" s="229">
        <v>7587</v>
      </c>
      <c r="BR19" s="229">
        <v>187770</v>
      </c>
      <c r="BS19" s="229">
        <v>0</v>
      </c>
      <c r="BT19" s="229">
        <v>0</v>
      </c>
      <c r="BU19" s="229">
        <v>0</v>
      </c>
      <c r="BV19" s="229">
        <v>0</v>
      </c>
      <c r="BW19" s="229">
        <v>-578</v>
      </c>
      <c r="BX19" s="228">
        <v>194779</v>
      </c>
      <c r="BY19" s="230">
        <v>257303</v>
      </c>
      <c r="BZ19" s="229">
        <v>633</v>
      </c>
      <c r="CA19" s="229">
        <v>13451</v>
      </c>
      <c r="CB19" s="230">
        <v>14084</v>
      </c>
      <c r="CC19" s="230">
        <v>208863</v>
      </c>
      <c r="CD19" s="230">
        <v>271387</v>
      </c>
      <c r="CE19" s="229">
        <v>-21951</v>
      </c>
      <c r="CF19" s="229">
        <v>-130523</v>
      </c>
      <c r="CG19" s="229">
        <v>-6234</v>
      </c>
      <c r="CH19" s="230">
        <v>-158708</v>
      </c>
      <c r="CI19" s="230">
        <v>50155</v>
      </c>
      <c r="CJ19" s="231">
        <v>112679</v>
      </c>
    </row>
    <row r="20" spans="1:88" s="168" customFormat="1" x14ac:dyDescent="0.15">
      <c r="A20" s="157">
        <v>14</v>
      </c>
      <c r="B20" s="179" t="s">
        <v>315</v>
      </c>
      <c r="C20" s="164"/>
      <c r="D20" s="228">
        <v>3363</v>
      </c>
      <c r="E20" s="229">
        <v>4716</v>
      </c>
      <c r="F20" s="229">
        <v>134014</v>
      </c>
      <c r="G20" s="229">
        <v>1685</v>
      </c>
      <c r="H20" s="229">
        <v>2</v>
      </c>
      <c r="I20" s="229">
        <v>2273</v>
      </c>
      <c r="J20" s="229">
        <v>0</v>
      </c>
      <c r="K20" s="229">
        <v>0</v>
      </c>
      <c r="L20" s="229">
        <v>-13</v>
      </c>
      <c r="M20" s="229">
        <v>0</v>
      </c>
      <c r="N20" s="229">
        <v>0</v>
      </c>
      <c r="O20" s="229">
        <v>0</v>
      </c>
      <c r="P20" s="229">
        <v>0</v>
      </c>
      <c r="Q20" s="229">
        <v>6311</v>
      </c>
      <c r="R20" s="229">
        <v>0</v>
      </c>
      <c r="S20" s="229">
        <v>0</v>
      </c>
      <c r="T20" s="229">
        <v>0</v>
      </c>
      <c r="U20" s="229">
        <v>0</v>
      </c>
      <c r="V20" s="229">
        <v>0</v>
      </c>
      <c r="W20" s="229">
        <v>0</v>
      </c>
      <c r="X20" s="229">
        <v>0</v>
      </c>
      <c r="Y20" s="229">
        <v>22</v>
      </c>
      <c r="Z20" s="229">
        <v>0</v>
      </c>
      <c r="AA20" s="229">
        <v>0</v>
      </c>
      <c r="AB20" s="229">
        <v>0</v>
      </c>
      <c r="AC20" s="229">
        <v>0</v>
      </c>
      <c r="AD20" s="229">
        <v>0</v>
      </c>
      <c r="AE20" s="229">
        <v>0</v>
      </c>
      <c r="AF20" s="229">
        <v>0</v>
      </c>
      <c r="AG20" s="229">
        <v>0</v>
      </c>
      <c r="AH20" s="229">
        <v>0</v>
      </c>
      <c r="AI20" s="229">
        <v>0</v>
      </c>
      <c r="AJ20" s="229">
        <v>0</v>
      </c>
      <c r="AK20" s="229">
        <v>0</v>
      </c>
      <c r="AL20" s="229">
        <v>0</v>
      </c>
      <c r="AM20" s="229">
        <v>0</v>
      </c>
      <c r="AN20" s="229">
        <v>0</v>
      </c>
      <c r="AO20" s="229">
        <v>0</v>
      </c>
      <c r="AP20" s="229">
        <v>0</v>
      </c>
      <c r="AQ20" s="229">
        <v>0</v>
      </c>
      <c r="AR20" s="229">
        <v>600</v>
      </c>
      <c r="AS20" s="229">
        <v>0</v>
      </c>
      <c r="AT20" s="229">
        <v>0</v>
      </c>
      <c r="AU20" s="229">
        <v>0</v>
      </c>
      <c r="AV20" s="229">
        <v>0</v>
      </c>
      <c r="AW20" s="229">
        <v>155</v>
      </c>
      <c r="AX20" s="229">
        <v>0</v>
      </c>
      <c r="AY20" s="229">
        <v>0</v>
      </c>
      <c r="AZ20" s="229">
        <v>0</v>
      </c>
      <c r="BA20" s="229">
        <v>0</v>
      </c>
      <c r="BB20" s="229">
        <v>0</v>
      </c>
      <c r="BC20" s="229">
        <v>0</v>
      </c>
      <c r="BD20" s="229">
        <v>0</v>
      </c>
      <c r="BE20" s="229">
        <v>1167</v>
      </c>
      <c r="BF20" s="229">
        <v>154</v>
      </c>
      <c r="BG20" s="229">
        <v>10</v>
      </c>
      <c r="BH20" s="229">
        <v>0</v>
      </c>
      <c r="BI20" s="229">
        <v>0</v>
      </c>
      <c r="BJ20" s="229">
        <v>0</v>
      </c>
      <c r="BK20" s="229">
        <v>0</v>
      </c>
      <c r="BL20" s="229">
        <v>413</v>
      </c>
      <c r="BM20" s="229">
        <v>160</v>
      </c>
      <c r="BN20" s="229">
        <v>0</v>
      </c>
      <c r="BO20" s="229">
        <v>0</v>
      </c>
      <c r="BP20" s="230">
        <v>155032</v>
      </c>
      <c r="BQ20" s="229">
        <v>5044</v>
      </c>
      <c r="BR20" s="229">
        <v>161797</v>
      </c>
      <c r="BS20" s="229">
        <v>0</v>
      </c>
      <c r="BT20" s="229">
        <v>0</v>
      </c>
      <c r="BU20" s="229">
        <v>0</v>
      </c>
      <c r="BV20" s="229">
        <v>0</v>
      </c>
      <c r="BW20" s="229">
        <v>-288</v>
      </c>
      <c r="BX20" s="228">
        <v>166553</v>
      </c>
      <c r="BY20" s="230">
        <v>321585</v>
      </c>
      <c r="BZ20" s="229">
        <v>681</v>
      </c>
      <c r="CA20" s="229">
        <v>4052</v>
      </c>
      <c r="CB20" s="230">
        <v>4733</v>
      </c>
      <c r="CC20" s="230">
        <v>171286</v>
      </c>
      <c r="CD20" s="230">
        <v>326318</v>
      </c>
      <c r="CE20" s="229">
        <v>-39601</v>
      </c>
      <c r="CF20" s="229">
        <v>-87341</v>
      </c>
      <c r="CG20" s="229">
        <v>-54070</v>
      </c>
      <c r="CH20" s="230">
        <v>-181012</v>
      </c>
      <c r="CI20" s="230">
        <v>-9726</v>
      </c>
      <c r="CJ20" s="231">
        <v>145306</v>
      </c>
    </row>
    <row r="21" spans="1:88" s="168" customFormat="1" x14ac:dyDescent="0.15">
      <c r="A21" s="174">
        <v>15</v>
      </c>
      <c r="B21" s="175" t="s">
        <v>627</v>
      </c>
      <c r="C21" s="175"/>
      <c r="D21" s="236">
        <v>34</v>
      </c>
      <c r="E21" s="237">
        <v>0</v>
      </c>
      <c r="F21" s="237">
        <v>6</v>
      </c>
      <c r="G21" s="237">
        <v>3</v>
      </c>
      <c r="H21" s="237">
        <v>56</v>
      </c>
      <c r="I21" s="237">
        <v>4747</v>
      </c>
      <c r="J21" s="237">
        <v>0</v>
      </c>
      <c r="K21" s="237">
        <v>0</v>
      </c>
      <c r="L21" s="237">
        <v>3</v>
      </c>
      <c r="M21" s="237">
        <v>0</v>
      </c>
      <c r="N21" s="237">
        <v>0</v>
      </c>
      <c r="O21" s="237">
        <v>2</v>
      </c>
      <c r="P21" s="237">
        <v>9</v>
      </c>
      <c r="Q21" s="237">
        <v>0</v>
      </c>
      <c r="R21" s="237">
        <v>643</v>
      </c>
      <c r="S21" s="237">
        <v>5054</v>
      </c>
      <c r="T21" s="237">
        <v>116</v>
      </c>
      <c r="U21" s="237">
        <v>173</v>
      </c>
      <c r="V21" s="237">
        <v>228</v>
      </c>
      <c r="W21" s="237">
        <v>158</v>
      </c>
      <c r="X21" s="237">
        <v>22</v>
      </c>
      <c r="Y21" s="237">
        <v>48</v>
      </c>
      <c r="Z21" s="237">
        <v>0</v>
      </c>
      <c r="AA21" s="237">
        <v>0</v>
      </c>
      <c r="AB21" s="237">
        <v>0</v>
      </c>
      <c r="AC21" s="237">
        <v>17</v>
      </c>
      <c r="AD21" s="237">
        <v>108</v>
      </c>
      <c r="AE21" s="237">
        <v>153</v>
      </c>
      <c r="AF21" s="237">
        <v>49</v>
      </c>
      <c r="AG21" s="237">
        <v>0</v>
      </c>
      <c r="AH21" s="237">
        <v>0</v>
      </c>
      <c r="AI21" s="237">
        <v>5</v>
      </c>
      <c r="AJ21" s="237">
        <v>41</v>
      </c>
      <c r="AK21" s="237">
        <v>295</v>
      </c>
      <c r="AL21" s="237">
        <v>2</v>
      </c>
      <c r="AM21" s="237">
        <v>347</v>
      </c>
      <c r="AN21" s="237">
        <v>153</v>
      </c>
      <c r="AO21" s="237">
        <v>1</v>
      </c>
      <c r="AP21" s="237">
        <v>627</v>
      </c>
      <c r="AQ21" s="237">
        <v>1287</v>
      </c>
      <c r="AR21" s="237">
        <v>427</v>
      </c>
      <c r="AS21" s="237">
        <v>114</v>
      </c>
      <c r="AT21" s="237">
        <v>0</v>
      </c>
      <c r="AU21" s="237">
        <v>13</v>
      </c>
      <c r="AV21" s="237">
        <v>22</v>
      </c>
      <c r="AW21" s="237">
        <v>1077</v>
      </c>
      <c r="AX21" s="237">
        <v>6</v>
      </c>
      <c r="AY21" s="237">
        <v>5</v>
      </c>
      <c r="AZ21" s="237">
        <v>972</v>
      </c>
      <c r="BA21" s="237">
        <v>3</v>
      </c>
      <c r="BB21" s="237">
        <v>1</v>
      </c>
      <c r="BC21" s="237">
        <v>290</v>
      </c>
      <c r="BD21" s="237">
        <v>241</v>
      </c>
      <c r="BE21" s="237">
        <v>5</v>
      </c>
      <c r="BF21" s="237">
        <v>309</v>
      </c>
      <c r="BG21" s="237">
        <v>32</v>
      </c>
      <c r="BH21" s="237">
        <v>31</v>
      </c>
      <c r="BI21" s="237">
        <v>943</v>
      </c>
      <c r="BJ21" s="237">
        <v>133</v>
      </c>
      <c r="BK21" s="237">
        <v>0</v>
      </c>
      <c r="BL21" s="237">
        <v>976</v>
      </c>
      <c r="BM21" s="237">
        <v>94</v>
      </c>
      <c r="BN21" s="237">
        <v>792</v>
      </c>
      <c r="BO21" s="237">
        <v>21</v>
      </c>
      <c r="BP21" s="238">
        <v>20894</v>
      </c>
      <c r="BQ21" s="237">
        <v>31</v>
      </c>
      <c r="BR21" s="237">
        <v>1853</v>
      </c>
      <c r="BS21" s="237">
        <v>0</v>
      </c>
      <c r="BT21" s="237">
        <v>0</v>
      </c>
      <c r="BU21" s="237">
        <v>14</v>
      </c>
      <c r="BV21" s="237">
        <v>512</v>
      </c>
      <c r="BW21" s="237">
        <v>-45</v>
      </c>
      <c r="BX21" s="236">
        <v>2365</v>
      </c>
      <c r="BY21" s="238">
        <v>23259</v>
      </c>
      <c r="BZ21" s="237">
        <v>379</v>
      </c>
      <c r="CA21" s="237">
        <v>298</v>
      </c>
      <c r="CB21" s="238">
        <v>677</v>
      </c>
      <c r="CC21" s="238">
        <v>3042</v>
      </c>
      <c r="CD21" s="238">
        <v>23936</v>
      </c>
      <c r="CE21" s="237">
        <v>-8610</v>
      </c>
      <c r="CF21" s="237">
        <v>-10460</v>
      </c>
      <c r="CG21" s="237">
        <v>-1092</v>
      </c>
      <c r="CH21" s="238">
        <v>-20162</v>
      </c>
      <c r="CI21" s="238">
        <v>-17120</v>
      </c>
      <c r="CJ21" s="239">
        <v>3774</v>
      </c>
    </row>
    <row r="22" spans="1:88" s="168" customFormat="1" x14ac:dyDescent="0.15">
      <c r="A22" s="169">
        <v>16</v>
      </c>
      <c r="B22" s="170" t="s">
        <v>628</v>
      </c>
      <c r="C22" s="170"/>
      <c r="D22" s="232">
        <v>3234</v>
      </c>
      <c r="E22" s="233">
        <v>2467</v>
      </c>
      <c r="F22" s="233">
        <v>197</v>
      </c>
      <c r="G22" s="233">
        <v>327</v>
      </c>
      <c r="H22" s="233">
        <v>28</v>
      </c>
      <c r="I22" s="233">
        <v>2025</v>
      </c>
      <c r="J22" s="233">
        <v>88</v>
      </c>
      <c r="K22" s="233">
        <v>86</v>
      </c>
      <c r="L22" s="233">
        <v>556</v>
      </c>
      <c r="M22" s="233">
        <v>161</v>
      </c>
      <c r="N22" s="233">
        <v>19</v>
      </c>
      <c r="O22" s="233">
        <v>732</v>
      </c>
      <c r="P22" s="233">
        <v>49</v>
      </c>
      <c r="Q22" s="233">
        <v>0</v>
      </c>
      <c r="R22" s="233">
        <v>5</v>
      </c>
      <c r="S22" s="233">
        <v>330</v>
      </c>
      <c r="T22" s="233">
        <v>207</v>
      </c>
      <c r="U22" s="233">
        <v>64</v>
      </c>
      <c r="V22" s="233">
        <v>408</v>
      </c>
      <c r="W22" s="233">
        <v>68</v>
      </c>
      <c r="X22" s="233">
        <v>68</v>
      </c>
      <c r="Y22" s="233">
        <v>246</v>
      </c>
      <c r="Z22" s="233">
        <v>16</v>
      </c>
      <c r="AA22" s="233">
        <v>182</v>
      </c>
      <c r="AB22" s="233">
        <v>28</v>
      </c>
      <c r="AC22" s="233">
        <v>37</v>
      </c>
      <c r="AD22" s="233">
        <v>36</v>
      </c>
      <c r="AE22" s="233">
        <v>16</v>
      </c>
      <c r="AF22" s="233">
        <v>178</v>
      </c>
      <c r="AG22" s="233">
        <v>10</v>
      </c>
      <c r="AH22" s="233">
        <v>114</v>
      </c>
      <c r="AI22" s="233">
        <v>45</v>
      </c>
      <c r="AJ22" s="233">
        <v>213</v>
      </c>
      <c r="AK22" s="233">
        <v>566</v>
      </c>
      <c r="AL22" s="233">
        <v>124</v>
      </c>
      <c r="AM22" s="233">
        <v>273</v>
      </c>
      <c r="AN22" s="233">
        <v>100</v>
      </c>
      <c r="AO22" s="233">
        <v>47</v>
      </c>
      <c r="AP22" s="233">
        <v>4675</v>
      </c>
      <c r="AQ22" s="233">
        <v>863</v>
      </c>
      <c r="AR22" s="233">
        <v>1715</v>
      </c>
      <c r="AS22" s="233">
        <v>635</v>
      </c>
      <c r="AT22" s="233">
        <v>104</v>
      </c>
      <c r="AU22" s="233">
        <v>318</v>
      </c>
      <c r="AV22" s="233">
        <v>670</v>
      </c>
      <c r="AW22" s="233">
        <v>14150</v>
      </c>
      <c r="AX22" s="233">
        <v>1165</v>
      </c>
      <c r="AY22" s="233">
        <v>221</v>
      </c>
      <c r="AZ22" s="233">
        <v>2547</v>
      </c>
      <c r="BA22" s="233">
        <v>118</v>
      </c>
      <c r="BB22" s="233">
        <v>372</v>
      </c>
      <c r="BC22" s="233">
        <v>727</v>
      </c>
      <c r="BD22" s="233">
        <v>9157</v>
      </c>
      <c r="BE22" s="233">
        <v>823</v>
      </c>
      <c r="BF22" s="233">
        <v>9479</v>
      </c>
      <c r="BG22" s="233">
        <v>1586</v>
      </c>
      <c r="BH22" s="233">
        <v>4309</v>
      </c>
      <c r="BI22" s="233">
        <v>4669</v>
      </c>
      <c r="BJ22" s="233">
        <v>957</v>
      </c>
      <c r="BK22" s="233">
        <v>618</v>
      </c>
      <c r="BL22" s="233">
        <v>1252</v>
      </c>
      <c r="BM22" s="233">
        <v>3119</v>
      </c>
      <c r="BN22" s="233">
        <v>300</v>
      </c>
      <c r="BO22" s="233">
        <v>41</v>
      </c>
      <c r="BP22" s="234">
        <v>77940</v>
      </c>
      <c r="BQ22" s="233">
        <v>3652</v>
      </c>
      <c r="BR22" s="233">
        <v>168511</v>
      </c>
      <c r="BS22" s="233">
        <v>0</v>
      </c>
      <c r="BT22" s="233">
        <v>0</v>
      </c>
      <c r="BU22" s="233">
        <v>16</v>
      </c>
      <c r="BV22" s="233">
        <v>4031</v>
      </c>
      <c r="BW22" s="233">
        <v>273</v>
      </c>
      <c r="BX22" s="232">
        <v>176483</v>
      </c>
      <c r="BY22" s="234">
        <v>254423</v>
      </c>
      <c r="BZ22" s="233">
        <v>758</v>
      </c>
      <c r="CA22" s="233">
        <v>11659</v>
      </c>
      <c r="CB22" s="234">
        <v>12417</v>
      </c>
      <c r="CC22" s="234">
        <v>188900</v>
      </c>
      <c r="CD22" s="234">
        <v>266840</v>
      </c>
      <c r="CE22" s="233">
        <v>-161658</v>
      </c>
      <c r="CF22" s="233">
        <v>-53562</v>
      </c>
      <c r="CG22" s="233">
        <v>-25150</v>
      </c>
      <c r="CH22" s="234">
        <v>-240370</v>
      </c>
      <c r="CI22" s="234">
        <v>-51470</v>
      </c>
      <c r="CJ22" s="235">
        <v>26470</v>
      </c>
    </row>
    <row r="23" spans="1:88" s="168" customFormat="1" x14ac:dyDescent="0.15">
      <c r="A23" s="157">
        <v>17</v>
      </c>
      <c r="B23" s="164" t="s">
        <v>629</v>
      </c>
      <c r="C23" s="164"/>
      <c r="D23" s="228">
        <v>175</v>
      </c>
      <c r="E23" s="229">
        <v>7</v>
      </c>
      <c r="F23" s="229">
        <v>9670</v>
      </c>
      <c r="G23" s="229">
        <v>0</v>
      </c>
      <c r="H23" s="229">
        <v>1035</v>
      </c>
      <c r="I23" s="229">
        <v>336</v>
      </c>
      <c r="J23" s="229">
        <v>13</v>
      </c>
      <c r="K23" s="229">
        <v>13</v>
      </c>
      <c r="L23" s="229">
        <v>392</v>
      </c>
      <c r="M23" s="229">
        <v>499</v>
      </c>
      <c r="N23" s="229">
        <v>0</v>
      </c>
      <c r="O23" s="229">
        <v>125</v>
      </c>
      <c r="P23" s="229">
        <v>39</v>
      </c>
      <c r="Q23" s="229">
        <v>180</v>
      </c>
      <c r="R23" s="229">
        <v>0</v>
      </c>
      <c r="S23" s="229">
        <v>5</v>
      </c>
      <c r="T23" s="229">
        <v>12551</v>
      </c>
      <c r="U23" s="229">
        <v>5559</v>
      </c>
      <c r="V23" s="229">
        <v>28222</v>
      </c>
      <c r="W23" s="229">
        <v>73</v>
      </c>
      <c r="X23" s="229">
        <v>6</v>
      </c>
      <c r="Y23" s="229">
        <v>8</v>
      </c>
      <c r="Z23" s="229">
        <v>0</v>
      </c>
      <c r="AA23" s="229">
        <v>4</v>
      </c>
      <c r="AB23" s="229">
        <v>0</v>
      </c>
      <c r="AC23" s="229">
        <v>34</v>
      </c>
      <c r="AD23" s="229">
        <v>2</v>
      </c>
      <c r="AE23" s="229">
        <v>1</v>
      </c>
      <c r="AF23" s="229">
        <v>145</v>
      </c>
      <c r="AG23" s="229">
        <v>0</v>
      </c>
      <c r="AH23" s="229">
        <v>14</v>
      </c>
      <c r="AI23" s="229">
        <v>11</v>
      </c>
      <c r="AJ23" s="229">
        <v>336</v>
      </c>
      <c r="AK23" s="229">
        <v>32</v>
      </c>
      <c r="AL23" s="229">
        <v>5</v>
      </c>
      <c r="AM23" s="229">
        <v>143</v>
      </c>
      <c r="AN23" s="229">
        <v>1458</v>
      </c>
      <c r="AO23" s="229">
        <v>0</v>
      </c>
      <c r="AP23" s="229">
        <v>54073</v>
      </c>
      <c r="AQ23" s="229">
        <v>9304</v>
      </c>
      <c r="AR23" s="229">
        <v>1833</v>
      </c>
      <c r="AS23" s="229">
        <v>1260</v>
      </c>
      <c r="AT23" s="229">
        <v>2535</v>
      </c>
      <c r="AU23" s="229">
        <v>2</v>
      </c>
      <c r="AV23" s="229">
        <v>2</v>
      </c>
      <c r="AW23" s="229">
        <v>2197</v>
      </c>
      <c r="AX23" s="229">
        <v>69</v>
      </c>
      <c r="AY23" s="229">
        <v>16</v>
      </c>
      <c r="AZ23" s="229">
        <v>737</v>
      </c>
      <c r="BA23" s="229">
        <v>3</v>
      </c>
      <c r="BB23" s="229">
        <v>39</v>
      </c>
      <c r="BC23" s="229">
        <v>26</v>
      </c>
      <c r="BD23" s="229">
        <v>126</v>
      </c>
      <c r="BE23" s="229">
        <v>48</v>
      </c>
      <c r="BF23" s="229">
        <v>24</v>
      </c>
      <c r="BG23" s="229">
        <v>11</v>
      </c>
      <c r="BH23" s="229">
        <v>22</v>
      </c>
      <c r="BI23" s="229">
        <v>455</v>
      </c>
      <c r="BJ23" s="229">
        <v>35</v>
      </c>
      <c r="BK23" s="229">
        <v>355</v>
      </c>
      <c r="BL23" s="229">
        <v>203</v>
      </c>
      <c r="BM23" s="229">
        <v>169</v>
      </c>
      <c r="BN23" s="229">
        <v>0</v>
      </c>
      <c r="BO23" s="229">
        <v>3</v>
      </c>
      <c r="BP23" s="230">
        <v>134640</v>
      </c>
      <c r="BQ23" s="229">
        <v>146</v>
      </c>
      <c r="BR23" s="229">
        <v>2189</v>
      </c>
      <c r="BS23" s="229">
        <v>54</v>
      </c>
      <c r="BT23" s="229">
        <v>0</v>
      </c>
      <c r="BU23" s="229">
        <v>33</v>
      </c>
      <c r="BV23" s="229">
        <v>80</v>
      </c>
      <c r="BW23" s="229">
        <v>-1489</v>
      </c>
      <c r="BX23" s="228">
        <v>1013</v>
      </c>
      <c r="BY23" s="230">
        <v>135653</v>
      </c>
      <c r="BZ23" s="229">
        <v>1647</v>
      </c>
      <c r="CA23" s="229">
        <v>51503</v>
      </c>
      <c r="CB23" s="230">
        <v>53150</v>
      </c>
      <c r="CC23" s="230">
        <v>54163</v>
      </c>
      <c r="CD23" s="230">
        <v>188803</v>
      </c>
      <c r="CE23" s="229">
        <v>-40005</v>
      </c>
      <c r="CF23" s="229">
        <v>-16111</v>
      </c>
      <c r="CG23" s="229">
        <v>-4807</v>
      </c>
      <c r="CH23" s="230">
        <v>-60923</v>
      </c>
      <c r="CI23" s="230">
        <v>-6760</v>
      </c>
      <c r="CJ23" s="231">
        <v>127880</v>
      </c>
    </row>
    <row r="24" spans="1:88" s="168" customFormat="1" x14ac:dyDescent="0.15">
      <c r="A24" s="157">
        <v>18</v>
      </c>
      <c r="B24" s="164" t="s">
        <v>630</v>
      </c>
      <c r="C24" s="164"/>
      <c r="D24" s="228">
        <v>0</v>
      </c>
      <c r="E24" s="229">
        <v>0</v>
      </c>
      <c r="F24" s="229">
        <v>0</v>
      </c>
      <c r="G24" s="229">
        <v>0</v>
      </c>
      <c r="H24" s="229">
        <v>24</v>
      </c>
      <c r="I24" s="229">
        <v>76</v>
      </c>
      <c r="J24" s="229">
        <v>66</v>
      </c>
      <c r="K24" s="229">
        <v>6</v>
      </c>
      <c r="L24" s="229">
        <v>249</v>
      </c>
      <c r="M24" s="229">
        <v>50</v>
      </c>
      <c r="N24" s="229">
        <v>4</v>
      </c>
      <c r="O24" s="229">
        <v>746</v>
      </c>
      <c r="P24" s="229">
        <v>37</v>
      </c>
      <c r="Q24" s="229">
        <v>0</v>
      </c>
      <c r="R24" s="229">
        <v>0</v>
      </c>
      <c r="S24" s="229">
        <v>26</v>
      </c>
      <c r="T24" s="229">
        <v>85</v>
      </c>
      <c r="U24" s="229">
        <v>1010</v>
      </c>
      <c r="V24" s="229">
        <v>420</v>
      </c>
      <c r="W24" s="229">
        <v>72</v>
      </c>
      <c r="X24" s="229">
        <v>53</v>
      </c>
      <c r="Y24" s="229">
        <v>43</v>
      </c>
      <c r="Z24" s="229">
        <v>13</v>
      </c>
      <c r="AA24" s="229">
        <v>195</v>
      </c>
      <c r="AB24" s="229">
        <v>11</v>
      </c>
      <c r="AC24" s="229">
        <v>63</v>
      </c>
      <c r="AD24" s="229">
        <v>7</v>
      </c>
      <c r="AE24" s="229">
        <v>0</v>
      </c>
      <c r="AF24" s="229">
        <v>113</v>
      </c>
      <c r="AG24" s="229">
        <v>14</v>
      </c>
      <c r="AH24" s="229">
        <v>49</v>
      </c>
      <c r="AI24" s="229">
        <v>33</v>
      </c>
      <c r="AJ24" s="229">
        <v>87</v>
      </c>
      <c r="AK24" s="229">
        <v>263</v>
      </c>
      <c r="AL24" s="229">
        <v>46</v>
      </c>
      <c r="AM24" s="229">
        <v>390</v>
      </c>
      <c r="AN24" s="229">
        <v>133</v>
      </c>
      <c r="AO24" s="229">
        <v>3</v>
      </c>
      <c r="AP24" s="229">
        <v>10525</v>
      </c>
      <c r="AQ24" s="229">
        <v>11208</v>
      </c>
      <c r="AR24" s="229">
        <v>43</v>
      </c>
      <c r="AS24" s="229">
        <v>58</v>
      </c>
      <c r="AT24" s="229">
        <v>518</v>
      </c>
      <c r="AU24" s="229">
        <v>1303</v>
      </c>
      <c r="AV24" s="229">
        <v>932</v>
      </c>
      <c r="AW24" s="229">
        <v>3268</v>
      </c>
      <c r="AX24" s="229">
        <v>2272</v>
      </c>
      <c r="AY24" s="229">
        <v>1606</v>
      </c>
      <c r="AZ24" s="229">
        <v>1605</v>
      </c>
      <c r="BA24" s="229">
        <v>23</v>
      </c>
      <c r="BB24" s="229">
        <v>2092</v>
      </c>
      <c r="BC24" s="229">
        <v>1573</v>
      </c>
      <c r="BD24" s="229">
        <v>1786</v>
      </c>
      <c r="BE24" s="229">
        <v>3148</v>
      </c>
      <c r="BF24" s="229">
        <v>7296</v>
      </c>
      <c r="BG24" s="229">
        <v>1493</v>
      </c>
      <c r="BH24" s="229">
        <v>2739</v>
      </c>
      <c r="BI24" s="229">
        <v>3664</v>
      </c>
      <c r="BJ24" s="229">
        <v>293</v>
      </c>
      <c r="BK24" s="229">
        <v>1209</v>
      </c>
      <c r="BL24" s="229">
        <v>1449</v>
      </c>
      <c r="BM24" s="229">
        <v>460</v>
      </c>
      <c r="BN24" s="229">
        <v>0</v>
      </c>
      <c r="BO24" s="229">
        <v>22</v>
      </c>
      <c r="BP24" s="230">
        <v>64972</v>
      </c>
      <c r="BQ24" s="229">
        <v>638</v>
      </c>
      <c r="BR24" s="229">
        <v>6951</v>
      </c>
      <c r="BS24" s="229">
        <v>14</v>
      </c>
      <c r="BT24" s="229">
        <v>0</v>
      </c>
      <c r="BU24" s="229">
        <v>658</v>
      </c>
      <c r="BV24" s="229">
        <v>6322</v>
      </c>
      <c r="BW24" s="229">
        <v>-1053</v>
      </c>
      <c r="BX24" s="228">
        <v>13530</v>
      </c>
      <c r="BY24" s="230">
        <v>78502</v>
      </c>
      <c r="BZ24" s="229">
        <v>1643</v>
      </c>
      <c r="CA24" s="229">
        <v>8644</v>
      </c>
      <c r="CB24" s="230">
        <v>10287</v>
      </c>
      <c r="CC24" s="230">
        <v>23817</v>
      </c>
      <c r="CD24" s="230">
        <v>88789</v>
      </c>
      <c r="CE24" s="229">
        <v>-12456</v>
      </c>
      <c r="CF24" s="229">
        <v>-35288</v>
      </c>
      <c r="CG24" s="229">
        <v>-1295</v>
      </c>
      <c r="CH24" s="230">
        <v>-49039</v>
      </c>
      <c r="CI24" s="230">
        <v>-25222</v>
      </c>
      <c r="CJ24" s="231">
        <v>39750</v>
      </c>
    </row>
    <row r="25" spans="1:88" s="168" customFormat="1" x14ac:dyDescent="0.15">
      <c r="A25" s="157">
        <v>19</v>
      </c>
      <c r="B25" s="164" t="s">
        <v>631</v>
      </c>
      <c r="C25" s="164"/>
      <c r="D25" s="228">
        <v>12</v>
      </c>
      <c r="E25" s="229">
        <v>79</v>
      </c>
      <c r="F25" s="229">
        <v>0</v>
      </c>
      <c r="G25" s="229">
        <v>12</v>
      </c>
      <c r="H25" s="229">
        <v>0</v>
      </c>
      <c r="I25" s="229">
        <v>16</v>
      </c>
      <c r="J25" s="229">
        <v>0</v>
      </c>
      <c r="K25" s="229">
        <v>0</v>
      </c>
      <c r="L25" s="229">
        <v>47</v>
      </c>
      <c r="M25" s="229">
        <v>35</v>
      </c>
      <c r="N25" s="229">
        <v>0</v>
      </c>
      <c r="O25" s="229">
        <v>194</v>
      </c>
      <c r="P25" s="229">
        <v>17</v>
      </c>
      <c r="Q25" s="229">
        <v>5</v>
      </c>
      <c r="R25" s="229">
        <v>5</v>
      </c>
      <c r="S25" s="229">
        <v>54</v>
      </c>
      <c r="T25" s="229">
        <v>537</v>
      </c>
      <c r="U25" s="229">
        <v>236</v>
      </c>
      <c r="V25" s="229">
        <v>65673</v>
      </c>
      <c r="W25" s="229">
        <v>18750</v>
      </c>
      <c r="X25" s="229">
        <v>7495</v>
      </c>
      <c r="Y25" s="229">
        <v>0</v>
      </c>
      <c r="Z25" s="229">
        <v>8</v>
      </c>
      <c r="AA25" s="229">
        <v>806</v>
      </c>
      <c r="AB25" s="229">
        <v>0</v>
      </c>
      <c r="AC25" s="229">
        <v>160</v>
      </c>
      <c r="AD25" s="229">
        <v>39</v>
      </c>
      <c r="AE25" s="229">
        <v>2</v>
      </c>
      <c r="AF25" s="229">
        <v>285</v>
      </c>
      <c r="AG25" s="229">
        <v>0</v>
      </c>
      <c r="AH25" s="229">
        <v>7</v>
      </c>
      <c r="AI25" s="229">
        <v>3</v>
      </c>
      <c r="AJ25" s="229">
        <v>73</v>
      </c>
      <c r="AK25" s="229">
        <v>425</v>
      </c>
      <c r="AL25" s="229">
        <v>356</v>
      </c>
      <c r="AM25" s="229">
        <v>174</v>
      </c>
      <c r="AN25" s="229">
        <v>603</v>
      </c>
      <c r="AO25" s="229">
        <v>7</v>
      </c>
      <c r="AP25" s="229">
        <v>5566</v>
      </c>
      <c r="AQ25" s="229">
        <v>2114</v>
      </c>
      <c r="AR25" s="229">
        <v>0</v>
      </c>
      <c r="AS25" s="229">
        <v>0</v>
      </c>
      <c r="AT25" s="229">
        <v>0</v>
      </c>
      <c r="AU25" s="229">
        <v>0</v>
      </c>
      <c r="AV25" s="229">
        <v>72</v>
      </c>
      <c r="AW25" s="229">
        <v>-1713</v>
      </c>
      <c r="AX25" s="229">
        <v>428</v>
      </c>
      <c r="AY25" s="229">
        <v>261</v>
      </c>
      <c r="AZ25" s="229">
        <v>1991</v>
      </c>
      <c r="BA25" s="229">
        <v>0</v>
      </c>
      <c r="BB25" s="229">
        <v>94</v>
      </c>
      <c r="BC25" s="229">
        <v>16715</v>
      </c>
      <c r="BD25" s="229">
        <v>385</v>
      </c>
      <c r="BE25" s="229">
        <v>4908</v>
      </c>
      <c r="BF25" s="229">
        <v>745</v>
      </c>
      <c r="BG25" s="229">
        <v>337</v>
      </c>
      <c r="BH25" s="229">
        <v>553</v>
      </c>
      <c r="BI25" s="229">
        <v>6116</v>
      </c>
      <c r="BJ25" s="229">
        <v>46</v>
      </c>
      <c r="BK25" s="229">
        <v>0</v>
      </c>
      <c r="BL25" s="229">
        <v>176</v>
      </c>
      <c r="BM25" s="229">
        <v>162</v>
      </c>
      <c r="BN25" s="229">
        <v>6752</v>
      </c>
      <c r="BO25" s="229">
        <v>74</v>
      </c>
      <c r="BP25" s="230">
        <v>141897</v>
      </c>
      <c r="BQ25" s="229">
        <v>-1148</v>
      </c>
      <c r="BR25" s="229">
        <v>-2600</v>
      </c>
      <c r="BS25" s="229">
        <v>0</v>
      </c>
      <c r="BT25" s="229">
        <v>0</v>
      </c>
      <c r="BU25" s="229">
        <v>0</v>
      </c>
      <c r="BV25" s="229">
        <v>0</v>
      </c>
      <c r="BW25" s="229">
        <v>-1681</v>
      </c>
      <c r="BX25" s="228">
        <v>-5429</v>
      </c>
      <c r="BY25" s="230">
        <v>136468</v>
      </c>
      <c r="BZ25" s="229">
        <v>15992</v>
      </c>
      <c r="CA25" s="229">
        <v>193411</v>
      </c>
      <c r="CB25" s="230">
        <v>209403</v>
      </c>
      <c r="CC25" s="230">
        <v>203974</v>
      </c>
      <c r="CD25" s="230">
        <v>345871</v>
      </c>
      <c r="CE25" s="229">
        <v>-11739</v>
      </c>
      <c r="CF25" s="229">
        <v>-42582</v>
      </c>
      <c r="CG25" s="229">
        <v>-1177</v>
      </c>
      <c r="CH25" s="230">
        <v>-55498</v>
      </c>
      <c r="CI25" s="230">
        <v>148476</v>
      </c>
      <c r="CJ25" s="231">
        <v>290373</v>
      </c>
    </row>
    <row r="26" spans="1:88" s="168" customFormat="1" x14ac:dyDescent="0.15">
      <c r="A26" s="174">
        <v>20</v>
      </c>
      <c r="B26" s="175" t="s">
        <v>632</v>
      </c>
      <c r="C26" s="175"/>
      <c r="D26" s="236">
        <v>14793</v>
      </c>
      <c r="E26" s="237">
        <v>457</v>
      </c>
      <c r="F26" s="237">
        <v>719</v>
      </c>
      <c r="G26" s="237">
        <v>1624</v>
      </c>
      <c r="H26" s="237">
        <v>188</v>
      </c>
      <c r="I26" s="237">
        <v>113</v>
      </c>
      <c r="J26" s="237">
        <v>0</v>
      </c>
      <c r="K26" s="237">
        <v>0</v>
      </c>
      <c r="L26" s="237">
        <v>10752</v>
      </c>
      <c r="M26" s="237">
        <v>3145</v>
      </c>
      <c r="N26" s="237">
        <v>121</v>
      </c>
      <c r="O26" s="237">
        <v>7692</v>
      </c>
      <c r="P26" s="237">
        <v>2125</v>
      </c>
      <c r="Q26" s="237">
        <v>14</v>
      </c>
      <c r="R26" s="237">
        <v>10</v>
      </c>
      <c r="S26" s="237">
        <v>69</v>
      </c>
      <c r="T26" s="237">
        <v>94</v>
      </c>
      <c r="U26" s="237">
        <v>280</v>
      </c>
      <c r="V26" s="237">
        <v>362</v>
      </c>
      <c r="W26" s="237">
        <v>678</v>
      </c>
      <c r="X26" s="237">
        <v>70</v>
      </c>
      <c r="Y26" s="237">
        <v>118</v>
      </c>
      <c r="Z26" s="237">
        <v>34</v>
      </c>
      <c r="AA26" s="237">
        <v>2714</v>
      </c>
      <c r="AB26" s="237">
        <v>2</v>
      </c>
      <c r="AC26" s="237">
        <v>216</v>
      </c>
      <c r="AD26" s="237">
        <v>16</v>
      </c>
      <c r="AE26" s="237">
        <v>15</v>
      </c>
      <c r="AF26" s="237">
        <v>301</v>
      </c>
      <c r="AG26" s="237">
        <v>0</v>
      </c>
      <c r="AH26" s="237">
        <v>7</v>
      </c>
      <c r="AI26" s="237">
        <v>7</v>
      </c>
      <c r="AJ26" s="237">
        <v>255</v>
      </c>
      <c r="AK26" s="237">
        <v>264</v>
      </c>
      <c r="AL26" s="237">
        <v>111</v>
      </c>
      <c r="AM26" s="237">
        <v>98</v>
      </c>
      <c r="AN26" s="237">
        <v>87</v>
      </c>
      <c r="AO26" s="237">
        <v>47</v>
      </c>
      <c r="AP26" s="237">
        <v>30</v>
      </c>
      <c r="AQ26" s="237">
        <v>412</v>
      </c>
      <c r="AR26" s="237">
        <v>0</v>
      </c>
      <c r="AS26" s="237">
        <v>0</v>
      </c>
      <c r="AT26" s="237">
        <v>0</v>
      </c>
      <c r="AU26" s="237">
        <v>9</v>
      </c>
      <c r="AV26" s="237">
        <v>281</v>
      </c>
      <c r="AW26" s="237">
        <v>24244</v>
      </c>
      <c r="AX26" s="237">
        <v>1472</v>
      </c>
      <c r="AY26" s="237">
        <v>55</v>
      </c>
      <c r="AZ26" s="237">
        <v>1914</v>
      </c>
      <c r="BA26" s="237">
        <v>27</v>
      </c>
      <c r="BB26" s="237">
        <v>254</v>
      </c>
      <c r="BC26" s="237">
        <v>626</v>
      </c>
      <c r="BD26" s="237">
        <v>372</v>
      </c>
      <c r="BE26" s="237">
        <v>2642</v>
      </c>
      <c r="BF26" s="237">
        <v>7204</v>
      </c>
      <c r="BG26" s="237">
        <v>2761</v>
      </c>
      <c r="BH26" s="237">
        <v>454</v>
      </c>
      <c r="BI26" s="237">
        <v>1743</v>
      </c>
      <c r="BJ26" s="237">
        <v>267</v>
      </c>
      <c r="BK26" s="237">
        <v>1640</v>
      </c>
      <c r="BL26" s="237">
        <v>219</v>
      </c>
      <c r="BM26" s="237">
        <v>379</v>
      </c>
      <c r="BN26" s="237">
        <v>16225</v>
      </c>
      <c r="BO26" s="237">
        <v>72</v>
      </c>
      <c r="BP26" s="238">
        <v>110900</v>
      </c>
      <c r="BQ26" s="237">
        <v>3222</v>
      </c>
      <c r="BR26" s="237">
        <v>6226</v>
      </c>
      <c r="BS26" s="237">
        <v>0</v>
      </c>
      <c r="BT26" s="237">
        <v>0</v>
      </c>
      <c r="BU26" s="237">
        <v>0</v>
      </c>
      <c r="BV26" s="237">
        <v>0</v>
      </c>
      <c r="BW26" s="237">
        <v>-1213</v>
      </c>
      <c r="BX26" s="236">
        <v>8235</v>
      </c>
      <c r="BY26" s="238">
        <v>119135</v>
      </c>
      <c r="BZ26" s="237">
        <v>817</v>
      </c>
      <c r="CA26" s="237">
        <v>3110</v>
      </c>
      <c r="CB26" s="238">
        <v>3927</v>
      </c>
      <c r="CC26" s="238">
        <v>12162</v>
      </c>
      <c r="CD26" s="238">
        <v>123062</v>
      </c>
      <c r="CE26" s="237">
        <v>-13322</v>
      </c>
      <c r="CF26" s="237">
        <v>-44911</v>
      </c>
      <c r="CG26" s="237">
        <v>-1336</v>
      </c>
      <c r="CH26" s="238">
        <v>-59569</v>
      </c>
      <c r="CI26" s="238">
        <v>-47407</v>
      </c>
      <c r="CJ26" s="239">
        <v>63493</v>
      </c>
    </row>
    <row r="27" spans="1:88" s="168" customFormat="1" x14ac:dyDescent="0.15">
      <c r="A27" s="169">
        <v>21</v>
      </c>
      <c r="B27" s="170" t="s">
        <v>633</v>
      </c>
      <c r="C27" s="170"/>
      <c r="D27" s="232">
        <v>0</v>
      </c>
      <c r="E27" s="233">
        <v>24</v>
      </c>
      <c r="F27" s="233">
        <v>0</v>
      </c>
      <c r="G27" s="233">
        <v>6</v>
      </c>
      <c r="H27" s="233">
        <v>2</v>
      </c>
      <c r="I27" s="233">
        <v>36</v>
      </c>
      <c r="J27" s="233">
        <v>13</v>
      </c>
      <c r="K27" s="233">
        <v>7</v>
      </c>
      <c r="L27" s="233">
        <v>3797</v>
      </c>
      <c r="M27" s="233">
        <v>683</v>
      </c>
      <c r="N27" s="233">
        <v>152</v>
      </c>
      <c r="O27" s="233">
        <v>4065</v>
      </c>
      <c r="P27" s="233">
        <v>151</v>
      </c>
      <c r="Q27" s="233">
        <v>1</v>
      </c>
      <c r="R27" s="233">
        <v>0</v>
      </c>
      <c r="S27" s="233">
        <v>9</v>
      </c>
      <c r="T27" s="233">
        <v>69</v>
      </c>
      <c r="U27" s="233">
        <v>13</v>
      </c>
      <c r="V27" s="233">
        <v>56</v>
      </c>
      <c r="W27" s="233">
        <v>82</v>
      </c>
      <c r="X27" s="233">
        <v>2919</v>
      </c>
      <c r="Y27" s="233">
        <v>3</v>
      </c>
      <c r="Z27" s="233">
        <v>0</v>
      </c>
      <c r="AA27" s="233">
        <v>473</v>
      </c>
      <c r="AB27" s="233">
        <v>17</v>
      </c>
      <c r="AC27" s="233">
        <v>34</v>
      </c>
      <c r="AD27" s="233">
        <v>2</v>
      </c>
      <c r="AE27" s="233">
        <v>1</v>
      </c>
      <c r="AF27" s="233">
        <v>28</v>
      </c>
      <c r="AG27" s="233">
        <v>2</v>
      </c>
      <c r="AH27" s="233">
        <v>18</v>
      </c>
      <c r="AI27" s="233">
        <v>27</v>
      </c>
      <c r="AJ27" s="233">
        <v>169</v>
      </c>
      <c r="AK27" s="233">
        <v>370</v>
      </c>
      <c r="AL27" s="233">
        <v>49</v>
      </c>
      <c r="AM27" s="233">
        <v>187</v>
      </c>
      <c r="AN27" s="233">
        <v>222</v>
      </c>
      <c r="AO27" s="233">
        <v>73</v>
      </c>
      <c r="AP27" s="233">
        <v>564</v>
      </c>
      <c r="AQ27" s="233">
        <v>308</v>
      </c>
      <c r="AR27" s="233">
        <v>290</v>
      </c>
      <c r="AS27" s="233">
        <v>94</v>
      </c>
      <c r="AT27" s="233">
        <v>878</v>
      </c>
      <c r="AU27" s="233">
        <v>1104</v>
      </c>
      <c r="AV27" s="233">
        <v>1001</v>
      </c>
      <c r="AW27" s="233">
        <v>15440</v>
      </c>
      <c r="AX27" s="233">
        <v>13065</v>
      </c>
      <c r="AY27" s="233">
        <v>192</v>
      </c>
      <c r="AZ27" s="233">
        <v>2323</v>
      </c>
      <c r="BA27" s="233">
        <v>377</v>
      </c>
      <c r="BB27" s="233">
        <v>4490</v>
      </c>
      <c r="BC27" s="233">
        <v>14516</v>
      </c>
      <c r="BD27" s="233">
        <v>9131</v>
      </c>
      <c r="BE27" s="233">
        <v>7867</v>
      </c>
      <c r="BF27" s="233">
        <v>7079</v>
      </c>
      <c r="BG27" s="233">
        <v>440</v>
      </c>
      <c r="BH27" s="233">
        <v>5057</v>
      </c>
      <c r="BI27" s="233">
        <v>7144</v>
      </c>
      <c r="BJ27" s="233">
        <v>67</v>
      </c>
      <c r="BK27" s="233">
        <v>109</v>
      </c>
      <c r="BL27" s="233">
        <v>1532</v>
      </c>
      <c r="BM27" s="233">
        <v>525</v>
      </c>
      <c r="BN27" s="233">
        <v>0</v>
      </c>
      <c r="BO27" s="233">
        <v>7</v>
      </c>
      <c r="BP27" s="234">
        <v>107360</v>
      </c>
      <c r="BQ27" s="233">
        <v>430</v>
      </c>
      <c r="BR27" s="233">
        <v>2295</v>
      </c>
      <c r="BS27" s="233">
        <v>0</v>
      </c>
      <c r="BT27" s="233">
        <v>0</v>
      </c>
      <c r="BU27" s="233">
        <v>0</v>
      </c>
      <c r="BV27" s="233">
        <v>0</v>
      </c>
      <c r="BW27" s="233">
        <v>-178</v>
      </c>
      <c r="BX27" s="232">
        <v>2547</v>
      </c>
      <c r="BY27" s="234">
        <v>109907</v>
      </c>
      <c r="BZ27" s="233">
        <v>22</v>
      </c>
      <c r="CA27" s="233">
        <v>9236</v>
      </c>
      <c r="CB27" s="234">
        <v>9258</v>
      </c>
      <c r="CC27" s="234">
        <v>11805</v>
      </c>
      <c r="CD27" s="234">
        <v>119165</v>
      </c>
      <c r="CE27" s="233">
        <v>-1118</v>
      </c>
      <c r="CF27" s="233">
        <v>-20304</v>
      </c>
      <c r="CG27" s="233">
        <v>-111</v>
      </c>
      <c r="CH27" s="234">
        <v>-21533</v>
      </c>
      <c r="CI27" s="234">
        <v>-9728</v>
      </c>
      <c r="CJ27" s="235">
        <v>97632</v>
      </c>
    </row>
    <row r="28" spans="1:88" s="168" customFormat="1" x14ac:dyDescent="0.15">
      <c r="A28" s="157">
        <v>22</v>
      </c>
      <c r="B28" s="164" t="s">
        <v>634</v>
      </c>
      <c r="C28" s="164"/>
      <c r="D28" s="228">
        <v>31488</v>
      </c>
      <c r="E28" s="229">
        <v>8757</v>
      </c>
      <c r="F28" s="229">
        <v>0</v>
      </c>
      <c r="G28" s="229">
        <v>67</v>
      </c>
      <c r="H28" s="229">
        <v>9</v>
      </c>
      <c r="I28" s="229">
        <v>0</v>
      </c>
      <c r="J28" s="229">
        <v>0</v>
      </c>
      <c r="K28" s="229">
        <v>0</v>
      </c>
      <c r="L28" s="229">
        <v>0</v>
      </c>
      <c r="M28" s="229">
        <v>9</v>
      </c>
      <c r="N28" s="229">
        <v>0</v>
      </c>
      <c r="O28" s="229">
        <v>0</v>
      </c>
      <c r="P28" s="229">
        <v>44</v>
      </c>
      <c r="Q28" s="229">
        <v>0</v>
      </c>
      <c r="R28" s="229">
        <v>0</v>
      </c>
      <c r="S28" s="229">
        <v>0</v>
      </c>
      <c r="T28" s="229">
        <v>0</v>
      </c>
      <c r="U28" s="229">
        <v>0</v>
      </c>
      <c r="V28" s="229">
        <v>27</v>
      </c>
      <c r="W28" s="229">
        <v>0</v>
      </c>
      <c r="X28" s="229">
        <v>0</v>
      </c>
      <c r="Y28" s="229">
        <v>13720</v>
      </c>
      <c r="Z28" s="229">
        <v>90</v>
      </c>
      <c r="AA28" s="229">
        <v>167</v>
      </c>
      <c r="AB28" s="229">
        <v>-12</v>
      </c>
      <c r="AC28" s="229">
        <v>0</v>
      </c>
      <c r="AD28" s="229">
        <v>1</v>
      </c>
      <c r="AE28" s="229">
        <v>0</v>
      </c>
      <c r="AF28" s="229">
        <v>0</v>
      </c>
      <c r="AG28" s="229">
        <v>-314</v>
      </c>
      <c r="AH28" s="229">
        <v>7</v>
      </c>
      <c r="AI28" s="229">
        <v>0</v>
      </c>
      <c r="AJ28" s="229">
        <v>0</v>
      </c>
      <c r="AK28" s="229">
        <v>0</v>
      </c>
      <c r="AL28" s="229">
        <v>0</v>
      </c>
      <c r="AM28" s="229">
        <v>0</v>
      </c>
      <c r="AN28" s="229">
        <v>1</v>
      </c>
      <c r="AO28" s="229">
        <v>0</v>
      </c>
      <c r="AP28" s="229">
        <v>0</v>
      </c>
      <c r="AQ28" s="229">
        <v>0</v>
      </c>
      <c r="AR28" s="229">
        <v>174</v>
      </c>
      <c r="AS28" s="229">
        <v>102</v>
      </c>
      <c r="AT28" s="229">
        <v>66</v>
      </c>
      <c r="AU28" s="229">
        <v>8</v>
      </c>
      <c r="AV28" s="229">
        <v>0</v>
      </c>
      <c r="AW28" s="229">
        <v>0</v>
      </c>
      <c r="AX28" s="229">
        <v>0</v>
      </c>
      <c r="AY28" s="229">
        <v>4</v>
      </c>
      <c r="AZ28" s="229">
        <v>1</v>
      </c>
      <c r="BA28" s="229">
        <v>0</v>
      </c>
      <c r="BB28" s="229">
        <v>0</v>
      </c>
      <c r="BC28" s="229">
        <v>0</v>
      </c>
      <c r="BD28" s="229">
        <v>4</v>
      </c>
      <c r="BE28" s="229">
        <v>0</v>
      </c>
      <c r="BF28" s="229">
        <v>0</v>
      </c>
      <c r="BG28" s="229">
        <v>0</v>
      </c>
      <c r="BH28" s="229">
        <v>0</v>
      </c>
      <c r="BI28" s="229">
        <v>0</v>
      </c>
      <c r="BJ28" s="229">
        <v>0</v>
      </c>
      <c r="BK28" s="229">
        <v>0</v>
      </c>
      <c r="BL28" s="229">
        <v>17</v>
      </c>
      <c r="BM28" s="229">
        <v>62</v>
      </c>
      <c r="BN28" s="229">
        <v>0</v>
      </c>
      <c r="BO28" s="229">
        <v>104</v>
      </c>
      <c r="BP28" s="230">
        <v>54603</v>
      </c>
      <c r="BQ28" s="229">
        <v>0</v>
      </c>
      <c r="BR28" s="229">
        <v>289</v>
      </c>
      <c r="BS28" s="229">
        <v>0</v>
      </c>
      <c r="BT28" s="229">
        <v>0</v>
      </c>
      <c r="BU28" s="229">
        <v>0</v>
      </c>
      <c r="BV28" s="229">
        <v>0</v>
      </c>
      <c r="BW28" s="229">
        <v>-320</v>
      </c>
      <c r="BX28" s="228">
        <v>-31</v>
      </c>
      <c r="BY28" s="230">
        <v>54572</v>
      </c>
      <c r="BZ28" s="229">
        <v>4</v>
      </c>
      <c r="CA28" s="229">
        <v>25515</v>
      </c>
      <c r="CB28" s="230">
        <v>25519</v>
      </c>
      <c r="CC28" s="230">
        <v>25488</v>
      </c>
      <c r="CD28" s="230">
        <v>80091</v>
      </c>
      <c r="CE28" s="229">
        <v>-10878</v>
      </c>
      <c r="CF28" s="229">
        <v>-22444</v>
      </c>
      <c r="CG28" s="229">
        <v>-1092</v>
      </c>
      <c r="CH28" s="230">
        <v>-34414</v>
      </c>
      <c r="CI28" s="230">
        <v>-8926</v>
      </c>
      <c r="CJ28" s="231">
        <v>45677</v>
      </c>
    </row>
    <row r="29" spans="1:88" s="168" customFormat="1" x14ac:dyDescent="0.15">
      <c r="A29" s="157">
        <v>23</v>
      </c>
      <c r="B29" s="164" t="s">
        <v>635</v>
      </c>
      <c r="C29" s="164"/>
      <c r="D29" s="228">
        <v>767</v>
      </c>
      <c r="E29" s="229">
        <v>457</v>
      </c>
      <c r="F29" s="229">
        <v>986</v>
      </c>
      <c r="G29" s="229">
        <v>1</v>
      </c>
      <c r="H29" s="229">
        <v>9</v>
      </c>
      <c r="I29" s="229">
        <v>175</v>
      </c>
      <c r="J29" s="229">
        <v>0</v>
      </c>
      <c r="K29" s="229">
        <v>6</v>
      </c>
      <c r="L29" s="229">
        <v>4602</v>
      </c>
      <c r="M29" s="229">
        <v>2247</v>
      </c>
      <c r="N29" s="229">
        <v>0</v>
      </c>
      <c r="O29" s="229">
        <v>5141</v>
      </c>
      <c r="P29" s="229">
        <v>751</v>
      </c>
      <c r="Q29" s="229">
        <v>236</v>
      </c>
      <c r="R29" s="229">
        <v>73</v>
      </c>
      <c r="S29" s="229">
        <v>14</v>
      </c>
      <c r="T29" s="229">
        <v>145</v>
      </c>
      <c r="U29" s="229">
        <v>85</v>
      </c>
      <c r="V29" s="229">
        <v>7741</v>
      </c>
      <c r="W29" s="229">
        <v>379</v>
      </c>
      <c r="X29" s="229">
        <v>119</v>
      </c>
      <c r="Y29" s="229">
        <v>3007</v>
      </c>
      <c r="Z29" s="229">
        <v>4849</v>
      </c>
      <c r="AA29" s="229">
        <v>14127</v>
      </c>
      <c r="AB29" s="229">
        <v>490</v>
      </c>
      <c r="AC29" s="229">
        <v>11285</v>
      </c>
      <c r="AD29" s="229">
        <v>1004</v>
      </c>
      <c r="AE29" s="229">
        <v>28</v>
      </c>
      <c r="AF29" s="229">
        <v>558</v>
      </c>
      <c r="AG29" s="229">
        <v>603</v>
      </c>
      <c r="AH29" s="229">
        <v>514</v>
      </c>
      <c r="AI29" s="229">
        <v>171</v>
      </c>
      <c r="AJ29" s="229">
        <v>878</v>
      </c>
      <c r="AK29" s="229">
        <v>2830</v>
      </c>
      <c r="AL29" s="229">
        <v>215</v>
      </c>
      <c r="AM29" s="229">
        <v>1243</v>
      </c>
      <c r="AN29" s="229">
        <v>245</v>
      </c>
      <c r="AO29" s="229">
        <v>14</v>
      </c>
      <c r="AP29" s="229">
        <v>268</v>
      </c>
      <c r="AQ29" s="229">
        <v>310</v>
      </c>
      <c r="AR29" s="229">
        <v>976</v>
      </c>
      <c r="AS29" s="229">
        <v>619</v>
      </c>
      <c r="AT29" s="229">
        <v>3</v>
      </c>
      <c r="AU29" s="229">
        <v>2140</v>
      </c>
      <c r="AV29" s="229">
        <v>1749</v>
      </c>
      <c r="AW29" s="229">
        <v>0</v>
      </c>
      <c r="AX29" s="229">
        <v>0</v>
      </c>
      <c r="AY29" s="229">
        <v>0</v>
      </c>
      <c r="AZ29" s="229">
        <v>255</v>
      </c>
      <c r="BA29" s="229">
        <v>0</v>
      </c>
      <c r="BB29" s="229">
        <v>0</v>
      </c>
      <c r="BC29" s="229">
        <v>56</v>
      </c>
      <c r="BD29" s="229">
        <v>240</v>
      </c>
      <c r="BE29" s="229">
        <v>2734</v>
      </c>
      <c r="BF29" s="229">
        <v>3374</v>
      </c>
      <c r="BG29" s="229">
        <v>183</v>
      </c>
      <c r="BH29" s="229">
        <v>0</v>
      </c>
      <c r="BI29" s="229">
        <v>531</v>
      </c>
      <c r="BJ29" s="229">
        <v>20</v>
      </c>
      <c r="BK29" s="229">
        <v>125</v>
      </c>
      <c r="BL29" s="229">
        <v>167</v>
      </c>
      <c r="BM29" s="229">
        <v>774</v>
      </c>
      <c r="BN29" s="229">
        <v>0</v>
      </c>
      <c r="BO29" s="229">
        <v>406</v>
      </c>
      <c r="BP29" s="230">
        <v>80925</v>
      </c>
      <c r="BQ29" s="229">
        <v>0</v>
      </c>
      <c r="BR29" s="229">
        <v>483</v>
      </c>
      <c r="BS29" s="229">
        <v>0</v>
      </c>
      <c r="BT29" s="229">
        <v>0</v>
      </c>
      <c r="BU29" s="229">
        <v>0</v>
      </c>
      <c r="BV29" s="229">
        <v>0</v>
      </c>
      <c r="BW29" s="229">
        <v>-308</v>
      </c>
      <c r="BX29" s="228">
        <v>175</v>
      </c>
      <c r="BY29" s="230">
        <v>81100</v>
      </c>
      <c r="BZ29" s="229">
        <v>432</v>
      </c>
      <c r="CA29" s="229">
        <v>6081</v>
      </c>
      <c r="CB29" s="230">
        <v>6513</v>
      </c>
      <c r="CC29" s="230">
        <v>6688</v>
      </c>
      <c r="CD29" s="230">
        <v>87613</v>
      </c>
      <c r="CE29" s="229">
        <v>-20831</v>
      </c>
      <c r="CF29" s="229">
        <v>-36795</v>
      </c>
      <c r="CG29" s="229">
        <v>-2329</v>
      </c>
      <c r="CH29" s="230">
        <v>-59955</v>
      </c>
      <c r="CI29" s="230">
        <v>-53267</v>
      </c>
      <c r="CJ29" s="231">
        <v>27658</v>
      </c>
    </row>
    <row r="30" spans="1:88" s="168" customFormat="1" x14ac:dyDescent="0.15">
      <c r="A30" s="157">
        <v>24</v>
      </c>
      <c r="B30" s="164" t="s">
        <v>636</v>
      </c>
      <c r="C30" s="164"/>
      <c r="D30" s="228">
        <v>25206</v>
      </c>
      <c r="E30" s="229">
        <v>944</v>
      </c>
      <c r="F30" s="229">
        <v>8136</v>
      </c>
      <c r="G30" s="229">
        <v>294</v>
      </c>
      <c r="H30" s="229">
        <v>81</v>
      </c>
      <c r="I30" s="229">
        <v>1276</v>
      </c>
      <c r="J30" s="229">
        <v>54</v>
      </c>
      <c r="K30" s="229">
        <v>175</v>
      </c>
      <c r="L30" s="229">
        <v>999</v>
      </c>
      <c r="M30" s="229">
        <v>68</v>
      </c>
      <c r="N30" s="229">
        <v>4</v>
      </c>
      <c r="O30" s="229">
        <v>1927</v>
      </c>
      <c r="P30" s="229">
        <v>344</v>
      </c>
      <c r="Q30" s="229">
        <v>0</v>
      </c>
      <c r="R30" s="229">
        <v>572</v>
      </c>
      <c r="S30" s="229">
        <v>2117</v>
      </c>
      <c r="T30" s="229">
        <v>4639</v>
      </c>
      <c r="U30" s="229">
        <v>1018</v>
      </c>
      <c r="V30" s="229">
        <v>2249</v>
      </c>
      <c r="W30" s="229">
        <v>1085</v>
      </c>
      <c r="X30" s="229">
        <v>3211</v>
      </c>
      <c r="Y30" s="229">
        <v>178</v>
      </c>
      <c r="Z30" s="229">
        <v>214</v>
      </c>
      <c r="AA30" s="229">
        <v>15385</v>
      </c>
      <c r="AB30" s="229">
        <v>1714</v>
      </c>
      <c r="AC30" s="229">
        <v>276</v>
      </c>
      <c r="AD30" s="229">
        <v>126</v>
      </c>
      <c r="AE30" s="229">
        <v>15</v>
      </c>
      <c r="AF30" s="229">
        <v>1788</v>
      </c>
      <c r="AG30" s="229">
        <v>24</v>
      </c>
      <c r="AH30" s="229">
        <v>243</v>
      </c>
      <c r="AI30" s="229">
        <v>64</v>
      </c>
      <c r="AJ30" s="229">
        <v>1543</v>
      </c>
      <c r="AK30" s="229">
        <v>1021</v>
      </c>
      <c r="AL30" s="229">
        <v>312</v>
      </c>
      <c r="AM30" s="229">
        <v>6869</v>
      </c>
      <c r="AN30" s="229">
        <v>1607</v>
      </c>
      <c r="AO30" s="229">
        <v>7</v>
      </c>
      <c r="AP30" s="229">
        <v>6469</v>
      </c>
      <c r="AQ30" s="229">
        <v>4049</v>
      </c>
      <c r="AR30" s="229">
        <v>2335</v>
      </c>
      <c r="AS30" s="229">
        <v>673</v>
      </c>
      <c r="AT30" s="229">
        <v>176</v>
      </c>
      <c r="AU30" s="229">
        <v>1414</v>
      </c>
      <c r="AV30" s="229">
        <v>3034</v>
      </c>
      <c r="AW30" s="229">
        <v>50</v>
      </c>
      <c r="AX30" s="229">
        <v>20</v>
      </c>
      <c r="AY30" s="229">
        <v>186</v>
      </c>
      <c r="AZ30" s="229">
        <v>566</v>
      </c>
      <c r="BA30" s="229">
        <v>66</v>
      </c>
      <c r="BB30" s="229">
        <v>56</v>
      </c>
      <c r="BC30" s="229">
        <v>1235</v>
      </c>
      <c r="BD30" s="229">
        <v>2063</v>
      </c>
      <c r="BE30" s="229">
        <v>2061</v>
      </c>
      <c r="BF30" s="229">
        <v>514575</v>
      </c>
      <c r="BG30" s="229">
        <v>3610</v>
      </c>
      <c r="BH30" s="229">
        <v>535</v>
      </c>
      <c r="BI30" s="229">
        <v>12583</v>
      </c>
      <c r="BJ30" s="229">
        <v>760</v>
      </c>
      <c r="BK30" s="229">
        <v>1410</v>
      </c>
      <c r="BL30" s="229">
        <v>668</v>
      </c>
      <c r="BM30" s="229">
        <v>9546</v>
      </c>
      <c r="BN30" s="229">
        <v>508</v>
      </c>
      <c r="BO30" s="229">
        <v>519</v>
      </c>
      <c r="BP30" s="230">
        <v>654952</v>
      </c>
      <c r="BQ30" s="229">
        <v>6233</v>
      </c>
      <c r="BR30" s="229">
        <v>121868</v>
      </c>
      <c r="BS30" s="229">
        <v>0</v>
      </c>
      <c r="BT30" s="229">
        <v>0</v>
      </c>
      <c r="BU30" s="229">
        <v>0</v>
      </c>
      <c r="BV30" s="229">
        <v>0</v>
      </c>
      <c r="BW30" s="229">
        <v>1927</v>
      </c>
      <c r="BX30" s="228">
        <v>130028</v>
      </c>
      <c r="BY30" s="230">
        <v>784980</v>
      </c>
      <c r="BZ30" s="229">
        <v>1523</v>
      </c>
      <c r="CA30" s="229">
        <v>101887</v>
      </c>
      <c r="CB30" s="230">
        <v>103410</v>
      </c>
      <c r="CC30" s="230">
        <v>233438</v>
      </c>
      <c r="CD30" s="230">
        <v>888390</v>
      </c>
      <c r="CE30" s="229">
        <v>-137529</v>
      </c>
      <c r="CF30" s="229">
        <v>-610112</v>
      </c>
      <c r="CG30" s="229">
        <v>-14092</v>
      </c>
      <c r="CH30" s="230">
        <v>-761733</v>
      </c>
      <c r="CI30" s="230">
        <v>-528295</v>
      </c>
      <c r="CJ30" s="231">
        <v>126657</v>
      </c>
    </row>
    <row r="31" spans="1:88" s="168" customFormat="1" x14ac:dyDescent="0.15">
      <c r="A31" s="174">
        <v>25</v>
      </c>
      <c r="B31" s="175" t="s">
        <v>637</v>
      </c>
      <c r="C31" s="175"/>
      <c r="D31" s="236">
        <v>10237</v>
      </c>
      <c r="E31" s="237">
        <v>1406</v>
      </c>
      <c r="F31" s="237">
        <v>3634</v>
      </c>
      <c r="G31" s="237">
        <v>514</v>
      </c>
      <c r="H31" s="237">
        <v>1339</v>
      </c>
      <c r="I31" s="237">
        <v>14030</v>
      </c>
      <c r="J31" s="237">
        <v>238</v>
      </c>
      <c r="K31" s="237">
        <v>1353</v>
      </c>
      <c r="L31" s="237">
        <v>2882</v>
      </c>
      <c r="M31" s="237">
        <v>1163</v>
      </c>
      <c r="N31" s="237">
        <v>221</v>
      </c>
      <c r="O31" s="237">
        <v>5261</v>
      </c>
      <c r="P31" s="237">
        <v>378</v>
      </c>
      <c r="Q31" s="237">
        <v>671</v>
      </c>
      <c r="R31" s="237">
        <v>67</v>
      </c>
      <c r="S31" s="237">
        <v>78</v>
      </c>
      <c r="T31" s="237">
        <v>868</v>
      </c>
      <c r="U31" s="237">
        <v>124</v>
      </c>
      <c r="V31" s="237">
        <v>4113</v>
      </c>
      <c r="W31" s="237">
        <v>329</v>
      </c>
      <c r="X31" s="237">
        <v>179</v>
      </c>
      <c r="Y31" s="237">
        <v>966</v>
      </c>
      <c r="Z31" s="237">
        <v>431</v>
      </c>
      <c r="AA31" s="237">
        <v>820</v>
      </c>
      <c r="AB31" s="237">
        <v>45162</v>
      </c>
      <c r="AC31" s="237">
        <v>241</v>
      </c>
      <c r="AD31" s="237">
        <v>43</v>
      </c>
      <c r="AE31" s="237">
        <v>25</v>
      </c>
      <c r="AF31" s="237">
        <v>4149</v>
      </c>
      <c r="AG31" s="237">
        <v>31707</v>
      </c>
      <c r="AH31" s="237">
        <v>2246</v>
      </c>
      <c r="AI31" s="237">
        <v>623</v>
      </c>
      <c r="AJ31" s="237">
        <v>2295</v>
      </c>
      <c r="AK31" s="237">
        <v>594</v>
      </c>
      <c r="AL31" s="237">
        <v>74</v>
      </c>
      <c r="AM31" s="237">
        <v>856</v>
      </c>
      <c r="AN31" s="237">
        <v>226</v>
      </c>
      <c r="AO31" s="237">
        <v>356</v>
      </c>
      <c r="AP31" s="237">
        <v>8935</v>
      </c>
      <c r="AQ31" s="237">
        <v>4807</v>
      </c>
      <c r="AR31" s="237">
        <v>36685</v>
      </c>
      <c r="AS31" s="237">
        <v>5087</v>
      </c>
      <c r="AT31" s="237">
        <v>22155</v>
      </c>
      <c r="AU31" s="237">
        <v>21047</v>
      </c>
      <c r="AV31" s="237">
        <v>5813</v>
      </c>
      <c r="AW31" s="237">
        <v>19810</v>
      </c>
      <c r="AX31" s="237">
        <v>1083</v>
      </c>
      <c r="AY31" s="237">
        <v>3463</v>
      </c>
      <c r="AZ31" s="237">
        <v>70405</v>
      </c>
      <c r="BA31" s="237">
        <v>334</v>
      </c>
      <c r="BB31" s="237">
        <v>781</v>
      </c>
      <c r="BC31" s="237">
        <v>2092</v>
      </c>
      <c r="BD31" s="237">
        <v>49077</v>
      </c>
      <c r="BE31" s="237">
        <v>7089</v>
      </c>
      <c r="BF31" s="237">
        <v>7679</v>
      </c>
      <c r="BG31" s="237">
        <v>1700</v>
      </c>
      <c r="BH31" s="237">
        <v>1301</v>
      </c>
      <c r="BI31" s="237">
        <v>9079</v>
      </c>
      <c r="BJ31" s="237">
        <v>800</v>
      </c>
      <c r="BK31" s="237">
        <v>1828</v>
      </c>
      <c r="BL31" s="237">
        <v>5029</v>
      </c>
      <c r="BM31" s="237">
        <v>2949</v>
      </c>
      <c r="BN31" s="237">
        <v>0</v>
      </c>
      <c r="BO31" s="237">
        <v>2880</v>
      </c>
      <c r="BP31" s="238">
        <v>431807</v>
      </c>
      <c r="BQ31" s="237">
        <v>479</v>
      </c>
      <c r="BR31" s="237">
        <v>235924</v>
      </c>
      <c r="BS31" s="237">
        <v>0</v>
      </c>
      <c r="BT31" s="237">
        <v>0</v>
      </c>
      <c r="BU31" s="237">
        <v>0</v>
      </c>
      <c r="BV31" s="237">
        <v>0</v>
      </c>
      <c r="BW31" s="237">
        <v>-182</v>
      </c>
      <c r="BX31" s="236">
        <v>236221</v>
      </c>
      <c r="BY31" s="238">
        <v>668028</v>
      </c>
      <c r="BZ31" s="237">
        <v>22417</v>
      </c>
      <c r="CA31" s="237">
        <v>300921</v>
      </c>
      <c r="CB31" s="238">
        <v>323338</v>
      </c>
      <c r="CC31" s="238">
        <v>559559</v>
      </c>
      <c r="CD31" s="238">
        <v>991366</v>
      </c>
      <c r="CE31" s="237">
        <v>-50791</v>
      </c>
      <c r="CF31" s="237">
        <v>-275708</v>
      </c>
      <c r="CG31" s="237">
        <v>-8283</v>
      </c>
      <c r="CH31" s="238">
        <v>-334782</v>
      </c>
      <c r="CI31" s="238">
        <v>224777</v>
      </c>
      <c r="CJ31" s="239">
        <v>656584</v>
      </c>
    </row>
    <row r="32" spans="1:88" s="168" customFormat="1" x14ac:dyDescent="0.15">
      <c r="A32" s="169">
        <v>26</v>
      </c>
      <c r="B32" s="170" t="s">
        <v>467</v>
      </c>
      <c r="C32" s="170"/>
      <c r="D32" s="232">
        <v>3352</v>
      </c>
      <c r="E32" s="233">
        <v>456</v>
      </c>
      <c r="F32" s="233">
        <v>297</v>
      </c>
      <c r="G32" s="233">
        <v>290</v>
      </c>
      <c r="H32" s="233">
        <v>501</v>
      </c>
      <c r="I32" s="233">
        <v>4016</v>
      </c>
      <c r="J32" s="233">
        <v>36</v>
      </c>
      <c r="K32" s="233">
        <v>6</v>
      </c>
      <c r="L32" s="233">
        <v>3788</v>
      </c>
      <c r="M32" s="233">
        <v>7515</v>
      </c>
      <c r="N32" s="233">
        <v>73</v>
      </c>
      <c r="O32" s="233">
        <v>10110</v>
      </c>
      <c r="P32" s="233">
        <v>3642</v>
      </c>
      <c r="Q32" s="233">
        <v>1</v>
      </c>
      <c r="R32" s="233">
        <v>20</v>
      </c>
      <c r="S32" s="233">
        <v>231</v>
      </c>
      <c r="T32" s="233">
        <v>1014</v>
      </c>
      <c r="U32" s="233">
        <v>1814</v>
      </c>
      <c r="V32" s="233">
        <v>433</v>
      </c>
      <c r="W32" s="233">
        <v>1174</v>
      </c>
      <c r="X32" s="233">
        <v>3277</v>
      </c>
      <c r="Y32" s="233">
        <v>779</v>
      </c>
      <c r="Z32" s="233">
        <v>122</v>
      </c>
      <c r="AA32" s="233">
        <v>12126</v>
      </c>
      <c r="AB32" s="233">
        <v>83</v>
      </c>
      <c r="AC32" s="233">
        <v>21650</v>
      </c>
      <c r="AD32" s="233">
        <v>282</v>
      </c>
      <c r="AE32" s="233">
        <v>233</v>
      </c>
      <c r="AF32" s="233">
        <v>638</v>
      </c>
      <c r="AG32" s="233">
        <v>0</v>
      </c>
      <c r="AH32" s="233">
        <v>5</v>
      </c>
      <c r="AI32" s="233">
        <v>132</v>
      </c>
      <c r="AJ32" s="233">
        <v>584</v>
      </c>
      <c r="AK32" s="233">
        <v>4461</v>
      </c>
      <c r="AL32" s="233">
        <v>1527</v>
      </c>
      <c r="AM32" s="233">
        <v>13325</v>
      </c>
      <c r="AN32" s="233">
        <v>2927</v>
      </c>
      <c r="AO32" s="233">
        <v>64</v>
      </c>
      <c r="AP32" s="233">
        <v>14099</v>
      </c>
      <c r="AQ32" s="233">
        <v>8856</v>
      </c>
      <c r="AR32" s="233">
        <v>14201</v>
      </c>
      <c r="AS32" s="233">
        <v>4800</v>
      </c>
      <c r="AT32" s="233">
        <v>0</v>
      </c>
      <c r="AU32" s="233">
        <v>11624</v>
      </c>
      <c r="AV32" s="233">
        <v>682</v>
      </c>
      <c r="AW32" s="233">
        <v>18236</v>
      </c>
      <c r="AX32" s="233">
        <v>3026</v>
      </c>
      <c r="AY32" s="233">
        <v>3457</v>
      </c>
      <c r="AZ32" s="233">
        <v>1410</v>
      </c>
      <c r="BA32" s="233">
        <v>0</v>
      </c>
      <c r="BB32" s="233">
        <v>137</v>
      </c>
      <c r="BC32" s="233">
        <v>3730</v>
      </c>
      <c r="BD32" s="233">
        <v>1085</v>
      </c>
      <c r="BE32" s="233">
        <v>2088</v>
      </c>
      <c r="BF32" s="233">
        <v>3594</v>
      </c>
      <c r="BG32" s="233">
        <v>107</v>
      </c>
      <c r="BH32" s="233">
        <v>703</v>
      </c>
      <c r="BI32" s="233">
        <v>6280</v>
      </c>
      <c r="BJ32" s="233">
        <v>208</v>
      </c>
      <c r="BK32" s="233">
        <v>378</v>
      </c>
      <c r="BL32" s="233">
        <v>2295</v>
      </c>
      <c r="BM32" s="233">
        <v>669</v>
      </c>
      <c r="BN32" s="233">
        <v>1960</v>
      </c>
      <c r="BO32" s="233">
        <v>509</v>
      </c>
      <c r="BP32" s="234">
        <v>205118</v>
      </c>
      <c r="BQ32" s="233">
        <v>533</v>
      </c>
      <c r="BR32" s="233">
        <v>20267</v>
      </c>
      <c r="BS32" s="233">
        <v>26</v>
      </c>
      <c r="BT32" s="233">
        <v>0</v>
      </c>
      <c r="BU32" s="233">
        <v>0</v>
      </c>
      <c r="BV32" s="233">
        <v>0</v>
      </c>
      <c r="BW32" s="233">
        <v>-796</v>
      </c>
      <c r="BX32" s="232">
        <v>20030</v>
      </c>
      <c r="BY32" s="234">
        <v>225148</v>
      </c>
      <c r="BZ32" s="233">
        <v>961</v>
      </c>
      <c r="CA32" s="233">
        <v>16278</v>
      </c>
      <c r="CB32" s="234">
        <v>17239</v>
      </c>
      <c r="CC32" s="234">
        <v>37269</v>
      </c>
      <c r="CD32" s="234">
        <v>242387</v>
      </c>
      <c r="CE32" s="233">
        <v>-20078</v>
      </c>
      <c r="CF32" s="233">
        <v>-136541</v>
      </c>
      <c r="CG32" s="233">
        <v>-2564</v>
      </c>
      <c r="CH32" s="234">
        <v>-159183</v>
      </c>
      <c r="CI32" s="234">
        <v>-121914</v>
      </c>
      <c r="CJ32" s="235">
        <v>83204</v>
      </c>
    </row>
    <row r="33" spans="1:88" s="168" customFormat="1" x14ac:dyDescent="0.15">
      <c r="A33" s="157">
        <v>27</v>
      </c>
      <c r="B33" s="164" t="s">
        <v>638</v>
      </c>
      <c r="C33" s="164"/>
      <c r="D33" s="228">
        <v>1207</v>
      </c>
      <c r="E33" s="229">
        <v>759</v>
      </c>
      <c r="F33" s="229">
        <v>228</v>
      </c>
      <c r="G33" s="229">
        <v>58</v>
      </c>
      <c r="H33" s="229">
        <v>75</v>
      </c>
      <c r="I33" s="229">
        <v>189</v>
      </c>
      <c r="J33" s="229">
        <v>149</v>
      </c>
      <c r="K33" s="229">
        <v>82</v>
      </c>
      <c r="L33" s="229">
        <v>188</v>
      </c>
      <c r="M33" s="229">
        <v>70</v>
      </c>
      <c r="N33" s="229">
        <v>1</v>
      </c>
      <c r="O33" s="229">
        <v>182</v>
      </c>
      <c r="P33" s="229">
        <v>29</v>
      </c>
      <c r="Q33" s="229">
        <v>0</v>
      </c>
      <c r="R33" s="229">
        <v>1</v>
      </c>
      <c r="S33" s="229">
        <v>134</v>
      </c>
      <c r="T33" s="229">
        <v>113</v>
      </c>
      <c r="U33" s="229">
        <v>38</v>
      </c>
      <c r="V33" s="229">
        <v>1</v>
      </c>
      <c r="W33" s="229">
        <v>35</v>
      </c>
      <c r="X33" s="229">
        <v>14</v>
      </c>
      <c r="Y33" s="229">
        <v>45</v>
      </c>
      <c r="Z33" s="229">
        <v>6</v>
      </c>
      <c r="AA33" s="229">
        <v>181</v>
      </c>
      <c r="AB33" s="229">
        <v>25</v>
      </c>
      <c r="AC33" s="229">
        <v>45</v>
      </c>
      <c r="AD33" s="229">
        <v>451</v>
      </c>
      <c r="AE33" s="229">
        <v>41</v>
      </c>
      <c r="AF33" s="229">
        <v>185</v>
      </c>
      <c r="AG33" s="229">
        <v>85</v>
      </c>
      <c r="AH33" s="229">
        <v>205</v>
      </c>
      <c r="AI33" s="229">
        <v>9</v>
      </c>
      <c r="AJ33" s="229">
        <v>478</v>
      </c>
      <c r="AK33" s="229">
        <v>2458</v>
      </c>
      <c r="AL33" s="229">
        <v>186</v>
      </c>
      <c r="AM33" s="229">
        <v>7200</v>
      </c>
      <c r="AN33" s="229">
        <v>197</v>
      </c>
      <c r="AO33" s="229">
        <v>135</v>
      </c>
      <c r="AP33" s="229">
        <v>298</v>
      </c>
      <c r="AQ33" s="229">
        <v>121</v>
      </c>
      <c r="AR33" s="229">
        <v>2816</v>
      </c>
      <c r="AS33" s="229">
        <v>1409</v>
      </c>
      <c r="AT33" s="229">
        <v>0</v>
      </c>
      <c r="AU33" s="229">
        <v>514</v>
      </c>
      <c r="AV33" s="229">
        <v>5375</v>
      </c>
      <c r="AW33" s="229">
        <v>374</v>
      </c>
      <c r="AX33" s="229">
        <v>8</v>
      </c>
      <c r="AY33" s="229">
        <v>0</v>
      </c>
      <c r="AZ33" s="229">
        <v>2110</v>
      </c>
      <c r="BA33" s="229">
        <v>19</v>
      </c>
      <c r="BB33" s="229">
        <v>151</v>
      </c>
      <c r="BC33" s="229">
        <v>30</v>
      </c>
      <c r="BD33" s="229">
        <v>3854</v>
      </c>
      <c r="BE33" s="229">
        <v>303</v>
      </c>
      <c r="BF33" s="229">
        <v>3355</v>
      </c>
      <c r="BG33" s="229">
        <v>598</v>
      </c>
      <c r="BH33" s="229">
        <v>1397</v>
      </c>
      <c r="BI33" s="229">
        <v>25476</v>
      </c>
      <c r="BJ33" s="229">
        <v>57</v>
      </c>
      <c r="BK33" s="229">
        <v>49</v>
      </c>
      <c r="BL33" s="229">
        <v>468</v>
      </c>
      <c r="BM33" s="229">
        <v>600</v>
      </c>
      <c r="BN33" s="229">
        <v>553</v>
      </c>
      <c r="BO33" s="229">
        <v>39</v>
      </c>
      <c r="BP33" s="230">
        <v>65459</v>
      </c>
      <c r="BQ33" s="229">
        <v>216</v>
      </c>
      <c r="BR33" s="229">
        <v>19375</v>
      </c>
      <c r="BS33" s="229">
        <v>0</v>
      </c>
      <c r="BT33" s="229">
        <v>0</v>
      </c>
      <c r="BU33" s="229">
        <v>0</v>
      </c>
      <c r="BV33" s="229">
        <v>0</v>
      </c>
      <c r="BW33" s="229">
        <v>-543</v>
      </c>
      <c r="BX33" s="228">
        <v>19048</v>
      </c>
      <c r="BY33" s="230">
        <v>84507</v>
      </c>
      <c r="BZ33" s="229">
        <v>400</v>
      </c>
      <c r="CA33" s="229">
        <v>4759</v>
      </c>
      <c r="CB33" s="230">
        <v>5159</v>
      </c>
      <c r="CC33" s="230">
        <v>24207</v>
      </c>
      <c r="CD33" s="230">
        <v>89666</v>
      </c>
      <c r="CE33" s="229">
        <v>-18369</v>
      </c>
      <c r="CF33" s="229">
        <v>-58875</v>
      </c>
      <c r="CG33" s="229">
        <v>-2713</v>
      </c>
      <c r="CH33" s="230">
        <v>-79957</v>
      </c>
      <c r="CI33" s="230">
        <v>-55750</v>
      </c>
      <c r="CJ33" s="231">
        <v>9709</v>
      </c>
    </row>
    <row r="34" spans="1:88" s="168" customFormat="1" x14ac:dyDescent="0.15">
      <c r="A34" s="157">
        <v>28</v>
      </c>
      <c r="B34" s="164" t="s">
        <v>639</v>
      </c>
      <c r="C34" s="164"/>
      <c r="D34" s="228">
        <v>79</v>
      </c>
      <c r="E34" s="229">
        <v>163</v>
      </c>
      <c r="F34" s="229">
        <v>4</v>
      </c>
      <c r="G34" s="229">
        <v>0</v>
      </c>
      <c r="H34" s="229">
        <v>15</v>
      </c>
      <c r="I34" s="229">
        <v>63</v>
      </c>
      <c r="J34" s="229">
        <v>0</v>
      </c>
      <c r="K34" s="229">
        <v>63</v>
      </c>
      <c r="L34" s="229">
        <v>8</v>
      </c>
      <c r="M34" s="229">
        <v>4</v>
      </c>
      <c r="N34" s="229">
        <v>0</v>
      </c>
      <c r="O34" s="229">
        <v>21</v>
      </c>
      <c r="P34" s="229">
        <v>1</v>
      </c>
      <c r="Q34" s="229">
        <v>0</v>
      </c>
      <c r="R34" s="229">
        <v>0</v>
      </c>
      <c r="S34" s="229">
        <v>107</v>
      </c>
      <c r="T34" s="229">
        <v>29</v>
      </c>
      <c r="U34" s="229">
        <v>30</v>
      </c>
      <c r="V34" s="229">
        <v>7</v>
      </c>
      <c r="W34" s="229">
        <v>8</v>
      </c>
      <c r="X34" s="229">
        <v>26</v>
      </c>
      <c r="Y34" s="229">
        <v>7</v>
      </c>
      <c r="Z34" s="229">
        <v>0</v>
      </c>
      <c r="AA34" s="229">
        <v>23</v>
      </c>
      <c r="AB34" s="229">
        <v>17</v>
      </c>
      <c r="AC34" s="229">
        <v>7</v>
      </c>
      <c r="AD34" s="229">
        <v>5</v>
      </c>
      <c r="AE34" s="229">
        <v>544</v>
      </c>
      <c r="AF34" s="229">
        <v>37</v>
      </c>
      <c r="AG34" s="229">
        <v>2</v>
      </c>
      <c r="AH34" s="229">
        <v>12</v>
      </c>
      <c r="AI34" s="229">
        <v>2</v>
      </c>
      <c r="AJ34" s="229">
        <v>61</v>
      </c>
      <c r="AK34" s="229">
        <v>71</v>
      </c>
      <c r="AL34" s="229">
        <v>7</v>
      </c>
      <c r="AM34" s="229">
        <v>34</v>
      </c>
      <c r="AN34" s="229">
        <v>94</v>
      </c>
      <c r="AO34" s="229">
        <v>5</v>
      </c>
      <c r="AP34" s="229">
        <v>8</v>
      </c>
      <c r="AQ34" s="229">
        <v>14</v>
      </c>
      <c r="AR34" s="229">
        <v>6</v>
      </c>
      <c r="AS34" s="229">
        <v>9</v>
      </c>
      <c r="AT34" s="229">
        <v>38</v>
      </c>
      <c r="AU34" s="229">
        <v>715</v>
      </c>
      <c r="AV34" s="229">
        <v>70</v>
      </c>
      <c r="AW34" s="229">
        <v>347</v>
      </c>
      <c r="AX34" s="229">
        <v>138</v>
      </c>
      <c r="AY34" s="229">
        <v>0</v>
      </c>
      <c r="AZ34" s="229">
        <v>62</v>
      </c>
      <c r="BA34" s="229">
        <v>31</v>
      </c>
      <c r="BB34" s="229">
        <v>303</v>
      </c>
      <c r="BC34" s="229">
        <v>31</v>
      </c>
      <c r="BD34" s="229">
        <v>314</v>
      </c>
      <c r="BE34" s="229">
        <v>612</v>
      </c>
      <c r="BF34" s="229">
        <v>127</v>
      </c>
      <c r="BG34" s="229">
        <v>16</v>
      </c>
      <c r="BH34" s="229">
        <v>468</v>
      </c>
      <c r="BI34" s="229">
        <v>403</v>
      </c>
      <c r="BJ34" s="229">
        <v>16</v>
      </c>
      <c r="BK34" s="229">
        <v>4</v>
      </c>
      <c r="BL34" s="229">
        <v>89</v>
      </c>
      <c r="BM34" s="229">
        <v>188</v>
      </c>
      <c r="BN34" s="229">
        <v>0</v>
      </c>
      <c r="BO34" s="229">
        <v>126</v>
      </c>
      <c r="BP34" s="230">
        <v>5691</v>
      </c>
      <c r="BQ34" s="229">
        <v>1058</v>
      </c>
      <c r="BR34" s="229">
        <v>36264</v>
      </c>
      <c r="BS34" s="229">
        <v>0</v>
      </c>
      <c r="BT34" s="229">
        <v>0</v>
      </c>
      <c r="BU34" s="229">
        <v>0</v>
      </c>
      <c r="BV34" s="229">
        <v>0</v>
      </c>
      <c r="BW34" s="229">
        <v>-884</v>
      </c>
      <c r="BX34" s="228">
        <v>36438</v>
      </c>
      <c r="BY34" s="230">
        <v>42129</v>
      </c>
      <c r="BZ34" s="229">
        <v>89</v>
      </c>
      <c r="CA34" s="229">
        <v>781</v>
      </c>
      <c r="CB34" s="230">
        <v>870</v>
      </c>
      <c r="CC34" s="230">
        <v>37308</v>
      </c>
      <c r="CD34" s="230">
        <v>42999</v>
      </c>
      <c r="CE34" s="229">
        <v>-24251</v>
      </c>
      <c r="CF34" s="229">
        <v>-10419</v>
      </c>
      <c r="CG34" s="229">
        <v>-4521</v>
      </c>
      <c r="CH34" s="230">
        <v>-39191</v>
      </c>
      <c r="CI34" s="230">
        <v>-1883</v>
      </c>
      <c r="CJ34" s="231">
        <v>3808</v>
      </c>
    </row>
    <row r="35" spans="1:88" s="168" customFormat="1" x14ac:dyDescent="0.15">
      <c r="A35" s="157">
        <v>29</v>
      </c>
      <c r="B35" s="164" t="s">
        <v>640</v>
      </c>
      <c r="C35" s="164"/>
      <c r="D35" s="228">
        <v>1332</v>
      </c>
      <c r="E35" s="229">
        <v>1019</v>
      </c>
      <c r="F35" s="229">
        <v>208</v>
      </c>
      <c r="G35" s="229">
        <v>523</v>
      </c>
      <c r="H35" s="229">
        <v>24</v>
      </c>
      <c r="I35" s="229">
        <v>8</v>
      </c>
      <c r="J35" s="229">
        <v>58</v>
      </c>
      <c r="K35" s="229">
        <v>2</v>
      </c>
      <c r="L35" s="229">
        <v>669</v>
      </c>
      <c r="M35" s="229">
        <v>279</v>
      </c>
      <c r="N35" s="229">
        <v>0</v>
      </c>
      <c r="O35" s="229">
        <v>440</v>
      </c>
      <c r="P35" s="229">
        <v>833</v>
      </c>
      <c r="Q35" s="229">
        <v>16</v>
      </c>
      <c r="R35" s="229">
        <v>2</v>
      </c>
      <c r="S35" s="229">
        <v>30</v>
      </c>
      <c r="T35" s="229">
        <v>19</v>
      </c>
      <c r="U35" s="229">
        <v>331</v>
      </c>
      <c r="V35" s="229">
        <v>234</v>
      </c>
      <c r="W35" s="229">
        <v>0</v>
      </c>
      <c r="X35" s="229">
        <v>7</v>
      </c>
      <c r="Y35" s="229">
        <v>117</v>
      </c>
      <c r="Z35" s="229">
        <v>166</v>
      </c>
      <c r="AA35" s="229">
        <v>1575</v>
      </c>
      <c r="AB35" s="229">
        <v>780</v>
      </c>
      <c r="AC35" s="229">
        <v>388</v>
      </c>
      <c r="AD35" s="229">
        <v>8</v>
      </c>
      <c r="AE35" s="229">
        <v>0</v>
      </c>
      <c r="AF35" s="229">
        <v>18009</v>
      </c>
      <c r="AG35" s="229">
        <v>777</v>
      </c>
      <c r="AH35" s="229">
        <v>756</v>
      </c>
      <c r="AI35" s="229">
        <v>685</v>
      </c>
      <c r="AJ35" s="229">
        <v>1411</v>
      </c>
      <c r="AK35" s="229">
        <v>7826</v>
      </c>
      <c r="AL35" s="229">
        <v>777</v>
      </c>
      <c r="AM35" s="229">
        <v>1810</v>
      </c>
      <c r="AN35" s="229">
        <v>459</v>
      </c>
      <c r="AO35" s="229">
        <v>6</v>
      </c>
      <c r="AP35" s="229">
        <v>53045</v>
      </c>
      <c r="AQ35" s="229">
        <v>27361</v>
      </c>
      <c r="AR35" s="229">
        <v>73502</v>
      </c>
      <c r="AS35" s="229">
        <v>18853</v>
      </c>
      <c r="AT35" s="229">
        <v>36</v>
      </c>
      <c r="AU35" s="229">
        <v>1776</v>
      </c>
      <c r="AV35" s="229">
        <v>131</v>
      </c>
      <c r="AW35" s="229">
        <v>720</v>
      </c>
      <c r="AX35" s="229">
        <v>7</v>
      </c>
      <c r="AY35" s="229">
        <v>378</v>
      </c>
      <c r="AZ35" s="229">
        <v>116</v>
      </c>
      <c r="BA35" s="229">
        <v>0</v>
      </c>
      <c r="BB35" s="229">
        <v>0</v>
      </c>
      <c r="BC35" s="229">
        <v>11</v>
      </c>
      <c r="BD35" s="229">
        <v>366</v>
      </c>
      <c r="BE35" s="229">
        <v>3616</v>
      </c>
      <c r="BF35" s="229">
        <v>1725</v>
      </c>
      <c r="BG35" s="229">
        <v>249</v>
      </c>
      <c r="BH35" s="229">
        <v>95</v>
      </c>
      <c r="BI35" s="229">
        <v>3159</v>
      </c>
      <c r="BJ35" s="229">
        <v>237</v>
      </c>
      <c r="BK35" s="229">
        <v>544</v>
      </c>
      <c r="BL35" s="229">
        <v>477</v>
      </c>
      <c r="BM35" s="229">
        <v>212</v>
      </c>
      <c r="BN35" s="229">
        <v>292</v>
      </c>
      <c r="BO35" s="229">
        <v>799</v>
      </c>
      <c r="BP35" s="230">
        <v>229291</v>
      </c>
      <c r="BQ35" s="229">
        <v>301</v>
      </c>
      <c r="BR35" s="229">
        <v>5237</v>
      </c>
      <c r="BS35" s="229">
        <v>0</v>
      </c>
      <c r="BT35" s="229">
        <v>0</v>
      </c>
      <c r="BU35" s="229">
        <v>0</v>
      </c>
      <c r="BV35" s="229">
        <v>0</v>
      </c>
      <c r="BW35" s="229">
        <v>-306</v>
      </c>
      <c r="BX35" s="228">
        <v>5232</v>
      </c>
      <c r="BY35" s="230">
        <v>234523</v>
      </c>
      <c r="BZ35" s="229">
        <v>1158</v>
      </c>
      <c r="CA35" s="229">
        <v>23650</v>
      </c>
      <c r="CB35" s="230">
        <v>24808</v>
      </c>
      <c r="CC35" s="230">
        <v>30040</v>
      </c>
      <c r="CD35" s="230">
        <v>259331</v>
      </c>
      <c r="CE35" s="229">
        <v>-10528</v>
      </c>
      <c r="CF35" s="229">
        <v>-59839</v>
      </c>
      <c r="CG35" s="229">
        <v>-1115</v>
      </c>
      <c r="CH35" s="230">
        <v>-71482</v>
      </c>
      <c r="CI35" s="230">
        <v>-41442</v>
      </c>
      <c r="CJ35" s="231">
        <v>187849</v>
      </c>
    </row>
    <row r="36" spans="1:88" s="168" customFormat="1" x14ac:dyDescent="0.15">
      <c r="A36" s="174">
        <v>30</v>
      </c>
      <c r="B36" s="175" t="s">
        <v>641</v>
      </c>
      <c r="C36" s="175"/>
      <c r="D36" s="236">
        <v>0</v>
      </c>
      <c r="E36" s="237">
        <v>0</v>
      </c>
      <c r="F36" s="237">
        <v>0</v>
      </c>
      <c r="G36" s="237">
        <v>0</v>
      </c>
      <c r="H36" s="237">
        <v>0</v>
      </c>
      <c r="I36" s="237">
        <v>0</v>
      </c>
      <c r="J36" s="237">
        <v>0</v>
      </c>
      <c r="K36" s="237">
        <v>0</v>
      </c>
      <c r="L36" s="237">
        <v>0</v>
      </c>
      <c r="M36" s="237">
        <v>0</v>
      </c>
      <c r="N36" s="237">
        <v>0</v>
      </c>
      <c r="O36" s="237">
        <v>0</v>
      </c>
      <c r="P36" s="237">
        <v>0</v>
      </c>
      <c r="Q36" s="237">
        <v>0</v>
      </c>
      <c r="R36" s="237">
        <v>0</v>
      </c>
      <c r="S36" s="237">
        <v>0</v>
      </c>
      <c r="T36" s="237">
        <v>0</v>
      </c>
      <c r="U36" s="237">
        <v>0</v>
      </c>
      <c r="V36" s="237">
        <v>0</v>
      </c>
      <c r="W36" s="237">
        <v>0</v>
      </c>
      <c r="X36" s="237">
        <v>0</v>
      </c>
      <c r="Y36" s="237">
        <v>0</v>
      </c>
      <c r="Z36" s="237">
        <v>0</v>
      </c>
      <c r="AA36" s="237">
        <v>0</v>
      </c>
      <c r="AB36" s="237">
        <v>0</v>
      </c>
      <c r="AC36" s="237">
        <v>0</v>
      </c>
      <c r="AD36" s="237">
        <v>0</v>
      </c>
      <c r="AE36" s="237">
        <v>0</v>
      </c>
      <c r="AF36" s="237">
        <v>0</v>
      </c>
      <c r="AG36" s="237">
        <v>131919</v>
      </c>
      <c r="AH36" s="237">
        <v>148627</v>
      </c>
      <c r="AI36" s="237">
        <v>0</v>
      </c>
      <c r="AJ36" s="237">
        <v>-158</v>
      </c>
      <c r="AK36" s="237">
        <v>-83</v>
      </c>
      <c r="AL36" s="237">
        <v>-11</v>
      </c>
      <c r="AM36" s="237">
        <v>-18</v>
      </c>
      <c r="AN36" s="237">
        <v>-2</v>
      </c>
      <c r="AO36" s="237">
        <v>0</v>
      </c>
      <c r="AP36" s="237">
        <v>0</v>
      </c>
      <c r="AQ36" s="237">
        <v>-122</v>
      </c>
      <c r="AR36" s="237">
        <v>-49</v>
      </c>
      <c r="AS36" s="237">
        <v>-60</v>
      </c>
      <c r="AT36" s="237">
        <v>0</v>
      </c>
      <c r="AU36" s="237">
        <v>0</v>
      </c>
      <c r="AV36" s="237">
        <v>0</v>
      </c>
      <c r="AW36" s="237">
        <v>0</v>
      </c>
      <c r="AX36" s="237">
        <v>0</v>
      </c>
      <c r="AY36" s="237">
        <v>0</v>
      </c>
      <c r="AZ36" s="237">
        <v>0</v>
      </c>
      <c r="BA36" s="237">
        <v>0</v>
      </c>
      <c r="BB36" s="237">
        <v>0</v>
      </c>
      <c r="BC36" s="237">
        <v>0</v>
      </c>
      <c r="BD36" s="237">
        <v>0</v>
      </c>
      <c r="BE36" s="237">
        <v>0</v>
      </c>
      <c r="BF36" s="237">
        <v>0</v>
      </c>
      <c r="BG36" s="237">
        <v>0</v>
      </c>
      <c r="BH36" s="237">
        <v>0</v>
      </c>
      <c r="BI36" s="237">
        <v>0</v>
      </c>
      <c r="BJ36" s="237">
        <v>0</v>
      </c>
      <c r="BK36" s="237">
        <v>0</v>
      </c>
      <c r="BL36" s="237">
        <v>0</v>
      </c>
      <c r="BM36" s="237">
        <v>3</v>
      </c>
      <c r="BN36" s="237">
        <v>0</v>
      </c>
      <c r="BO36" s="237">
        <v>0</v>
      </c>
      <c r="BP36" s="238">
        <v>280046</v>
      </c>
      <c r="BQ36" s="237">
        <v>0</v>
      </c>
      <c r="BR36" s="237">
        <v>-1476</v>
      </c>
      <c r="BS36" s="237">
        <v>0</v>
      </c>
      <c r="BT36" s="237">
        <v>0</v>
      </c>
      <c r="BU36" s="237">
        <v>-1533</v>
      </c>
      <c r="BV36" s="237">
        <v>-3782</v>
      </c>
      <c r="BW36" s="237">
        <v>-3006</v>
      </c>
      <c r="BX36" s="236">
        <v>-9797</v>
      </c>
      <c r="BY36" s="238">
        <v>270249</v>
      </c>
      <c r="BZ36" s="237">
        <v>1937</v>
      </c>
      <c r="CA36" s="237">
        <v>42198</v>
      </c>
      <c r="CB36" s="238">
        <v>44135</v>
      </c>
      <c r="CC36" s="238">
        <v>34338</v>
      </c>
      <c r="CD36" s="238">
        <v>314384</v>
      </c>
      <c r="CE36" s="237">
        <v>-5578</v>
      </c>
      <c r="CF36" s="237">
        <v>-33864</v>
      </c>
      <c r="CG36" s="237">
        <v>-596</v>
      </c>
      <c r="CH36" s="238">
        <v>-40038</v>
      </c>
      <c r="CI36" s="238">
        <v>-5700</v>
      </c>
      <c r="CJ36" s="239">
        <v>274346</v>
      </c>
    </row>
    <row r="37" spans="1:88" s="168" customFormat="1" x14ac:dyDescent="0.15">
      <c r="A37" s="169">
        <v>31</v>
      </c>
      <c r="B37" s="170" t="s">
        <v>642</v>
      </c>
      <c r="C37" s="170"/>
      <c r="D37" s="232">
        <v>34</v>
      </c>
      <c r="E37" s="233">
        <v>0</v>
      </c>
      <c r="F37" s="233">
        <v>0</v>
      </c>
      <c r="G37" s="233">
        <v>0</v>
      </c>
      <c r="H37" s="233">
        <v>0</v>
      </c>
      <c r="I37" s="233">
        <v>23</v>
      </c>
      <c r="J37" s="233">
        <v>377</v>
      </c>
      <c r="K37" s="233">
        <v>37</v>
      </c>
      <c r="L37" s="233">
        <v>0</v>
      </c>
      <c r="M37" s="233">
        <v>0</v>
      </c>
      <c r="N37" s="233">
        <v>0</v>
      </c>
      <c r="O37" s="233">
        <v>0</v>
      </c>
      <c r="P37" s="233">
        <v>0</v>
      </c>
      <c r="Q37" s="233">
        <v>0</v>
      </c>
      <c r="R37" s="233">
        <v>0</v>
      </c>
      <c r="S37" s="233">
        <v>13</v>
      </c>
      <c r="T37" s="233">
        <v>28</v>
      </c>
      <c r="U37" s="233">
        <v>1037</v>
      </c>
      <c r="V37" s="233">
        <v>0</v>
      </c>
      <c r="W37" s="233">
        <v>0</v>
      </c>
      <c r="X37" s="233">
        <v>0</v>
      </c>
      <c r="Y37" s="233">
        <v>0</v>
      </c>
      <c r="Z37" s="233">
        <v>0</v>
      </c>
      <c r="AA37" s="233">
        <v>0</v>
      </c>
      <c r="AB37" s="233">
        <v>0</v>
      </c>
      <c r="AC37" s="233">
        <v>116</v>
      </c>
      <c r="AD37" s="233">
        <v>34</v>
      </c>
      <c r="AE37" s="233">
        <v>1</v>
      </c>
      <c r="AF37" s="233">
        <v>3450</v>
      </c>
      <c r="AG37" s="233">
        <v>0</v>
      </c>
      <c r="AH37" s="233">
        <v>20483</v>
      </c>
      <c r="AI37" s="233">
        <v>31</v>
      </c>
      <c r="AJ37" s="233">
        <v>58819</v>
      </c>
      <c r="AK37" s="233">
        <v>13214</v>
      </c>
      <c r="AL37" s="233">
        <v>4602</v>
      </c>
      <c r="AM37" s="233">
        <v>32245</v>
      </c>
      <c r="AN37" s="233">
        <v>331</v>
      </c>
      <c r="AO37" s="233">
        <v>0</v>
      </c>
      <c r="AP37" s="233">
        <v>25497</v>
      </c>
      <c r="AQ37" s="233">
        <v>6797</v>
      </c>
      <c r="AR37" s="233">
        <v>28464</v>
      </c>
      <c r="AS37" s="233">
        <v>23787</v>
      </c>
      <c r="AT37" s="233">
        <v>0</v>
      </c>
      <c r="AU37" s="233">
        <v>10</v>
      </c>
      <c r="AV37" s="233">
        <v>0</v>
      </c>
      <c r="AW37" s="233">
        <v>0</v>
      </c>
      <c r="AX37" s="233">
        <v>0</v>
      </c>
      <c r="AY37" s="233">
        <v>0</v>
      </c>
      <c r="AZ37" s="233">
        <v>97</v>
      </c>
      <c r="BA37" s="233">
        <v>0</v>
      </c>
      <c r="BB37" s="233">
        <v>0</v>
      </c>
      <c r="BC37" s="233">
        <v>0</v>
      </c>
      <c r="BD37" s="233">
        <v>158</v>
      </c>
      <c r="BE37" s="233">
        <v>0</v>
      </c>
      <c r="BF37" s="233">
        <v>7</v>
      </c>
      <c r="BG37" s="233">
        <v>3</v>
      </c>
      <c r="BH37" s="233">
        <v>1</v>
      </c>
      <c r="BI37" s="233">
        <v>498</v>
      </c>
      <c r="BJ37" s="233">
        <v>3</v>
      </c>
      <c r="BK37" s="233">
        <v>13</v>
      </c>
      <c r="BL37" s="233">
        <v>1</v>
      </c>
      <c r="BM37" s="233">
        <v>31</v>
      </c>
      <c r="BN37" s="233">
        <v>1</v>
      </c>
      <c r="BO37" s="233">
        <v>929</v>
      </c>
      <c r="BP37" s="234">
        <v>221172</v>
      </c>
      <c r="BQ37" s="233">
        <v>0</v>
      </c>
      <c r="BR37" s="233">
        <v>0</v>
      </c>
      <c r="BS37" s="233">
        <v>0</v>
      </c>
      <c r="BT37" s="233">
        <v>0</v>
      </c>
      <c r="BU37" s="233">
        <v>0</v>
      </c>
      <c r="BV37" s="233">
        <v>0</v>
      </c>
      <c r="BW37" s="233">
        <v>-6083</v>
      </c>
      <c r="BX37" s="232">
        <v>-6083</v>
      </c>
      <c r="BY37" s="234">
        <v>215089</v>
      </c>
      <c r="BZ37" s="233">
        <v>22757</v>
      </c>
      <c r="CA37" s="233">
        <v>171930</v>
      </c>
      <c r="CB37" s="234">
        <v>194687</v>
      </c>
      <c r="CC37" s="234">
        <v>188604</v>
      </c>
      <c r="CD37" s="234">
        <v>409776</v>
      </c>
      <c r="CE37" s="233">
        <v>-14942</v>
      </c>
      <c r="CF37" s="233">
        <v>-101699</v>
      </c>
      <c r="CG37" s="233">
        <v>-1495</v>
      </c>
      <c r="CH37" s="234">
        <v>-118136</v>
      </c>
      <c r="CI37" s="234">
        <v>70468</v>
      </c>
      <c r="CJ37" s="235">
        <v>291640</v>
      </c>
    </row>
    <row r="38" spans="1:88" s="168" customFormat="1" x14ac:dyDescent="0.15">
      <c r="A38" s="157">
        <v>32</v>
      </c>
      <c r="B38" s="164" t="s">
        <v>643</v>
      </c>
      <c r="C38" s="164"/>
      <c r="D38" s="228">
        <v>0</v>
      </c>
      <c r="E38" s="229">
        <v>0</v>
      </c>
      <c r="F38" s="229">
        <v>0</v>
      </c>
      <c r="G38" s="229">
        <v>0</v>
      </c>
      <c r="H38" s="229">
        <v>0</v>
      </c>
      <c r="I38" s="229">
        <v>0</v>
      </c>
      <c r="J38" s="229">
        <v>55</v>
      </c>
      <c r="K38" s="229">
        <v>2</v>
      </c>
      <c r="L38" s="229">
        <v>276</v>
      </c>
      <c r="M38" s="229">
        <v>64</v>
      </c>
      <c r="N38" s="229">
        <v>0</v>
      </c>
      <c r="O38" s="229">
        <v>1401</v>
      </c>
      <c r="P38" s="229">
        <v>284</v>
      </c>
      <c r="Q38" s="229">
        <v>0</v>
      </c>
      <c r="R38" s="229">
        <v>0</v>
      </c>
      <c r="S38" s="229">
        <v>0</v>
      </c>
      <c r="T38" s="229">
        <v>53</v>
      </c>
      <c r="U38" s="229">
        <v>300</v>
      </c>
      <c r="V38" s="229">
        <v>1</v>
      </c>
      <c r="W38" s="229">
        <v>15</v>
      </c>
      <c r="X38" s="229">
        <v>134</v>
      </c>
      <c r="Y38" s="229">
        <v>0</v>
      </c>
      <c r="Z38" s="229">
        <v>281</v>
      </c>
      <c r="AA38" s="229">
        <v>171</v>
      </c>
      <c r="AB38" s="229">
        <v>15</v>
      </c>
      <c r="AC38" s="229">
        <v>275</v>
      </c>
      <c r="AD38" s="229">
        <v>10</v>
      </c>
      <c r="AE38" s="229">
        <v>6</v>
      </c>
      <c r="AF38" s="229">
        <v>505</v>
      </c>
      <c r="AG38" s="229">
        <v>960</v>
      </c>
      <c r="AH38" s="229">
        <v>523</v>
      </c>
      <c r="AI38" s="229">
        <v>14648</v>
      </c>
      <c r="AJ38" s="229">
        <v>11390</v>
      </c>
      <c r="AK38" s="229">
        <v>12793</v>
      </c>
      <c r="AL38" s="229">
        <v>4679</v>
      </c>
      <c r="AM38" s="229">
        <v>10424</v>
      </c>
      <c r="AN38" s="229">
        <v>1143</v>
      </c>
      <c r="AO38" s="229">
        <v>0</v>
      </c>
      <c r="AP38" s="229">
        <v>7378</v>
      </c>
      <c r="AQ38" s="229">
        <v>2708</v>
      </c>
      <c r="AR38" s="229">
        <v>2002</v>
      </c>
      <c r="AS38" s="229">
        <v>14944</v>
      </c>
      <c r="AT38" s="229">
        <v>413</v>
      </c>
      <c r="AU38" s="229">
        <v>40</v>
      </c>
      <c r="AV38" s="229">
        <v>3</v>
      </c>
      <c r="AW38" s="229">
        <v>57</v>
      </c>
      <c r="AX38" s="229">
        <v>0</v>
      </c>
      <c r="AY38" s="229">
        <v>0</v>
      </c>
      <c r="AZ38" s="229">
        <v>33</v>
      </c>
      <c r="BA38" s="229">
        <v>0</v>
      </c>
      <c r="BB38" s="229">
        <v>0</v>
      </c>
      <c r="BC38" s="229">
        <v>188</v>
      </c>
      <c r="BD38" s="229">
        <v>846</v>
      </c>
      <c r="BE38" s="229">
        <v>30</v>
      </c>
      <c r="BF38" s="229">
        <v>5551</v>
      </c>
      <c r="BG38" s="229">
        <v>187</v>
      </c>
      <c r="BH38" s="229">
        <v>42</v>
      </c>
      <c r="BI38" s="229">
        <v>1035</v>
      </c>
      <c r="BJ38" s="229">
        <v>103</v>
      </c>
      <c r="BK38" s="229">
        <v>171</v>
      </c>
      <c r="BL38" s="229">
        <v>0</v>
      </c>
      <c r="BM38" s="229">
        <v>193</v>
      </c>
      <c r="BN38" s="229">
        <v>54</v>
      </c>
      <c r="BO38" s="229">
        <v>634</v>
      </c>
      <c r="BP38" s="230">
        <v>97020</v>
      </c>
      <c r="BQ38" s="229">
        <v>41</v>
      </c>
      <c r="BR38" s="229">
        <v>7243</v>
      </c>
      <c r="BS38" s="229">
        <v>0</v>
      </c>
      <c r="BT38" s="229">
        <v>0</v>
      </c>
      <c r="BU38" s="229">
        <v>0</v>
      </c>
      <c r="BV38" s="229">
        <v>5219</v>
      </c>
      <c r="BW38" s="229">
        <v>-214</v>
      </c>
      <c r="BX38" s="228">
        <v>12289</v>
      </c>
      <c r="BY38" s="230">
        <v>109309</v>
      </c>
      <c r="BZ38" s="229">
        <v>874</v>
      </c>
      <c r="CA38" s="229">
        <v>20533</v>
      </c>
      <c r="CB38" s="230">
        <v>21407</v>
      </c>
      <c r="CC38" s="230">
        <v>33696</v>
      </c>
      <c r="CD38" s="230">
        <v>130716</v>
      </c>
      <c r="CE38" s="229">
        <v>-29192</v>
      </c>
      <c r="CF38" s="229">
        <v>-68892</v>
      </c>
      <c r="CG38" s="229">
        <v>-2958</v>
      </c>
      <c r="CH38" s="230">
        <v>-101042</v>
      </c>
      <c r="CI38" s="230">
        <v>-67346</v>
      </c>
      <c r="CJ38" s="231">
        <v>29674</v>
      </c>
    </row>
    <row r="39" spans="1:88" s="168" customFormat="1" x14ac:dyDescent="0.15">
      <c r="A39" s="157">
        <v>33</v>
      </c>
      <c r="B39" s="164" t="s">
        <v>644</v>
      </c>
      <c r="C39" s="164"/>
      <c r="D39" s="228">
        <v>3093</v>
      </c>
      <c r="E39" s="229">
        <v>6</v>
      </c>
      <c r="F39" s="229">
        <v>419</v>
      </c>
      <c r="G39" s="229">
        <v>0</v>
      </c>
      <c r="H39" s="229">
        <v>140</v>
      </c>
      <c r="I39" s="229">
        <v>358</v>
      </c>
      <c r="J39" s="229">
        <v>582</v>
      </c>
      <c r="K39" s="229">
        <v>257</v>
      </c>
      <c r="L39" s="229">
        <v>3678</v>
      </c>
      <c r="M39" s="229">
        <v>1854</v>
      </c>
      <c r="N39" s="229">
        <v>6</v>
      </c>
      <c r="O39" s="229">
        <v>2186</v>
      </c>
      <c r="P39" s="229">
        <v>5739</v>
      </c>
      <c r="Q39" s="229">
        <v>18</v>
      </c>
      <c r="R39" s="229">
        <v>0</v>
      </c>
      <c r="S39" s="229">
        <v>42</v>
      </c>
      <c r="T39" s="229">
        <v>742</v>
      </c>
      <c r="U39" s="229">
        <v>1457</v>
      </c>
      <c r="V39" s="229">
        <v>126</v>
      </c>
      <c r="W39" s="229">
        <v>48</v>
      </c>
      <c r="X39" s="229">
        <v>60</v>
      </c>
      <c r="Y39" s="229">
        <v>1</v>
      </c>
      <c r="Z39" s="229">
        <v>251</v>
      </c>
      <c r="AA39" s="229">
        <v>2985</v>
      </c>
      <c r="AB39" s="229">
        <v>525</v>
      </c>
      <c r="AC39" s="229">
        <v>132</v>
      </c>
      <c r="AD39" s="229">
        <v>233</v>
      </c>
      <c r="AE39" s="229">
        <v>55</v>
      </c>
      <c r="AF39" s="229">
        <v>1158</v>
      </c>
      <c r="AG39" s="229">
        <v>17</v>
      </c>
      <c r="AH39" s="229">
        <v>243</v>
      </c>
      <c r="AI39" s="229">
        <v>127</v>
      </c>
      <c r="AJ39" s="229">
        <v>15610</v>
      </c>
      <c r="AK39" s="229">
        <v>7102</v>
      </c>
      <c r="AL39" s="229">
        <v>1693</v>
      </c>
      <c r="AM39" s="229">
        <v>5517</v>
      </c>
      <c r="AN39" s="229">
        <v>1364</v>
      </c>
      <c r="AO39" s="229">
        <v>6</v>
      </c>
      <c r="AP39" s="229">
        <v>109045</v>
      </c>
      <c r="AQ39" s="229">
        <v>83823</v>
      </c>
      <c r="AR39" s="229">
        <v>41036</v>
      </c>
      <c r="AS39" s="229">
        <v>31368</v>
      </c>
      <c r="AT39" s="229">
        <v>272</v>
      </c>
      <c r="AU39" s="229">
        <v>414</v>
      </c>
      <c r="AV39" s="229">
        <v>39</v>
      </c>
      <c r="AW39" s="229">
        <v>11379</v>
      </c>
      <c r="AX39" s="229">
        <v>125</v>
      </c>
      <c r="AY39" s="229">
        <v>1622</v>
      </c>
      <c r="AZ39" s="229">
        <v>2673</v>
      </c>
      <c r="BA39" s="229">
        <v>1</v>
      </c>
      <c r="BB39" s="229">
        <v>451</v>
      </c>
      <c r="BC39" s="229">
        <v>258</v>
      </c>
      <c r="BD39" s="229">
        <v>13131</v>
      </c>
      <c r="BE39" s="229">
        <v>349</v>
      </c>
      <c r="BF39" s="229">
        <v>939</v>
      </c>
      <c r="BG39" s="229">
        <v>197</v>
      </c>
      <c r="BH39" s="229">
        <v>498</v>
      </c>
      <c r="BI39" s="229">
        <v>3500</v>
      </c>
      <c r="BJ39" s="229">
        <v>190</v>
      </c>
      <c r="BK39" s="229">
        <v>1408</v>
      </c>
      <c r="BL39" s="229">
        <v>61</v>
      </c>
      <c r="BM39" s="229">
        <v>1567</v>
      </c>
      <c r="BN39" s="229">
        <v>20</v>
      </c>
      <c r="BO39" s="229">
        <v>883</v>
      </c>
      <c r="BP39" s="230">
        <v>363079</v>
      </c>
      <c r="BQ39" s="229">
        <v>965</v>
      </c>
      <c r="BR39" s="229">
        <v>5938</v>
      </c>
      <c r="BS39" s="229">
        <v>16</v>
      </c>
      <c r="BT39" s="229">
        <v>0</v>
      </c>
      <c r="BU39" s="229">
        <v>252</v>
      </c>
      <c r="BV39" s="229">
        <v>4541</v>
      </c>
      <c r="BW39" s="229">
        <v>-3352</v>
      </c>
      <c r="BX39" s="228">
        <v>8360</v>
      </c>
      <c r="BY39" s="230">
        <v>371439</v>
      </c>
      <c r="BZ39" s="229">
        <v>726</v>
      </c>
      <c r="CA39" s="229">
        <v>69608</v>
      </c>
      <c r="CB39" s="230">
        <v>70334</v>
      </c>
      <c r="CC39" s="230">
        <v>78694</v>
      </c>
      <c r="CD39" s="230">
        <v>441773</v>
      </c>
      <c r="CE39" s="229">
        <v>-31839</v>
      </c>
      <c r="CF39" s="229">
        <v>-158053</v>
      </c>
      <c r="CG39" s="229">
        <v>-3474</v>
      </c>
      <c r="CH39" s="230">
        <v>-193366</v>
      </c>
      <c r="CI39" s="230">
        <v>-114672</v>
      </c>
      <c r="CJ39" s="231">
        <v>248407</v>
      </c>
    </row>
    <row r="40" spans="1:88" s="168" customFormat="1" x14ac:dyDescent="0.15">
      <c r="A40" s="157">
        <v>34</v>
      </c>
      <c r="B40" s="164" t="s">
        <v>645</v>
      </c>
      <c r="C40" s="164"/>
      <c r="D40" s="228">
        <v>9</v>
      </c>
      <c r="E40" s="229">
        <v>0</v>
      </c>
      <c r="F40" s="229">
        <v>0</v>
      </c>
      <c r="G40" s="229">
        <v>8</v>
      </c>
      <c r="H40" s="229">
        <v>28</v>
      </c>
      <c r="I40" s="229">
        <v>3</v>
      </c>
      <c r="J40" s="229">
        <v>80</v>
      </c>
      <c r="K40" s="229">
        <v>94</v>
      </c>
      <c r="L40" s="229">
        <v>1</v>
      </c>
      <c r="M40" s="229">
        <v>1</v>
      </c>
      <c r="N40" s="229">
        <v>0</v>
      </c>
      <c r="O40" s="229">
        <v>0</v>
      </c>
      <c r="P40" s="229">
        <v>0</v>
      </c>
      <c r="Q40" s="229">
        <v>0</v>
      </c>
      <c r="R40" s="229">
        <v>0</v>
      </c>
      <c r="S40" s="229">
        <v>0</v>
      </c>
      <c r="T40" s="229">
        <v>29</v>
      </c>
      <c r="U40" s="229">
        <v>39</v>
      </c>
      <c r="V40" s="229">
        <v>0</v>
      </c>
      <c r="W40" s="229">
        <v>0</v>
      </c>
      <c r="X40" s="229">
        <v>11</v>
      </c>
      <c r="Y40" s="229">
        <v>0</v>
      </c>
      <c r="Z40" s="229">
        <v>0</v>
      </c>
      <c r="AA40" s="229">
        <v>2</v>
      </c>
      <c r="AB40" s="229">
        <v>13</v>
      </c>
      <c r="AC40" s="229">
        <v>198</v>
      </c>
      <c r="AD40" s="229">
        <v>0</v>
      </c>
      <c r="AE40" s="229">
        <v>0</v>
      </c>
      <c r="AF40" s="229">
        <v>232</v>
      </c>
      <c r="AG40" s="229">
        <v>0</v>
      </c>
      <c r="AH40" s="229">
        <v>37</v>
      </c>
      <c r="AI40" s="229">
        <v>12</v>
      </c>
      <c r="AJ40" s="229">
        <v>538</v>
      </c>
      <c r="AK40" s="229">
        <v>90230</v>
      </c>
      <c r="AL40" s="229">
        <v>12850</v>
      </c>
      <c r="AM40" s="229">
        <v>13443</v>
      </c>
      <c r="AN40" s="229">
        <v>508</v>
      </c>
      <c r="AO40" s="229">
        <v>1</v>
      </c>
      <c r="AP40" s="229">
        <v>13302</v>
      </c>
      <c r="AQ40" s="229">
        <v>555</v>
      </c>
      <c r="AR40" s="229">
        <v>5407</v>
      </c>
      <c r="AS40" s="229">
        <v>3099</v>
      </c>
      <c r="AT40" s="229">
        <v>3</v>
      </c>
      <c r="AU40" s="229">
        <v>4443</v>
      </c>
      <c r="AV40" s="229">
        <v>8</v>
      </c>
      <c r="AW40" s="229">
        <v>3413</v>
      </c>
      <c r="AX40" s="229">
        <v>46</v>
      </c>
      <c r="AY40" s="229">
        <v>0</v>
      </c>
      <c r="AZ40" s="229">
        <v>298</v>
      </c>
      <c r="BA40" s="229">
        <v>8</v>
      </c>
      <c r="BB40" s="229">
        <v>276</v>
      </c>
      <c r="BC40" s="229">
        <v>953</v>
      </c>
      <c r="BD40" s="229">
        <v>27071</v>
      </c>
      <c r="BE40" s="229">
        <v>379</v>
      </c>
      <c r="BF40" s="229">
        <v>38010</v>
      </c>
      <c r="BG40" s="229">
        <v>636</v>
      </c>
      <c r="BH40" s="229">
        <v>0</v>
      </c>
      <c r="BI40" s="229">
        <v>96703</v>
      </c>
      <c r="BJ40" s="229">
        <v>5</v>
      </c>
      <c r="BK40" s="229">
        <v>0</v>
      </c>
      <c r="BL40" s="229">
        <v>1580</v>
      </c>
      <c r="BM40" s="229">
        <v>268</v>
      </c>
      <c r="BN40" s="229">
        <v>3347</v>
      </c>
      <c r="BO40" s="229">
        <v>0</v>
      </c>
      <c r="BP40" s="230">
        <v>318177</v>
      </c>
      <c r="BQ40" s="229">
        <v>83</v>
      </c>
      <c r="BR40" s="229">
        <v>6121</v>
      </c>
      <c r="BS40" s="229">
        <v>0</v>
      </c>
      <c r="BT40" s="229">
        <v>0</v>
      </c>
      <c r="BU40" s="229">
        <v>27990</v>
      </c>
      <c r="BV40" s="229">
        <v>252301</v>
      </c>
      <c r="BW40" s="229">
        <v>3711</v>
      </c>
      <c r="BX40" s="228">
        <v>290206</v>
      </c>
      <c r="BY40" s="230">
        <v>608383</v>
      </c>
      <c r="BZ40" s="229">
        <v>34578</v>
      </c>
      <c r="CA40" s="229">
        <v>239941</v>
      </c>
      <c r="CB40" s="230">
        <v>274519</v>
      </c>
      <c r="CC40" s="230">
        <v>564725</v>
      </c>
      <c r="CD40" s="230">
        <v>882902</v>
      </c>
      <c r="CE40" s="229">
        <v>-105712</v>
      </c>
      <c r="CF40" s="229">
        <v>-396404</v>
      </c>
      <c r="CG40" s="229">
        <v>-10992</v>
      </c>
      <c r="CH40" s="230">
        <v>-513108</v>
      </c>
      <c r="CI40" s="230">
        <v>51617</v>
      </c>
      <c r="CJ40" s="231">
        <v>369794</v>
      </c>
    </row>
    <row r="41" spans="1:88" s="168" customFormat="1" x14ac:dyDescent="0.15">
      <c r="A41" s="157">
        <v>35</v>
      </c>
      <c r="B41" s="164" t="s">
        <v>646</v>
      </c>
      <c r="C41" s="164"/>
      <c r="D41" s="228">
        <v>0</v>
      </c>
      <c r="E41" s="229">
        <v>0</v>
      </c>
      <c r="F41" s="229">
        <v>48</v>
      </c>
      <c r="G41" s="229">
        <v>3</v>
      </c>
      <c r="H41" s="229">
        <v>13</v>
      </c>
      <c r="I41" s="229">
        <v>275</v>
      </c>
      <c r="J41" s="229">
        <v>1</v>
      </c>
      <c r="K41" s="229">
        <v>6</v>
      </c>
      <c r="L41" s="229">
        <v>15</v>
      </c>
      <c r="M41" s="229">
        <v>6</v>
      </c>
      <c r="N41" s="229">
        <v>0</v>
      </c>
      <c r="O41" s="229">
        <v>13</v>
      </c>
      <c r="P41" s="229">
        <v>3</v>
      </c>
      <c r="Q41" s="229">
        <v>0</v>
      </c>
      <c r="R41" s="229">
        <v>0</v>
      </c>
      <c r="S41" s="229">
        <v>0</v>
      </c>
      <c r="T41" s="229">
        <v>2</v>
      </c>
      <c r="U41" s="229">
        <v>32</v>
      </c>
      <c r="V41" s="229">
        <v>0</v>
      </c>
      <c r="W41" s="229">
        <v>0</v>
      </c>
      <c r="X41" s="229">
        <v>30</v>
      </c>
      <c r="Y41" s="229">
        <v>0</v>
      </c>
      <c r="Z41" s="229">
        <v>0</v>
      </c>
      <c r="AA41" s="229">
        <v>10</v>
      </c>
      <c r="AB41" s="229">
        <v>6</v>
      </c>
      <c r="AC41" s="229">
        <v>2</v>
      </c>
      <c r="AD41" s="229">
        <v>0</v>
      </c>
      <c r="AE41" s="229">
        <v>0</v>
      </c>
      <c r="AF41" s="229">
        <v>8</v>
      </c>
      <c r="AG41" s="229">
        <v>0</v>
      </c>
      <c r="AH41" s="229">
        <v>0</v>
      </c>
      <c r="AI41" s="229">
        <v>0</v>
      </c>
      <c r="AJ41" s="229">
        <v>153</v>
      </c>
      <c r="AK41" s="229">
        <v>4168</v>
      </c>
      <c r="AL41" s="229">
        <v>5845</v>
      </c>
      <c r="AM41" s="229">
        <v>16112</v>
      </c>
      <c r="AN41" s="229">
        <v>137</v>
      </c>
      <c r="AO41" s="229">
        <v>2</v>
      </c>
      <c r="AP41" s="229">
        <v>14651</v>
      </c>
      <c r="AQ41" s="229">
        <v>4058</v>
      </c>
      <c r="AR41" s="229">
        <v>4362</v>
      </c>
      <c r="AS41" s="229">
        <v>5925</v>
      </c>
      <c r="AT41" s="229">
        <v>12</v>
      </c>
      <c r="AU41" s="229">
        <v>97</v>
      </c>
      <c r="AV41" s="229">
        <v>9</v>
      </c>
      <c r="AW41" s="229">
        <v>1572</v>
      </c>
      <c r="AX41" s="229">
        <v>92</v>
      </c>
      <c r="AY41" s="229">
        <v>306</v>
      </c>
      <c r="AZ41" s="229">
        <v>571</v>
      </c>
      <c r="BA41" s="229">
        <v>0</v>
      </c>
      <c r="BB41" s="229">
        <v>105</v>
      </c>
      <c r="BC41" s="229">
        <v>364</v>
      </c>
      <c r="BD41" s="229">
        <v>16751</v>
      </c>
      <c r="BE41" s="229">
        <v>1529</v>
      </c>
      <c r="BF41" s="229">
        <v>257</v>
      </c>
      <c r="BG41" s="229">
        <v>4</v>
      </c>
      <c r="BH41" s="229">
        <v>12</v>
      </c>
      <c r="BI41" s="229">
        <v>21549</v>
      </c>
      <c r="BJ41" s="229">
        <v>11</v>
      </c>
      <c r="BK41" s="229">
        <v>57</v>
      </c>
      <c r="BL41" s="229">
        <v>263</v>
      </c>
      <c r="BM41" s="229">
        <v>36</v>
      </c>
      <c r="BN41" s="229">
        <v>0</v>
      </c>
      <c r="BO41" s="229">
        <v>67</v>
      </c>
      <c r="BP41" s="230">
        <v>99550</v>
      </c>
      <c r="BQ41" s="229">
        <v>3302</v>
      </c>
      <c r="BR41" s="229">
        <v>271074</v>
      </c>
      <c r="BS41" s="229">
        <v>0</v>
      </c>
      <c r="BT41" s="229">
        <v>0</v>
      </c>
      <c r="BU41" s="229">
        <v>123095</v>
      </c>
      <c r="BV41" s="229">
        <v>101888</v>
      </c>
      <c r="BW41" s="229">
        <v>-107</v>
      </c>
      <c r="BX41" s="228">
        <v>499252</v>
      </c>
      <c r="BY41" s="230">
        <v>598802</v>
      </c>
      <c r="BZ41" s="229">
        <v>10936</v>
      </c>
      <c r="CA41" s="229">
        <v>28961</v>
      </c>
      <c r="CB41" s="230">
        <v>39897</v>
      </c>
      <c r="CC41" s="230">
        <v>539149</v>
      </c>
      <c r="CD41" s="230">
        <v>638699</v>
      </c>
      <c r="CE41" s="229">
        <v>-109983</v>
      </c>
      <c r="CF41" s="229">
        <v>-448531</v>
      </c>
      <c r="CG41" s="229">
        <v>-10978</v>
      </c>
      <c r="CH41" s="230">
        <v>-569492</v>
      </c>
      <c r="CI41" s="230">
        <v>-30343</v>
      </c>
      <c r="CJ41" s="231">
        <v>69207</v>
      </c>
    </row>
    <row r="42" spans="1:88" s="168" customFormat="1" x14ac:dyDescent="0.15">
      <c r="A42" s="169">
        <v>36</v>
      </c>
      <c r="B42" s="170" t="s">
        <v>647</v>
      </c>
      <c r="C42" s="170"/>
      <c r="D42" s="232">
        <v>0</v>
      </c>
      <c r="E42" s="233">
        <v>0</v>
      </c>
      <c r="F42" s="233">
        <v>0</v>
      </c>
      <c r="G42" s="233">
        <v>0</v>
      </c>
      <c r="H42" s="233">
        <v>0</v>
      </c>
      <c r="I42" s="233">
        <v>7649</v>
      </c>
      <c r="J42" s="233">
        <v>0</v>
      </c>
      <c r="K42" s="233">
        <v>1</v>
      </c>
      <c r="L42" s="233">
        <v>0</v>
      </c>
      <c r="M42" s="233">
        <v>0</v>
      </c>
      <c r="N42" s="233">
        <v>0</v>
      </c>
      <c r="O42" s="233">
        <v>0</v>
      </c>
      <c r="P42" s="233">
        <v>0</v>
      </c>
      <c r="Q42" s="233">
        <v>0</v>
      </c>
      <c r="R42" s="233">
        <v>0</v>
      </c>
      <c r="S42" s="233">
        <v>0</v>
      </c>
      <c r="T42" s="233">
        <v>0</v>
      </c>
      <c r="U42" s="233">
        <v>0</v>
      </c>
      <c r="V42" s="233">
        <v>0</v>
      </c>
      <c r="W42" s="233">
        <v>0</v>
      </c>
      <c r="X42" s="233">
        <v>0</v>
      </c>
      <c r="Y42" s="233">
        <v>0</v>
      </c>
      <c r="Z42" s="233">
        <v>0</v>
      </c>
      <c r="AA42" s="233">
        <v>0</v>
      </c>
      <c r="AB42" s="233">
        <v>0</v>
      </c>
      <c r="AC42" s="233">
        <v>0</v>
      </c>
      <c r="AD42" s="233">
        <v>0</v>
      </c>
      <c r="AE42" s="233">
        <v>0</v>
      </c>
      <c r="AF42" s="233">
        <v>0</v>
      </c>
      <c r="AG42" s="233">
        <v>0</v>
      </c>
      <c r="AH42" s="233">
        <v>0</v>
      </c>
      <c r="AI42" s="233">
        <v>0</v>
      </c>
      <c r="AJ42" s="233">
        <v>0</v>
      </c>
      <c r="AK42" s="233">
        <v>21</v>
      </c>
      <c r="AL42" s="233">
        <v>0</v>
      </c>
      <c r="AM42" s="233">
        <v>199935</v>
      </c>
      <c r="AN42" s="233">
        <v>0</v>
      </c>
      <c r="AO42" s="233">
        <v>0</v>
      </c>
      <c r="AP42" s="233">
        <v>0</v>
      </c>
      <c r="AQ42" s="233">
        <v>0</v>
      </c>
      <c r="AR42" s="233">
        <v>0</v>
      </c>
      <c r="AS42" s="233">
        <v>0</v>
      </c>
      <c r="AT42" s="233">
        <v>0</v>
      </c>
      <c r="AU42" s="233">
        <v>0</v>
      </c>
      <c r="AV42" s="233">
        <v>0</v>
      </c>
      <c r="AW42" s="233">
        <v>0</v>
      </c>
      <c r="AX42" s="233">
        <v>0</v>
      </c>
      <c r="AY42" s="233">
        <v>0</v>
      </c>
      <c r="AZ42" s="233">
        <v>48650</v>
      </c>
      <c r="BA42" s="233">
        <v>0</v>
      </c>
      <c r="BB42" s="233">
        <v>0</v>
      </c>
      <c r="BC42" s="233">
        <v>0</v>
      </c>
      <c r="BD42" s="233">
        <v>28367</v>
      </c>
      <c r="BE42" s="233">
        <v>153</v>
      </c>
      <c r="BF42" s="233">
        <v>0</v>
      </c>
      <c r="BG42" s="233">
        <v>0</v>
      </c>
      <c r="BH42" s="233">
        <v>0</v>
      </c>
      <c r="BI42" s="233">
        <v>91240</v>
      </c>
      <c r="BJ42" s="233">
        <v>0</v>
      </c>
      <c r="BK42" s="233">
        <v>0</v>
      </c>
      <c r="BL42" s="233">
        <v>4</v>
      </c>
      <c r="BM42" s="233">
        <v>56</v>
      </c>
      <c r="BN42" s="233">
        <v>0</v>
      </c>
      <c r="BO42" s="233">
        <v>0</v>
      </c>
      <c r="BP42" s="234">
        <v>376076</v>
      </c>
      <c r="BQ42" s="233">
        <v>0</v>
      </c>
      <c r="BR42" s="233">
        <v>191264</v>
      </c>
      <c r="BS42" s="233">
        <v>0</v>
      </c>
      <c r="BT42" s="233">
        <v>0</v>
      </c>
      <c r="BU42" s="233">
        <v>34647</v>
      </c>
      <c r="BV42" s="233">
        <v>137489</v>
      </c>
      <c r="BW42" s="233">
        <v>-908</v>
      </c>
      <c r="BX42" s="232">
        <v>362492</v>
      </c>
      <c r="BY42" s="234">
        <v>738568</v>
      </c>
      <c r="BZ42" s="233">
        <v>44078</v>
      </c>
      <c r="CA42" s="233">
        <v>324272</v>
      </c>
      <c r="CB42" s="234">
        <v>368350</v>
      </c>
      <c r="CC42" s="234">
        <v>730842</v>
      </c>
      <c r="CD42" s="234">
        <v>1106918</v>
      </c>
      <c r="CE42" s="233">
        <v>-71312</v>
      </c>
      <c r="CF42" s="233">
        <v>-535325</v>
      </c>
      <c r="CG42" s="233">
        <v>-6952</v>
      </c>
      <c r="CH42" s="234">
        <v>-613589</v>
      </c>
      <c r="CI42" s="234">
        <v>117253</v>
      </c>
      <c r="CJ42" s="235">
        <v>493329</v>
      </c>
    </row>
    <row r="43" spans="1:88" s="168" customFormat="1" x14ac:dyDescent="0.15">
      <c r="A43" s="157">
        <v>37</v>
      </c>
      <c r="B43" s="164" t="s">
        <v>648</v>
      </c>
      <c r="C43" s="164"/>
      <c r="D43" s="228">
        <v>49</v>
      </c>
      <c r="E43" s="229">
        <v>5</v>
      </c>
      <c r="F43" s="229">
        <v>22</v>
      </c>
      <c r="G43" s="229">
        <v>35</v>
      </c>
      <c r="H43" s="229">
        <v>20</v>
      </c>
      <c r="I43" s="229">
        <v>2043</v>
      </c>
      <c r="J43" s="229">
        <v>32</v>
      </c>
      <c r="K43" s="229">
        <v>27</v>
      </c>
      <c r="L43" s="229">
        <v>179</v>
      </c>
      <c r="M43" s="229">
        <v>149</v>
      </c>
      <c r="N43" s="229">
        <v>0</v>
      </c>
      <c r="O43" s="229">
        <v>216</v>
      </c>
      <c r="P43" s="229">
        <v>233</v>
      </c>
      <c r="Q43" s="229">
        <v>0</v>
      </c>
      <c r="R43" s="229">
        <v>4</v>
      </c>
      <c r="S43" s="229">
        <v>358</v>
      </c>
      <c r="T43" s="229">
        <v>120</v>
      </c>
      <c r="U43" s="229">
        <v>265</v>
      </c>
      <c r="V43" s="229">
        <v>110</v>
      </c>
      <c r="W43" s="229">
        <v>6</v>
      </c>
      <c r="X43" s="229">
        <v>8</v>
      </c>
      <c r="Y43" s="229">
        <v>1</v>
      </c>
      <c r="Z43" s="229">
        <v>5</v>
      </c>
      <c r="AA43" s="229">
        <v>10</v>
      </c>
      <c r="AB43" s="229">
        <v>6</v>
      </c>
      <c r="AC43" s="229">
        <v>10</v>
      </c>
      <c r="AD43" s="229">
        <v>4</v>
      </c>
      <c r="AE43" s="229">
        <v>3</v>
      </c>
      <c r="AF43" s="229">
        <v>101</v>
      </c>
      <c r="AG43" s="229">
        <v>1</v>
      </c>
      <c r="AH43" s="229">
        <v>355</v>
      </c>
      <c r="AI43" s="229">
        <v>51</v>
      </c>
      <c r="AJ43" s="229">
        <v>18</v>
      </c>
      <c r="AK43" s="229">
        <v>152</v>
      </c>
      <c r="AL43" s="229">
        <v>66</v>
      </c>
      <c r="AM43" s="229">
        <v>211</v>
      </c>
      <c r="AN43" s="229">
        <v>1044</v>
      </c>
      <c r="AO43" s="229">
        <v>0</v>
      </c>
      <c r="AP43" s="229">
        <v>1400</v>
      </c>
      <c r="AQ43" s="229">
        <v>1918</v>
      </c>
      <c r="AR43" s="229">
        <v>2245</v>
      </c>
      <c r="AS43" s="229">
        <v>1226</v>
      </c>
      <c r="AT43" s="229">
        <v>11</v>
      </c>
      <c r="AU43" s="229">
        <v>293</v>
      </c>
      <c r="AV43" s="229">
        <v>191</v>
      </c>
      <c r="AW43" s="229">
        <v>1303</v>
      </c>
      <c r="AX43" s="229">
        <v>156</v>
      </c>
      <c r="AY43" s="229">
        <v>29</v>
      </c>
      <c r="AZ43" s="229">
        <v>339</v>
      </c>
      <c r="BA43" s="229">
        <v>0</v>
      </c>
      <c r="BB43" s="229">
        <v>1007</v>
      </c>
      <c r="BC43" s="229">
        <v>9036</v>
      </c>
      <c r="BD43" s="229">
        <v>2165</v>
      </c>
      <c r="BE43" s="229">
        <v>5056</v>
      </c>
      <c r="BF43" s="229">
        <v>1609</v>
      </c>
      <c r="BG43" s="229">
        <v>663</v>
      </c>
      <c r="BH43" s="229">
        <v>867</v>
      </c>
      <c r="BI43" s="229">
        <v>10333</v>
      </c>
      <c r="BJ43" s="229">
        <v>356</v>
      </c>
      <c r="BK43" s="229">
        <v>1081</v>
      </c>
      <c r="BL43" s="229">
        <v>2182</v>
      </c>
      <c r="BM43" s="229">
        <v>1907</v>
      </c>
      <c r="BN43" s="229">
        <v>7148</v>
      </c>
      <c r="BO43" s="229">
        <v>86</v>
      </c>
      <c r="BP43" s="230">
        <v>58526</v>
      </c>
      <c r="BQ43" s="229">
        <v>4919</v>
      </c>
      <c r="BR43" s="229">
        <v>60962</v>
      </c>
      <c r="BS43" s="229">
        <v>0</v>
      </c>
      <c r="BT43" s="229">
        <v>0</v>
      </c>
      <c r="BU43" s="229">
        <v>5412</v>
      </c>
      <c r="BV43" s="229">
        <v>17477</v>
      </c>
      <c r="BW43" s="229">
        <v>-372</v>
      </c>
      <c r="BX43" s="228">
        <v>88398</v>
      </c>
      <c r="BY43" s="230">
        <v>146924</v>
      </c>
      <c r="BZ43" s="229">
        <v>456</v>
      </c>
      <c r="CA43" s="229">
        <v>7153</v>
      </c>
      <c r="CB43" s="230">
        <v>7609</v>
      </c>
      <c r="CC43" s="230">
        <v>96007</v>
      </c>
      <c r="CD43" s="230">
        <v>154533</v>
      </c>
      <c r="CE43" s="229">
        <v>-51515</v>
      </c>
      <c r="CF43" s="229">
        <v>-57783</v>
      </c>
      <c r="CG43" s="229">
        <v>-5539</v>
      </c>
      <c r="CH43" s="230">
        <v>-114837</v>
      </c>
      <c r="CI43" s="230">
        <v>-18830</v>
      </c>
      <c r="CJ43" s="231">
        <v>39696</v>
      </c>
    </row>
    <row r="44" spans="1:88" s="168" customFormat="1" x14ac:dyDescent="0.15">
      <c r="A44" s="157">
        <v>38</v>
      </c>
      <c r="B44" s="164" t="s">
        <v>649</v>
      </c>
      <c r="C44" s="164"/>
      <c r="D44" s="228">
        <v>288</v>
      </c>
      <c r="E44" s="229">
        <v>69</v>
      </c>
      <c r="F44" s="229">
        <v>2481</v>
      </c>
      <c r="G44" s="229">
        <v>1</v>
      </c>
      <c r="H44" s="229">
        <v>111</v>
      </c>
      <c r="I44" s="229">
        <v>0</v>
      </c>
      <c r="J44" s="229">
        <v>0</v>
      </c>
      <c r="K44" s="229">
        <v>0</v>
      </c>
      <c r="L44" s="229">
        <v>0</v>
      </c>
      <c r="M44" s="229">
        <v>0</v>
      </c>
      <c r="N44" s="229">
        <v>0</v>
      </c>
      <c r="O44" s="229">
        <v>0</v>
      </c>
      <c r="P44" s="229">
        <v>548</v>
      </c>
      <c r="Q44" s="229">
        <v>347</v>
      </c>
      <c r="R44" s="229">
        <v>0</v>
      </c>
      <c r="S44" s="229">
        <v>0</v>
      </c>
      <c r="T44" s="229">
        <v>1823</v>
      </c>
      <c r="U44" s="229">
        <v>0</v>
      </c>
      <c r="V44" s="229">
        <v>7897</v>
      </c>
      <c r="W44" s="229">
        <v>0</v>
      </c>
      <c r="X44" s="229">
        <v>0</v>
      </c>
      <c r="Y44" s="229">
        <v>1020</v>
      </c>
      <c r="Z44" s="229">
        <v>29</v>
      </c>
      <c r="AA44" s="229">
        <v>0</v>
      </c>
      <c r="AB44" s="229">
        <v>238</v>
      </c>
      <c r="AC44" s="229">
        <v>320</v>
      </c>
      <c r="AD44" s="229">
        <v>0</v>
      </c>
      <c r="AE44" s="229">
        <v>0</v>
      </c>
      <c r="AF44" s="229">
        <v>258</v>
      </c>
      <c r="AG44" s="229">
        <v>3571</v>
      </c>
      <c r="AH44" s="229">
        <v>1106</v>
      </c>
      <c r="AI44" s="229">
        <v>1074</v>
      </c>
      <c r="AJ44" s="229">
        <v>0</v>
      </c>
      <c r="AK44" s="229">
        <v>6</v>
      </c>
      <c r="AL44" s="229">
        <v>0</v>
      </c>
      <c r="AM44" s="229">
        <v>92</v>
      </c>
      <c r="AN44" s="229">
        <v>0</v>
      </c>
      <c r="AO44" s="229">
        <v>0</v>
      </c>
      <c r="AP44" s="229">
        <v>0</v>
      </c>
      <c r="AQ44" s="229">
        <v>0</v>
      </c>
      <c r="AR44" s="229">
        <v>141</v>
      </c>
      <c r="AS44" s="229">
        <v>4</v>
      </c>
      <c r="AT44" s="229">
        <v>3608</v>
      </c>
      <c r="AU44" s="229">
        <v>1692</v>
      </c>
      <c r="AV44" s="229">
        <v>0</v>
      </c>
      <c r="AW44" s="229">
        <v>0</v>
      </c>
      <c r="AX44" s="229">
        <v>0</v>
      </c>
      <c r="AY44" s="229">
        <v>0</v>
      </c>
      <c r="AZ44" s="229">
        <v>268</v>
      </c>
      <c r="BA44" s="229">
        <v>0</v>
      </c>
      <c r="BB44" s="229">
        <v>0</v>
      </c>
      <c r="BC44" s="229">
        <v>0</v>
      </c>
      <c r="BD44" s="229">
        <v>0</v>
      </c>
      <c r="BE44" s="229">
        <v>0</v>
      </c>
      <c r="BF44" s="229">
        <v>0</v>
      </c>
      <c r="BG44" s="229">
        <v>0</v>
      </c>
      <c r="BH44" s="229">
        <v>0</v>
      </c>
      <c r="BI44" s="229">
        <v>0</v>
      </c>
      <c r="BJ44" s="229">
        <v>0</v>
      </c>
      <c r="BK44" s="229">
        <v>37</v>
      </c>
      <c r="BL44" s="229">
        <v>0</v>
      </c>
      <c r="BM44" s="229">
        <v>0</v>
      </c>
      <c r="BN44" s="229">
        <v>0</v>
      </c>
      <c r="BO44" s="229">
        <v>0</v>
      </c>
      <c r="BP44" s="230">
        <v>27029</v>
      </c>
      <c r="BQ44" s="229">
        <v>0</v>
      </c>
      <c r="BR44" s="229">
        <v>2898</v>
      </c>
      <c r="BS44" s="229">
        <v>0</v>
      </c>
      <c r="BT44" s="229">
        <v>0</v>
      </c>
      <c r="BU44" s="229">
        <v>0</v>
      </c>
      <c r="BV44" s="229">
        <v>0</v>
      </c>
      <c r="BW44" s="229">
        <v>0</v>
      </c>
      <c r="BX44" s="228">
        <v>2898</v>
      </c>
      <c r="BY44" s="230">
        <v>29927</v>
      </c>
      <c r="BZ44" s="229">
        <v>0</v>
      </c>
      <c r="CA44" s="229">
        <v>14551</v>
      </c>
      <c r="CB44" s="230">
        <v>14551</v>
      </c>
      <c r="CC44" s="230">
        <v>17449</v>
      </c>
      <c r="CD44" s="230">
        <v>44478</v>
      </c>
      <c r="CE44" s="229">
        <v>0</v>
      </c>
      <c r="CF44" s="229">
        <v>-17255</v>
      </c>
      <c r="CG44" s="229">
        <v>0</v>
      </c>
      <c r="CH44" s="230">
        <v>-17255</v>
      </c>
      <c r="CI44" s="230">
        <v>194</v>
      </c>
      <c r="CJ44" s="231">
        <v>27223</v>
      </c>
    </row>
    <row r="45" spans="1:88" s="168" customFormat="1" x14ac:dyDescent="0.15">
      <c r="A45" s="157">
        <v>39</v>
      </c>
      <c r="B45" s="164" t="s">
        <v>650</v>
      </c>
      <c r="C45" s="164"/>
      <c r="D45" s="228">
        <v>0</v>
      </c>
      <c r="E45" s="229">
        <v>0</v>
      </c>
      <c r="F45" s="229">
        <v>0</v>
      </c>
      <c r="G45" s="229">
        <v>0</v>
      </c>
      <c r="H45" s="229">
        <v>0</v>
      </c>
      <c r="I45" s="229">
        <v>0</v>
      </c>
      <c r="J45" s="229">
        <v>0</v>
      </c>
      <c r="K45" s="229">
        <v>0</v>
      </c>
      <c r="L45" s="229">
        <v>0</v>
      </c>
      <c r="M45" s="229">
        <v>0</v>
      </c>
      <c r="N45" s="229">
        <v>0</v>
      </c>
      <c r="O45" s="229">
        <v>0</v>
      </c>
      <c r="P45" s="229">
        <v>0</v>
      </c>
      <c r="Q45" s="229">
        <v>0</v>
      </c>
      <c r="R45" s="229">
        <v>0</v>
      </c>
      <c r="S45" s="229">
        <v>0</v>
      </c>
      <c r="T45" s="229">
        <v>0</v>
      </c>
      <c r="U45" s="229">
        <v>0</v>
      </c>
      <c r="V45" s="229">
        <v>0</v>
      </c>
      <c r="W45" s="229">
        <v>0</v>
      </c>
      <c r="X45" s="229">
        <v>0</v>
      </c>
      <c r="Y45" s="229">
        <v>0</v>
      </c>
      <c r="Z45" s="229">
        <v>0</v>
      </c>
      <c r="AA45" s="229">
        <v>0</v>
      </c>
      <c r="AB45" s="229">
        <v>0</v>
      </c>
      <c r="AC45" s="229">
        <v>0</v>
      </c>
      <c r="AD45" s="229">
        <v>0</v>
      </c>
      <c r="AE45" s="229">
        <v>0</v>
      </c>
      <c r="AF45" s="229">
        <v>0</v>
      </c>
      <c r="AG45" s="229">
        <v>0</v>
      </c>
      <c r="AH45" s="229">
        <v>0</v>
      </c>
      <c r="AI45" s="229">
        <v>0</v>
      </c>
      <c r="AJ45" s="229">
        <v>0</v>
      </c>
      <c r="AK45" s="229">
        <v>0</v>
      </c>
      <c r="AL45" s="229">
        <v>0</v>
      </c>
      <c r="AM45" s="229">
        <v>0</v>
      </c>
      <c r="AN45" s="229">
        <v>0</v>
      </c>
      <c r="AO45" s="229">
        <v>0</v>
      </c>
      <c r="AP45" s="229">
        <v>0</v>
      </c>
      <c r="AQ45" s="229">
        <v>0</v>
      </c>
      <c r="AR45" s="229">
        <v>0</v>
      </c>
      <c r="AS45" s="229">
        <v>0</v>
      </c>
      <c r="AT45" s="229">
        <v>0</v>
      </c>
      <c r="AU45" s="229">
        <v>0</v>
      </c>
      <c r="AV45" s="229">
        <v>0</v>
      </c>
      <c r="AW45" s="229">
        <v>0</v>
      </c>
      <c r="AX45" s="229">
        <v>0</v>
      </c>
      <c r="AY45" s="229">
        <v>0</v>
      </c>
      <c r="AZ45" s="229">
        <v>0</v>
      </c>
      <c r="BA45" s="229">
        <v>0</v>
      </c>
      <c r="BB45" s="229">
        <v>0</v>
      </c>
      <c r="BC45" s="229">
        <v>0</v>
      </c>
      <c r="BD45" s="229">
        <v>0</v>
      </c>
      <c r="BE45" s="229">
        <v>0</v>
      </c>
      <c r="BF45" s="229">
        <v>0</v>
      </c>
      <c r="BG45" s="229">
        <v>0</v>
      </c>
      <c r="BH45" s="229">
        <v>0</v>
      </c>
      <c r="BI45" s="229">
        <v>0</v>
      </c>
      <c r="BJ45" s="229">
        <v>0</v>
      </c>
      <c r="BK45" s="229">
        <v>0</v>
      </c>
      <c r="BL45" s="229">
        <v>0</v>
      </c>
      <c r="BM45" s="229">
        <v>0</v>
      </c>
      <c r="BN45" s="229">
        <v>0</v>
      </c>
      <c r="BO45" s="229">
        <v>0</v>
      </c>
      <c r="BP45" s="230">
        <v>0</v>
      </c>
      <c r="BQ45" s="229">
        <v>0</v>
      </c>
      <c r="BR45" s="229">
        <v>0</v>
      </c>
      <c r="BS45" s="229">
        <v>0</v>
      </c>
      <c r="BT45" s="229">
        <v>0</v>
      </c>
      <c r="BU45" s="229">
        <v>314427</v>
      </c>
      <c r="BV45" s="229">
        <v>1000744</v>
      </c>
      <c r="BW45" s="229">
        <v>0</v>
      </c>
      <c r="BX45" s="228">
        <v>1315171</v>
      </c>
      <c r="BY45" s="230">
        <v>1315171</v>
      </c>
      <c r="BZ45" s="229">
        <v>0</v>
      </c>
      <c r="CA45" s="229">
        <v>0</v>
      </c>
      <c r="CB45" s="230">
        <v>0</v>
      </c>
      <c r="CC45" s="230">
        <v>1315171</v>
      </c>
      <c r="CD45" s="230">
        <v>1315171</v>
      </c>
      <c r="CE45" s="229">
        <v>0</v>
      </c>
      <c r="CF45" s="229">
        <v>0</v>
      </c>
      <c r="CG45" s="229">
        <v>0</v>
      </c>
      <c r="CH45" s="230">
        <v>0</v>
      </c>
      <c r="CI45" s="230">
        <v>1315171</v>
      </c>
      <c r="CJ45" s="231">
        <v>1315171</v>
      </c>
    </row>
    <row r="46" spans="1:88" s="168" customFormat="1" x14ac:dyDescent="0.15">
      <c r="A46" s="174">
        <v>40</v>
      </c>
      <c r="B46" s="175" t="s">
        <v>651</v>
      </c>
      <c r="C46" s="175"/>
      <c r="D46" s="236">
        <v>1162</v>
      </c>
      <c r="E46" s="237">
        <v>709</v>
      </c>
      <c r="F46" s="237">
        <v>977</v>
      </c>
      <c r="G46" s="237">
        <v>176</v>
      </c>
      <c r="H46" s="237">
        <v>37</v>
      </c>
      <c r="I46" s="237">
        <v>32</v>
      </c>
      <c r="J46" s="237">
        <v>58</v>
      </c>
      <c r="K46" s="237">
        <v>69</v>
      </c>
      <c r="L46" s="237">
        <v>270</v>
      </c>
      <c r="M46" s="237">
        <v>98</v>
      </c>
      <c r="N46" s="237">
        <v>26</v>
      </c>
      <c r="O46" s="237">
        <v>536</v>
      </c>
      <c r="P46" s="237">
        <v>47</v>
      </c>
      <c r="Q46" s="237">
        <v>135</v>
      </c>
      <c r="R46" s="237">
        <v>20</v>
      </c>
      <c r="S46" s="237">
        <v>52</v>
      </c>
      <c r="T46" s="237">
        <v>119</v>
      </c>
      <c r="U46" s="237">
        <v>110</v>
      </c>
      <c r="V46" s="237">
        <v>1207</v>
      </c>
      <c r="W46" s="237">
        <v>175</v>
      </c>
      <c r="X46" s="237">
        <v>127</v>
      </c>
      <c r="Y46" s="237">
        <v>23</v>
      </c>
      <c r="Z46" s="237">
        <v>61</v>
      </c>
      <c r="AA46" s="237">
        <v>143</v>
      </c>
      <c r="AB46" s="237">
        <v>249</v>
      </c>
      <c r="AC46" s="237">
        <v>289</v>
      </c>
      <c r="AD46" s="237">
        <v>25</v>
      </c>
      <c r="AE46" s="237">
        <v>6</v>
      </c>
      <c r="AF46" s="237">
        <v>587</v>
      </c>
      <c r="AG46" s="237">
        <v>775</v>
      </c>
      <c r="AH46" s="237">
        <v>744</v>
      </c>
      <c r="AI46" s="237">
        <v>94</v>
      </c>
      <c r="AJ46" s="237">
        <v>740</v>
      </c>
      <c r="AK46" s="237">
        <v>850</v>
      </c>
      <c r="AL46" s="237">
        <v>112</v>
      </c>
      <c r="AM46" s="237">
        <v>376</v>
      </c>
      <c r="AN46" s="237">
        <v>72</v>
      </c>
      <c r="AO46" s="237">
        <v>4</v>
      </c>
      <c r="AP46" s="237">
        <v>936</v>
      </c>
      <c r="AQ46" s="237">
        <v>272</v>
      </c>
      <c r="AR46" s="237">
        <v>439</v>
      </c>
      <c r="AS46" s="237">
        <v>168</v>
      </c>
      <c r="AT46" s="237">
        <v>12361</v>
      </c>
      <c r="AU46" s="237">
        <v>14838</v>
      </c>
      <c r="AV46" s="237">
        <v>398</v>
      </c>
      <c r="AW46" s="237">
        <v>11916</v>
      </c>
      <c r="AX46" s="237">
        <v>2385</v>
      </c>
      <c r="AY46" s="237">
        <v>45720</v>
      </c>
      <c r="AZ46" s="237">
        <v>6490</v>
      </c>
      <c r="BA46" s="237">
        <v>158</v>
      </c>
      <c r="BB46" s="237">
        <v>3814</v>
      </c>
      <c r="BC46" s="237">
        <v>1678</v>
      </c>
      <c r="BD46" s="237">
        <v>6813</v>
      </c>
      <c r="BE46" s="237">
        <v>7848</v>
      </c>
      <c r="BF46" s="237">
        <v>7310</v>
      </c>
      <c r="BG46" s="237">
        <v>521</v>
      </c>
      <c r="BH46" s="237">
        <v>286</v>
      </c>
      <c r="BI46" s="237">
        <v>3386</v>
      </c>
      <c r="BJ46" s="237">
        <v>288</v>
      </c>
      <c r="BK46" s="237">
        <v>883</v>
      </c>
      <c r="BL46" s="237">
        <v>1428</v>
      </c>
      <c r="BM46" s="237">
        <v>813</v>
      </c>
      <c r="BN46" s="237">
        <v>0</v>
      </c>
      <c r="BO46" s="237">
        <v>0</v>
      </c>
      <c r="BP46" s="238">
        <v>142441</v>
      </c>
      <c r="BQ46" s="237">
        <v>0</v>
      </c>
      <c r="BR46" s="237">
        <v>0</v>
      </c>
      <c r="BS46" s="237">
        <v>0</v>
      </c>
      <c r="BT46" s="237">
        <v>0</v>
      </c>
      <c r="BU46" s="237">
        <v>178943</v>
      </c>
      <c r="BV46" s="237">
        <v>260045</v>
      </c>
      <c r="BW46" s="237">
        <v>0</v>
      </c>
      <c r="BX46" s="236">
        <v>438988</v>
      </c>
      <c r="BY46" s="238">
        <v>581429</v>
      </c>
      <c r="BZ46" s="237">
        <v>0</v>
      </c>
      <c r="CA46" s="237">
        <v>0</v>
      </c>
      <c r="CB46" s="238">
        <v>0</v>
      </c>
      <c r="CC46" s="238">
        <v>438988</v>
      </c>
      <c r="CD46" s="238">
        <v>581429</v>
      </c>
      <c r="CE46" s="237">
        <v>0</v>
      </c>
      <c r="CF46" s="237">
        <v>0</v>
      </c>
      <c r="CG46" s="237">
        <v>0</v>
      </c>
      <c r="CH46" s="238">
        <v>0</v>
      </c>
      <c r="CI46" s="238">
        <v>438988</v>
      </c>
      <c r="CJ46" s="239">
        <v>581429</v>
      </c>
    </row>
    <row r="47" spans="1:88" s="168" customFormat="1" x14ac:dyDescent="0.15">
      <c r="A47" s="169">
        <v>41</v>
      </c>
      <c r="B47" s="170" t="s">
        <v>652</v>
      </c>
      <c r="C47" s="170"/>
      <c r="D47" s="232">
        <v>0</v>
      </c>
      <c r="E47" s="233">
        <v>0</v>
      </c>
      <c r="F47" s="233">
        <v>0</v>
      </c>
      <c r="G47" s="233">
        <v>0</v>
      </c>
      <c r="H47" s="233">
        <v>0</v>
      </c>
      <c r="I47" s="233">
        <v>0</v>
      </c>
      <c r="J47" s="233">
        <v>0</v>
      </c>
      <c r="K47" s="233">
        <v>0</v>
      </c>
      <c r="L47" s="233">
        <v>0</v>
      </c>
      <c r="M47" s="233">
        <v>0</v>
      </c>
      <c r="N47" s="233">
        <v>0</v>
      </c>
      <c r="O47" s="233">
        <v>0</v>
      </c>
      <c r="P47" s="233">
        <v>0</v>
      </c>
      <c r="Q47" s="233">
        <v>0</v>
      </c>
      <c r="R47" s="233">
        <v>0</v>
      </c>
      <c r="S47" s="233">
        <v>0</v>
      </c>
      <c r="T47" s="233">
        <v>0</v>
      </c>
      <c r="U47" s="233">
        <v>0</v>
      </c>
      <c r="V47" s="233">
        <v>0</v>
      </c>
      <c r="W47" s="233">
        <v>0</v>
      </c>
      <c r="X47" s="233">
        <v>0</v>
      </c>
      <c r="Y47" s="233">
        <v>0</v>
      </c>
      <c r="Z47" s="233">
        <v>0</v>
      </c>
      <c r="AA47" s="233">
        <v>0</v>
      </c>
      <c r="AB47" s="233">
        <v>0</v>
      </c>
      <c r="AC47" s="233">
        <v>0</v>
      </c>
      <c r="AD47" s="233">
        <v>0</v>
      </c>
      <c r="AE47" s="233">
        <v>0</v>
      </c>
      <c r="AF47" s="233">
        <v>0</v>
      </c>
      <c r="AG47" s="233">
        <v>0</v>
      </c>
      <c r="AH47" s="233">
        <v>0</v>
      </c>
      <c r="AI47" s="233">
        <v>0</v>
      </c>
      <c r="AJ47" s="233">
        <v>0</v>
      </c>
      <c r="AK47" s="233">
        <v>0</v>
      </c>
      <c r="AL47" s="233">
        <v>0</v>
      </c>
      <c r="AM47" s="233">
        <v>0</v>
      </c>
      <c r="AN47" s="233">
        <v>0</v>
      </c>
      <c r="AO47" s="233">
        <v>0</v>
      </c>
      <c r="AP47" s="233">
        <v>0</v>
      </c>
      <c r="AQ47" s="233">
        <v>0</v>
      </c>
      <c r="AR47" s="233">
        <v>0</v>
      </c>
      <c r="AS47" s="233">
        <v>0</v>
      </c>
      <c r="AT47" s="233">
        <v>0</v>
      </c>
      <c r="AU47" s="233">
        <v>0</v>
      </c>
      <c r="AV47" s="233">
        <v>0</v>
      </c>
      <c r="AW47" s="233">
        <v>0</v>
      </c>
      <c r="AX47" s="233">
        <v>0</v>
      </c>
      <c r="AY47" s="233">
        <v>0</v>
      </c>
      <c r="AZ47" s="233">
        <v>0</v>
      </c>
      <c r="BA47" s="233">
        <v>0</v>
      </c>
      <c r="BB47" s="233">
        <v>0</v>
      </c>
      <c r="BC47" s="233">
        <v>0</v>
      </c>
      <c r="BD47" s="233">
        <v>0</v>
      </c>
      <c r="BE47" s="233">
        <v>0</v>
      </c>
      <c r="BF47" s="233">
        <v>0</v>
      </c>
      <c r="BG47" s="233">
        <v>0</v>
      </c>
      <c r="BH47" s="233">
        <v>0</v>
      </c>
      <c r="BI47" s="233">
        <v>0</v>
      </c>
      <c r="BJ47" s="233">
        <v>0</v>
      </c>
      <c r="BK47" s="233">
        <v>0</v>
      </c>
      <c r="BL47" s="233">
        <v>0</v>
      </c>
      <c r="BM47" s="233">
        <v>0</v>
      </c>
      <c r="BN47" s="233">
        <v>0</v>
      </c>
      <c r="BO47" s="233">
        <v>0</v>
      </c>
      <c r="BP47" s="234">
        <v>0</v>
      </c>
      <c r="BQ47" s="233">
        <v>0</v>
      </c>
      <c r="BR47" s="233">
        <v>0</v>
      </c>
      <c r="BS47" s="233">
        <v>0</v>
      </c>
      <c r="BT47" s="233">
        <v>0</v>
      </c>
      <c r="BU47" s="233">
        <v>1297005</v>
      </c>
      <c r="BV47" s="233">
        <v>1124</v>
      </c>
      <c r="BW47" s="233">
        <v>0</v>
      </c>
      <c r="BX47" s="232">
        <v>1298129</v>
      </c>
      <c r="BY47" s="234">
        <v>1298129</v>
      </c>
      <c r="BZ47" s="233">
        <v>0</v>
      </c>
      <c r="CA47" s="233">
        <v>0</v>
      </c>
      <c r="CB47" s="234">
        <v>0</v>
      </c>
      <c r="CC47" s="234">
        <v>1298129</v>
      </c>
      <c r="CD47" s="234">
        <v>1298129</v>
      </c>
      <c r="CE47" s="233">
        <v>0</v>
      </c>
      <c r="CF47" s="233">
        <v>0</v>
      </c>
      <c r="CG47" s="233">
        <v>0</v>
      </c>
      <c r="CH47" s="234">
        <v>0</v>
      </c>
      <c r="CI47" s="234">
        <v>1298129</v>
      </c>
      <c r="CJ47" s="235">
        <v>1298129</v>
      </c>
    </row>
    <row r="48" spans="1:88" s="168" customFormat="1" x14ac:dyDescent="0.15">
      <c r="A48" s="157">
        <v>42</v>
      </c>
      <c r="B48" s="164" t="s">
        <v>653</v>
      </c>
      <c r="C48" s="164"/>
      <c r="D48" s="228">
        <v>0</v>
      </c>
      <c r="E48" s="229">
        <v>0</v>
      </c>
      <c r="F48" s="229">
        <v>0</v>
      </c>
      <c r="G48" s="229">
        <v>0</v>
      </c>
      <c r="H48" s="229">
        <v>0</v>
      </c>
      <c r="I48" s="229">
        <v>0</v>
      </c>
      <c r="J48" s="229">
        <v>0</v>
      </c>
      <c r="K48" s="229">
        <v>0</v>
      </c>
      <c r="L48" s="229">
        <v>0</v>
      </c>
      <c r="M48" s="229">
        <v>0</v>
      </c>
      <c r="N48" s="229">
        <v>0</v>
      </c>
      <c r="O48" s="229">
        <v>0</v>
      </c>
      <c r="P48" s="229">
        <v>0</v>
      </c>
      <c r="Q48" s="229">
        <v>0</v>
      </c>
      <c r="R48" s="229">
        <v>0</v>
      </c>
      <c r="S48" s="229">
        <v>0</v>
      </c>
      <c r="T48" s="229">
        <v>0</v>
      </c>
      <c r="U48" s="229">
        <v>0</v>
      </c>
      <c r="V48" s="229">
        <v>0</v>
      </c>
      <c r="W48" s="229">
        <v>0</v>
      </c>
      <c r="X48" s="229">
        <v>0</v>
      </c>
      <c r="Y48" s="229">
        <v>0</v>
      </c>
      <c r="Z48" s="229">
        <v>0</v>
      </c>
      <c r="AA48" s="229">
        <v>0</v>
      </c>
      <c r="AB48" s="229">
        <v>0</v>
      </c>
      <c r="AC48" s="229">
        <v>0</v>
      </c>
      <c r="AD48" s="229">
        <v>0</v>
      </c>
      <c r="AE48" s="229">
        <v>0</v>
      </c>
      <c r="AF48" s="229">
        <v>0</v>
      </c>
      <c r="AG48" s="229">
        <v>0</v>
      </c>
      <c r="AH48" s="229">
        <v>0</v>
      </c>
      <c r="AI48" s="229">
        <v>0</v>
      </c>
      <c r="AJ48" s="229">
        <v>0</v>
      </c>
      <c r="AK48" s="229">
        <v>0</v>
      </c>
      <c r="AL48" s="229">
        <v>0</v>
      </c>
      <c r="AM48" s="229">
        <v>0</v>
      </c>
      <c r="AN48" s="229">
        <v>0</v>
      </c>
      <c r="AO48" s="229">
        <v>0</v>
      </c>
      <c r="AP48" s="229">
        <v>0</v>
      </c>
      <c r="AQ48" s="229">
        <v>0</v>
      </c>
      <c r="AR48" s="229">
        <v>0</v>
      </c>
      <c r="AS48" s="229">
        <v>0</v>
      </c>
      <c r="AT48" s="229">
        <v>0</v>
      </c>
      <c r="AU48" s="229">
        <v>0</v>
      </c>
      <c r="AV48" s="229">
        <v>0</v>
      </c>
      <c r="AW48" s="229">
        <v>0</v>
      </c>
      <c r="AX48" s="229">
        <v>0</v>
      </c>
      <c r="AY48" s="229">
        <v>0</v>
      </c>
      <c r="AZ48" s="229">
        <v>0</v>
      </c>
      <c r="BA48" s="229">
        <v>0</v>
      </c>
      <c r="BB48" s="229">
        <v>0</v>
      </c>
      <c r="BC48" s="229">
        <v>0</v>
      </c>
      <c r="BD48" s="229">
        <v>0</v>
      </c>
      <c r="BE48" s="229">
        <v>0</v>
      </c>
      <c r="BF48" s="229">
        <v>0</v>
      </c>
      <c r="BG48" s="229">
        <v>0</v>
      </c>
      <c r="BH48" s="229">
        <v>0</v>
      </c>
      <c r="BI48" s="229">
        <v>0</v>
      </c>
      <c r="BJ48" s="229">
        <v>0</v>
      </c>
      <c r="BK48" s="229">
        <v>0</v>
      </c>
      <c r="BL48" s="229">
        <v>0</v>
      </c>
      <c r="BM48" s="229">
        <v>0</v>
      </c>
      <c r="BN48" s="229">
        <v>0</v>
      </c>
      <c r="BO48" s="229">
        <v>0</v>
      </c>
      <c r="BP48" s="230">
        <v>0</v>
      </c>
      <c r="BQ48" s="229">
        <v>0</v>
      </c>
      <c r="BR48" s="229">
        <v>0</v>
      </c>
      <c r="BS48" s="229">
        <v>0</v>
      </c>
      <c r="BT48" s="229">
        <v>0</v>
      </c>
      <c r="BU48" s="229">
        <v>192078</v>
      </c>
      <c r="BV48" s="229">
        <v>329468</v>
      </c>
      <c r="BW48" s="229">
        <v>0</v>
      </c>
      <c r="BX48" s="228">
        <v>521546</v>
      </c>
      <c r="BY48" s="230">
        <v>521546</v>
      </c>
      <c r="BZ48" s="229">
        <v>0</v>
      </c>
      <c r="CA48" s="229">
        <v>0</v>
      </c>
      <c r="CB48" s="230">
        <v>0</v>
      </c>
      <c r="CC48" s="230">
        <v>521546</v>
      </c>
      <c r="CD48" s="230">
        <v>521546</v>
      </c>
      <c r="CE48" s="229">
        <v>0</v>
      </c>
      <c r="CF48" s="229">
        <v>0</v>
      </c>
      <c r="CG48" s="229">
        <v>0</v>
      </c>
      <c r="CH48" s="230">
        <v>0</v>
      </c>
      <c r="CI48" s="230">
        <v>521546</v>
      </c>
      <c r="CJ48" s="231">
        <v>521546</v>
      </c>
    </row>
    <row r="49" spans="1:88" s="168" customFormat="1" x14ac:dyDescent="0.15">
      <c r="A49" s="157">
        <v>43</v>
      </c>
      <c r="B49" s="164" t="s">
        <v>654</v>
      </c>
      <c r="C49" s="164"/>
      <c r="D49" s="228">
        <v>4304</v>
      </c>
      <c r="E49" s="229">
        <v>1463</v>
      </c>
      <c r="F49" s="229">
        <v>10885</v>
      </c>
      <c r="G49" s="229">
        <v>3400</v>
      </c>
      <c r="H49" s="229">
        <v>493</v>
      </c>
      <c r="I49" s="229">
        <v>621</v>
      </c>
      <c r="J49" s="229">
        <v>1621</v>
      </c>
      <c r="K49" s="229">
        <v>675</v>
      </c>
      <c r="L49" s="229">
        <v>6361</v>
      </c>
      <c r="M49" s="229">
        <v>3891</v>
      </c>
      <c r="N49" s="229">
        <v>752</v>
      </c>
      <c r="O49" s="229">
        <v>9931</v>
      </c>
      <c r="P49" s="229">
        <v>1096</v>
      </c>
      <c r="Q49" s="229">
        <v>734</v>
      </c>
      <c r="R49" s="229">
        <v>99</v>
      </c>
      <c r="S49" s="229">
        <v>362</v>
      </c>
      <c r="T49" s="229">
        <v>1894</v>
      </c>
      <c r="U49" s="229">
        <v>483</v>
      </c>
      <c r="V49" s="229">
        <v>36972</v>
      </c>
      <c r="W49" s="229">
        <v>601</v>
      </c>
      <c r="X49" s="229">
        <v>1957</v>
      </c>
      <c r="Y49" s="229">
        <v>1059</v>
      </c>
      <c r="Z49" s="229">
        <v>3779</v>
      </c>
      <c r="AA49" s="229">
        <v>1554</v>
      </c>
      <c r="AB49" s="229">
        <v>4738</v>
      </c>
      <c r="AC49" s="229">
        <v>2305</v>
      </c>
      <c r="AD49" s="229">
        <v>260</v>
      </c>
      <c r="AE49" s="229">
        <v>93</v>
      </c>
      <c r="AF49" s="229">
        <v>7086</v>
      </c>
      <c r="AG49" s="229">
        <v>9198</v>
      </c>
      <c r="AH49" s="229">
        <v>8862</v>
      </c>
      <c r="AI49" s="229">
        <v>778</v>
      </c>
      <c r="AJ49" s="229">
        <v>2707</v>
      </c>
      <c r="AK49" s="229">
        <v>7754</v>
      </c>
      <c r="AL49" s="229">
        <v>646</v>
      </c>
      <c r="AM49" s="229">
        <v>4283</v>
      </c>
      <c r="AN49" s="229">
        <v>543</v>
      </c>
      <c r="AO49" s="229">
        <v>962</v>
      </c>
      <c r="AP49" s="229">
        <v>3142</v>
      </c>
      <c r="AQ49" s="229">
        <v>512</v>
      </c>
      <c r="AR49" s="229">
        <v>1826</v>
      </c>
      <c r="AS49" s="229">
        <v>1573</v>
      </c>
      <c r="AT49" s="229">
        <v>76500</v>
      </c>
      <c r="AU49" s="229">
        <v>20878</v>
      </c>
      <c r="AV49" s="229">
        <v>12336</v>
      </c>
      <c r="AW49" s="229">
        <v>73900</v>
      </c>
      <c r="AX49" s="229">
        <v>3984</v>
      </c>
      <c r="AY49" s="229">
        <v>22219</v>
      </c>
      <c r="AZ49" s="229">
        <v>19968</v>
      </c>
      <c r="BA49" s="229">
        <v>429</v>
      </c>
      <c r="BB49" s="229">
        <v>8458</v>
      </c>
      <c r="BC49" s="229">
        <v>2687</v>
      </c>
      <c r="BD49" s="229">
        <v>25965</v>
      </c>
      <c r="BE49" s="229">
        <v>23296</v>
      </c>
      <c r="BF49" s="229">
        <v>24117</v>
      </c>
      <c r="BG49" s="229">
        <v>5619</v>
      </c>
      <c r="BH49" s="229">
        <v>600</v>
      </c>
      <c r="BI49" s="229">
        <v>12758</v>
      </c>
      <c r="BJ49" s="229">
        <v>8182</v>
      </c>
      <c r="BK49" s="229">
        <v>9356</v>
      </c>
      <c r="BL49" s="229">
        <v>11899</v>
      </c>
      <c r="BM49" s="229">
        <v>7547</v>
      </c>
      <c r="BN49" s="229">
        <v>0</v>
      </c>
      <c r="BO49" s="229">
        <v>903</v>
      </c>
      <c r="BP49" s="230">
        <v>523856</v>
      </c>
      <c r="BQ49" s="229">
        <v>148</v>
      </c>
      <c r="BR49" s="229">
        <v>210735</v>
      </c>
      <c r="BS49" s="229">
        <v>0</v>
      </c>
      <c r="BT49" s="229">
        <v>0</v>
      </c>
      <c r="BU49" s="229">
        <v>0</v>
      </c>
      <c r="BV49" s="229">
        <v>0</v>
      </c>
      <c r="BW49" s="229">
        <v>0</v>
      </c>
      <c r="BX49" s="228">
        <v>210883</v>
      </c>
      <c r="BY49" s="230">
        <v>734739</v>
      </c>
      <c r="BZ49" s="229">
        <v>0</v>
      </c>
      <c r="CA49" s="229">
        <v>655</v>
      </c>
      <c r="CB49" s="230">
        <v>655</v>
      </c>
      <c r="CC49" s="230">
        <v>211538</v>
      </c>
      <c r="CD49" s="230">
        <v>735394</v>
      </c>
      <c r="CE49" s="229">
        <v>0</v>
      </c>
      <c r="CF49" s="229">
        <v>-16975</v>
      </c>
      <c r="CG49" s="229">
        <v>0</v>
      </c>
      <c r="CH49" s="230">
        <v>-16975</v>
      </c>
      <c r="CI49" s="230">
        <v>194563</v>
      </c>
      <c r="CJ49" s="231">
        <v>718419</v>
      </c>
    </row>
    <row r="50" spans="1:88" s="168" customFormat="1" x14ac:dyDescent="0.15">
      <c r="A50" s="157">
        <v>44</v>
      </c>
      <c r="B50" s="164" t="s">
        <v>655</v>
      </c>
      <c r="C50" s="164"/>
      <c r="D50" s="228">
        <v>18</v>
      </c>
      <c r="E50" s="229">
        <v>17</v>
      </c>
      <c r="F50" s="229">
        <v>1051</v>
      </c>
      <c r="G50" s="229">
        <v>57</v>
      </c>
      <c r="H50" s="229">
        <v>21</v>
      </c>
      <c r="I50" s="229">
        <v>17</v>
      </c>
      <c r="J50" s="229">
        <v>126</v>
      </c>
      <c r="K50" s="229">
        <v>44</v>
      </c>
      <c r="L50" s="229">
        <v>2189</v>
      </c>
      <c r="M50" s="229">
        <v>608</v>
      </c>
      <c r="N50" s="229">
        <v>153</v>
      </c>
      <c r="O50" s="229">
        <v>3070</v>
      </c>
      <c r="P50" s="229">
        <v>488</v>
      </c>
      <c r="Q50" s="229">
        <v>69</v>
      </c>
      <c r="R50" s="229">
        <v>14</v>
      </c>
      <c r="S50" s="229">
        <v>84</v>
      </c>
      <c r="T50" s="229">
        <v>144</v>
      </c>
      <c r="U50" s="229">
        <v>34</v>
      </c>
      <c r="V50" s="229">
        <v>2166</v>
      </c>
      <c r="W50" s="229">
        <v>129</v>
      </c>
      <c r="X50" s="229">
        <v>72</v>
      </c>
      <c r="Y50" s="229">
        <v>220</v>
      </c>
      <c r="Z50" s="229">
        <v>129</v>
      </c>
      <c r="AA50" s="229">
        <v>581</v>
      </c>
      <c r="AB50" s="229">
        <v>402</v>
      </c>
      <c r="AC50" s="229">
        <v>284</v>
      </c>
      <c r="AD50" s="229">
        <v>26</v>
      </c>
      <c r="AE50" s="229">
        <v>3</v>
      </c>
      <c r="AF50" s="229">
        <v>335</v>
      </c>
      <c r="AG50" s="229">
        <v>196</v>
      </c>
      <c r="AH50" s="229">
        <v>1051</v>
      </c>
      <c r="AI50" s="229">
        <v>60</v>
      </c>
      <c r="AJ50" s="229">
        <v>401</v>
      </c>
      <c r="AK50" s="229">
        <v>710</v>
      </c>
      <c r="AL50" s="229">
        <v>60</v>
      </c>
      <c r="AM50" s="229">
        <v>1212</v>
      </c>
      <c r="AN50" s="229">
        <v>76</v>
      </c>
      <c r="AO50" s="229">
        <v>104</v>
      </c>
      <c r="AP50" s="229">
        <v>1671</v>
      </c>
      <c r="AQ50" s="229">
        <v>1516</v>
      </c>
      <c r="AR50" s="229">
        <v>1321</v>
      </c>
      <c r="AS50" s="229">
        <v>780</v>
      </c>
      <c r="AT50" s="229">
        <v>9013</v>
      </c>
      <c r="AU50" s="229">
        <v>14954</v>
      </c>
      <c r="AV50" s="229">
        <v>4908</v>
      </c>
      <c r="AW50" s="229">
        <v>29371</v>
      </c>
      <c r="AX50" s="229">
        <v>2621</v>
      </c>
      <c r="AY50" s="229">
        <v>4688</v>
      </c>
      <c r="AZ50" s="229">
        <v>5924</v>
      </c>
      <c r="BA50" s="229">
        <v>85</v>
      </c>
      <c r="BB50" s="229">
        <v>4660</v>
      </c>
      <c r="BC50" s="229">
        <v>1157</v>
      </c>
      <c r="BD50" s="229">
        <v>11512</v>
      </c>
      <c r="BE50" s="229">
        <v>18252</v>
      </c>
      <c r="BF50" s="229">
        <v>15757</v>
      </c>
      <c r="BG50" s="229">
        <v>6884</v>
      </c>
      <c r="BH50" s="229">
        <v>857</v>
      </c>
      <c r="BI50" s="229">
        <v>5559</v>
      </c>
      <c r="BJ50" s="229">
        <v>4690</v>
      </c>
      <c r="BK50" s="229">
        <v>11040</v>
      </c>
      <c r="BL50" s="229">
        <v>4331</v>
      </c>
      <c r="BM50" s="229">
        <v>6180</v>
      </c>
      <c r="BN50" s="229">
        <v>0</v>
      </c>
      <c r="BO50" s="229">
        <v>454</v>
      </c>
      <c r="BP50" s="230">
        <v>184606</v>
      </c>
      <c r="BQ50" s="229">
        <v>116</v>
      </c>
      <c r="BR50" s="229">
        <v>159715</v>
      </c>
      <c r="BS50" s="229">
        <v>-4320</v>
      </c>
      <c r="BT50" s="229">
        <v>9069</v>
      </c>
      <c r="BU50" s="229">
        <v>0</v>
      </c>
      <c r="BV50" s="229">
        <v>0</v>
      </c>
      <c r="BW50" s="229">
        <v>0</v>
      </c>
      <c r="BX50" s="228">
        <v>164580</v>
      </c>
      <c r="BY50" s="230">
        <v>349186</v>
      </c>
      <c r="BZ50" s="229">
        <v>56</v>
      </c>
      <c r="CA50" s="229">
        <v>132</v>
      </c>
      <c r="CB50" s="230">
        <v>188</v>
      </c>
      <c r="CC50" s="230">
        <v>164768</v>
      </c>
      <c r="CD50" s="230">
        <v>349374</v>
      </c>
      <c r="CE50" s="229">
        <v>0</v>
      </c>
      <c r="CF50" s="229">
        <v>-225</v>
      </c>
      <c r="CG50" s="229">
        <v>0</v>
      </c>
      <c r="CH50" s="230">
        <v>-225</v>
      </c>
      <c r="CI50" s="230">
        <v>164543</v>
      </c>
      <c r="CJ50" s="231">
        <v>349149</v>
      </c>
    </row>
    <row r="51" spans="1:88" s="168" customFormat="1" x14ac:dyDescent="0.15">
      <c r="A51" s="174">
        <v>45</v>
      </c>
      <c r="B51" s="175" t="s">
        <v>656</v>
      </c>
      <c r="C51" s="175"/>
      <c r="D51" s="236">
        <v>0</v>
      </c>
      <c r="E51" s="237">
        <v>0</v>
      </c>
      <c r="F51" s="237">
        <v>1258</v>
      </c>
      <c r="G51" s="237">
        <v>43</v>
      </c>
      <c r="H51" s="237">
        <v>0</v>
      </c>
      <c r="I51" s="237">
        <v>0</v>
      </c>
      <c r="J51" s="237">
        <v>116</v>
      </c>
      <c r="K51" s="237">
        <v>19</v>
      </c>
      <c r="L51" s="237">
        <v>1048</v>
      </c>
      <c r="M51" s="237">
        <v>271</v>
      </c>
      <c r="N51" s="237">
        <v>4</v>
      </c>
      <c r="O51" s="237">
        <v>1071</v>
      </c>
      <c r="P51" s="237">
        <v>111</v>
      </c>
      <c r="Q51" s="237">
        <v>29</v>
      </c>
      <c r="R51" s="237">
        <v>0</v>
      </c>
      <c r="S51" s="237">
        <v>4</v>
      </c>
      <c r="T51" s="237">
        <v>25</v>
      </c>
      <c r="U51" s="237">
        <v>15</v>
      </c>
      <c r="V51" s="237">
        <v>1005</v>
      </c>
      <c r="W51" s="237">
        <v>80</v>
      </c>
      <c r="X51" s="237">
        <v>80</v>
      </c>
      <c r="Y51" s="237">
        <v>325</v>
      </c>
      <c r="Z51" s="237">
        <v>252</v>
      </c>
      <c r="AA51" s="237">
        <v>216</v>
      </c>
      <c r="AB51" s="237">
        <v>2</v>
      </c>
      <c r="AC51" s="237">
        <v>5</v>
      </c>
      <c r="AD51" s="237">
        <v>0</v>
      </c>
      <c r="AE51" s="237">
        <v>2</v>
      </c>
      <c r="AF51" s="237">
        <v>1039</v>
      </c>
      <c r="AG51" s="237">
        <v>164</v>
      </c>
      <c r="AH51" s="237">
        <v>5</v>
      </c>
      <c r="AI51" s="237">
        <v>0</v>
      </c>
      <c r="AJ51" s="237">
        <v>33</v>
      </c>
      <c r="AK51" s="237">
        <v>302</v>
      </c>
      <c r="AL51" s="237">
        <v>18</v>
      </c>
      <c r="AM51" s="237">
        <v>348</v>
      </c>
      <c r="AN51" s="237">
        <v>1</v>
      </c>
      <c r="AO51" s="237">
        <v>0</v>
      </c>
      <c r="AP51" s="237">
        <v>1049</v>
      </c>
      <c r="AQ51" s="237">
        <v>489</v>
      </c>
      <c r="AR51" s="237">
        <v>4571</v>
      </c>
      <c r="AS51" s="237">
        <v>3591</v>
      </c>
      <c r="AT51" s="237">
        <v>10681</v>
      </c>
      <c r="AU51" s="237">
        <v>928</v>
      </c>
      <c r="AV51" s="237">
        <v>0</v>
      </c>
      <c r="AW51" s="237">
        <v>6320</v>
      </c>
      <c r="AX51" s="237">
        <v>4175</v>
      </c>
      <c r="AY51" s="237">
        <v>108</v>
      </c>
      <c r="AZ51" s="237">
        <v>14050</v>
      </c>
      <c r="BA51" s="237">
        <v>189</v>
      </c>
      <c r="BB51" s="237">
        <v>10782</v>
      </c>
      <c r="BC51" s="237">
        <v>1008</v>
      </c>
      <c r="BD51" s="237">
        <v>42313</v>
      </c>
      <c r="BE51" s="237">
        <v>18053</v>
      </c>
      <c r="BF51" s="237">
        <v>13761</v>
      </c>
      <c r="BG51" s="237">
        <v>2311</v>
      </c>
      <c r="BH51" s="237">
        <v>14</v>
      </c>
      <c r="BI51" s="237">
        <v>8183</v>
      </c>
      <c r="BJ51" s="237">
        <v>9269</v>
      </c>
      <c r="BK51" s="237">
        <v>12730</v>
      </c>
      <c r="BL51" s="237">
        <v>7084</v>
      </c>
      <c r="BM51" s="237">
        <v>6351</v>
      </c>
      <c r="BN51" s="237">
        <v>0</v>
      </c>
      <c r="BO51" s="237">
        <v>4563</v>
      </c>
      <c r="BP51" s="238">
        <v>190464</v>
      </c>
      <c r="BQ51" s="237">
        <v>0</v>
      </c>
      <c r="BR51" s="237">
        <v>48390</v>
      </c>
      <c r="BS51" s="237">
        <v>43177</v>
      </c>
      <c r="BT51" s="237">
        <v>10273</v>
      </c>
      <c r="BU51" s="237">
        <v>0</v>
      </c>
      <c r="BV51" s="237">
        <v>0</v>
      </c>
      <c r="BW51" s="237">
        <v>0</v>
      </c>
      <c r="BX51" s="236">
        <v>101840</v>
      </c>
      <c r="BY51" s="238">
        <v>292304</v>
      </c>
      <c r="BZ51" s="237">
        <v>0</v>
      </c>
      <c r="CA51" s="237">
        <v>0</v>
      </c>
      <c r="CB51" s="238">
        <v>0</v>
      </c>
      <c r="CC51" s="238">
        <v>101840</v>
      </c>
      <c r="CD51" s="238">
        <v>292304</v>
      </c>
      <c r="CE51" s="237">
        <v>0</v>
      </c>
      <c r="CF51" s="237">
        <v>0</v>
      </c>
      <c r="CG51" s="237">
        <v>0</v>
      </c>
      <c r="CH51" s="238">
        <v>0</v>
      </c>
      <c r="CI51" s="238">
        <v>101840</v>
      </c>
      <c r="CJ51" s="239">
        <v>292304</v>
      </c>
    </row>
    <row r="52" spans="1:88" s="168" customFormat="1" x14ac:dyDescent="0.15">
      <c r="A52" s="169">
        <v>46</v>
      </c>
      <c r="B52" s="170" t="s">
        <v>657</v>
      </c>
      <c r="C52" s="170"/>
      <c r="D52" s="232">
        <v>52674</v>
      </c>
      <c r="E52" s="233">
        <v>11937</v>
      </c>
      <c r="F52" s="233">
        <v>26197</v>
      </c>
      <c r="G52" s="233">
        <v>3352</v>
      </c>
      <c r="H52" s="233">
        <v>1402</v>
      </c>
      <c r="I52" s="233">
        <v>12403</v>
      </c>
      <c r="J52" s="233">
        <v>323</v>
      </c>
      <c r="K52" s="233">
        <v>447</v>
      </c>
      <c r="L52" s="233">
        <v>31835</v>
      </c>
      <c r="M52" s="233">
        <v>36070</v>
      </c>
      <c r="N52" s="233">
        <v>4248</v>
      </c>
      <c r="O52" s="233">
        <v>48198</v>
      </c>
      <c r="P52" s="233">
        <v>3646</v>
      </c>
      <c r="Q52" s="233">
        <v>8088</v>
      </c>
      <c r="R52" s="233">
        <v>225</v>
      </c>
      <c r="S52" s="233">
        <v>2038</v>
      </c>
      <c r="T52" s="233">
        <v>6826</v>
      </c>
      <c r="U52" s="233">
        <v>2613</v>
      </c>
      <c r="V52" s="233">
        <v>14654</v>
      </c>
      <c r="W52" s="233">
        <v>3668</v>
      </c>
      <c r="X52" s="233">
        <v>4004</v>
      </c>
      <c r="Y52" s="233">
        <v>823</v>
      </c>
      <c r="Z52" s="233">
        <v>583</v>
      </c>
      <c r="AA52" s="233">
        <v>5964</v>
      </c>
      <c r="AB52" s="233">
        <v>3940</v>
      </c>
      <c r="AC52" s="233">
        <v>3978</v>
      </c>
      <c r="AD52" s="233">
        <v>359</v>
      </c>
      <c r="AE52" s="233">
        <v>302</v>
      </c>
      <c r="AF52" s="233">
        <v>4554</v>
      </c>
      <c r="AG52" s="233">
        <v>2547</v>
      </c>
      <c r="AH52" s="233">
        <v>2057</v>
      </c>
      <c r="AI52" s="233">
        <v>886</v>
      </c>
      <c r="AJ52" s="233">
        <v>5852</v>
      </c>
      <c r="AK52" s="233">
        <v>13545</v>
      </c>
      <c r="AL52" s="233">
        <v>2652</v>
      </c>
      <c r="AM52" s="233">
        <v>16205</v>
      </c>
      <c r="AN52" s="233">
        <v>2586</v>
      </c>
      <c r="AO52" s="233">
        <v>177</v>
      </c>
      <c r="AP52" s="233">
        <v>83167</v>
      </c>
      <c r="AQ52" s="233">
        <v>36357</v>
      </c>
      <c r="AR52" s="233">
        <v>44200</v>
      </c>
      <c r="AS52" s="233">
        <v>16645</v>
      </c>
      <c r="AT52" s="233">
        <v>2955</v>
      </c>
      <c r="AU52" s="233">
        <v>6985</v>
      </c>
      <c r="AV52" s="233">
        <v>7753</v>
      </c>
      <c r="AW52" s="233">
        <v>43446</v>
      </c>
      <c r="AX52" s="233">
        <v>5259</v>
      </c>
      <c r="AY52" s="233">
        <v>7284</v>
      </c>
      <c r="AZ52" s="233">
        <v>13667</v>
      </c>
      <c r="BA52" s="233">
        <v>285</v>
      </c>
      <c r="BB52" s="233">
        <v>3551</v>
      </c>
      <c r="BC52" s="233">
        <v>13183</v>
      </c>
      <c r="BD52" s="233">
        <v>25786</v>
      </c>
      <c r="BE52" s="233">
        <v>20471</v>
      </c>
      <c r="BF52" s="233">
        <v>128640</v>
      </c>
      <c r="BG52" s="233">
        <v>8322</v>
      </c>
      <c r="BH52" s="233">
        <v>8470</v>
      </c>
      <c r="BI52" s="233">
        <v>64144</v>
      </c>
      <c r="BJ52" s="233">
        <v>11438</v>
      </c>
      <c r="BK52" s="233">
        <v>50565</v>
      </c>
      <c r="BL52" s="233">
        <v>9087</v>
      </c>
      <c r="BM52" s="233">
        <v>13228</v>
      </c>
      <c r="BN52" s="233">
        <v>11689</v>
      </c>
      <c r="BO52" s="233">
        <v>1108</v>
      </c>
      <c r="BP52" s="234">
        <v>979543</v>
      </c>
      <c r="BQ52" s="233">
        <v>52232</v>
      </c>
      <c r="BR52" s="233">
        <v>2130886</v>
      </c>
      <c r="BS52" s="233">
        <v>383</v>
      </c>
      <c r="BT52" s="233">
        <v>0</v>
      </c>
      <c r="BU52" s="233">
        <v>34587</v>
      </c>
      <c r="BV52" s="233">
        <v>157986</v>
      </c>
      <c r="BW52" s="233">
        <v>5527</v>
      </c>
      <c r="BX52" s="232">
        <v>2381601</v>
      </c>
      <c r="BY52" s="234">
        <v>3361144</v>
      </c>
      <c r="BZ52" s="233">
        <v>33051</v>
      </c>
      <c r="CA52" s="233">
        <v>780169</v>
      </c>
      <c r="CB52" s="234">
        <v>813220</v>
      </c>
      <c r="CC52" s="234">
        <v>3194821</v>
      </c>
      <c r="CD52" s="234">
        <v>4174364</v>
      </c>
      <c r="CE52" s="233">
        <v>-985</v>
      </c>
      <c r="CF52" s="233">
        <v>-708453</v>
      </c>
      <c r="CG52" s="233">
        <v>0</v>
      </c>
      <c r="CH52" s="234">
        <v>-709438</v>
      </c>
      <c r="CI52" s="234">
        <v>2485383</v>
      </c>
      <c r="CJ52" s="235">
        <v>3464926</v>
      </c>
    </row>
    <row r="53" spans="1:88" s="168" customFormat="1" x14ac:dyDescent="0.15">
      <c r="A53" s="157">
        <v>47</v>
      </c>
      <c r="B53" s="164" t="s">
        <v>658</v>
      </c>
      <c r="C53" s="164"/>
      <c r="D53" s="228">
        <v>4086</v>
      </c>
      <c r="E53" s="229">
        <v>1210</v>
      </c>
      <c r="F53" s="229">
        <v>5830</v>
      </c>
      <c r="G53" s="229">
        <v>696</v>
      </c>
      <c r="H53" s="229">
        <v>1438</v>
      </c>
      <c r="I53" s="229">
        <v>1863</v>
      </c>
      <c r="J53" s="229">
        <v>730</v>
      </c>
      <c r="K53" s="229">
        <v>1254</v>
      </c>
      <c r="L53" s="229">
        <v>3063</v>
      </c>
      <c r="M53" s="229">
        <v>1589</v>
      </c>
      <c r="N53" s="229">
        <v>199</v>
      </c>
      <c r="O53" s="229">
        <v>4173</v>
      </c>
      <c r="P53" s="229">
        <v>1436</v>
      </c>
      <c r="Q53" s="229">
        <v>552</v>
      </c>
      <c r="R53" s="229">
        <v>53</v>
      </c>
      <c r="S53" s="229">
        <v>412</v>
      </c>
      <c r="T53" s="229">
        <v>992</v>
      </c>
      <c r="U53" s="229">
        <v>635</v>
      </c>
      <c r="V53" s="229">
        <v>2292</v>
      </c>
      <c r="W53" s="229">
        <v>464</v>
      </c>
      <c r="X53" s="229">
        <v>977</v>
      </c>
      <c r="Y53" s="229">
        <v>378</v>
      </c>
      <c r="Z53" s="229">
        <v>152</v>
      </c>
      <c r="AA53" s="229">
        <v>1209</v>
      </c>
      <c r="AB53" s="229">
        <v>2532</v>
      </c>
      <c r="AC53" s="229">
        <v>291</v>
      </c>
      <c r="AD53" s="229">
        <v>63</v>
      </c>
      <c r="AE53" s="229">
        <v>72</v>
      </c>
      <c r="AF53" s="229">
        <v>1797</v>
      </c>
      <c r="AG53" s="229">
        <v>754</v>
      </c>
      <c r="AH53" s="229">
        <v>1080</v>
      </c>
      <c r="AI53" s="229">
        <v>265</v>
      </c>
      <c r="AJ53" s="229">
        <v>2629</v>
      </c>
      <c r="AK53" s="229">
        <v>2095</v>
      </c>
      <c r="AL53" s="229">
        <v>445</v>
      </c>
      <c r="AM53" s="229">
        <v>1994</v>
      </c>
      <c r="AN53" s="229">
        <v>1492</v>
      </c>
      <c r="AO53" s="229">
        <v>72</v>
      </c>
      <c r="AP53" s="229">
        <v>12579</v>
      </c>
      <c r="AQ53" s="229">
        <v>2742</v>
      </c>
      <c r="AR53" s="229">
        <v>19863</v>
      </c>
      <c r="AS53" s="229">
        <v>6006</v>
      </c>
      <c r="AT53" s="229">
        <v>16239</v>
      </c>
      <c r="AU53" s="229">
        <v>2415</v>
      </c>
      <c r="AV53" s="229">
        <v>3237</v>
      </c>
      <c r="AW53" s="229">
        <v>64494</v>
      </c>
      <c r="AX53" s="229">
        <v>40051</v>
      </c>
      <c r="AY53" s="229">
        <v>249100</v>
      </c>
      <c r="AZ53" s="229">
        <v>29403</v>
      </c>
      <c r="BA53" s="229">
        <v>43</v>
      </c>
      <c r="BB53" s="229">
        <v>5272</v>
      </c>
      <c r="BC53" s="229">
        <v>2614</v>
      </c>
      <c r="BD53" s="229">
        <v>64099</v>
      </c>
      <c r="BE53" s="229">
        <v>846</v>
      </c>
      <c r="BF53" s="229">
        <v>12508</v>
      </c>
      <c r="BG53" s="229">
        <v>3702</v>
      </c>
      <c r="BH53" s="229">
        <v>3512</v>
      </c>
      <c r="BI53" s="229">
        <v>27395</v>
      </c>
      <c r="BJ53" s="229">
        <v>4017</v>
      </c>
      <c r="BK53" s="229">
        <v>5233</v>
      </c>
      <c r="BL53" s="229">
        <v>5425</v>
      </c>
      <c r="BM53" s="229">
        <v>2846</v>
      </c>
      <c r="BN53" s="229">
        <v>0</v>
      </c>
      <c r="BO53" s="229">
        <v>952</v>
      </c>
      <c r="BP53" s="230">
        <v>635857</v>
      </c>
      <c r="BQ53" s="229">
        <v>9</v>
      </c>
      <c r="BR53" s="229">
        <v>611208</v>
      </c>
      <c r="BS53" s="229">
        <v>0</v>
      </c>
      <c r="BT53" s="229">
        <v>0</v>
      </c>
      <c r="BU53" s="229">
        <v>0</v>
      </c>
      <c r="BV53" s="229">
        <v>0</v>
      </c>
      <c r="BW53" s="229">
        <v>0</v>
      </c>
      <c r="BX53" s="228">
        <v>611217</v>
      </c>
      <c r="BY53" s="230">
        <v>1247074</v>
      </c>
      <c r="BZ53" s="229">
        <v>5229</v>
      </c>
      <c r="CA53" s="229">
        <v>21659</v>
      </c>
      <c r="CB53" s="230">
        <v>26888</v>
      </c>
      <c r="CC53" s="230">
        <v>638105</v>
      </c>
      <c r="CD53" s="230">
        <v>1273962</v>
      </c>
      <c r="CE53" s="229">
        <v>-22504</v>
      </c>
      <c r="CF53" s="229">
        <v>-295182</v>
      </c>
      <c r="CG53" s="229">
        <v>0</v>
      </c>
      <c r="CH53" s="230">
        <v>-317686</v>
      </c>
      <c r="CI53" s="230">
        <v>320419</v>
      </c>
      <c r="CJ53" s="231">
        <v>956276</v>
      </c>
    </row>
    <row r="54" spans="1:88" s="168" customFormat="1" x14ac:dyDescent="0.15">
      <c r="A54" s="157">
        <v>48</v>
      </c>
      <c r="B54" s="164" t="s">
        <v>659</v>
      </c>
      <c r="C54" s="164"/>
      <c r="D54" s="228">
        <v>0</v>
      </c>
      <c r="E54" s="229">
        <v>87</v>
      </c>
      <c r="F54" s="229">
        <v>0</v>
      </c>
      <c r="G54" s="229">
        <v>175</v>
      </c>
      <c r="H54" s="229">
        <v>195</v>
      </c>
      <c r="I54" s="229">
        <v>90</v>
      </c>
      <c r="J54" s="229">
        <v>659</v>
      </c>
      <c r="K54" s="229">
        <v>142</v>
      </c>
      <c r="L54" s="229">
        <v>1801</v>
      </c>
      <c r="M54" s="229">
        <v>702</v>
      </c>
      <c r="N54" s="229">
        <v>119</v>
      </c>
      <c r="O54" s="229">
        <v>4133</v>
      </c>
      <c r="P54" s="229">
        <v>309</v>
      </c>
      <c r="Q54" s="229">
        <v>261</v>
      </c>
      <c r="R54" s="229">
        <v>14</v>
      </c>
      <c r="S54" s="229">
        <v>132</v>
      </c>
      <c r="T54" s="229">
        <v>216</v>
      </c>
      <c r="U54" s="229">
        <v>306</v>
      </c>
      <c r="V54" s="229">
        <v>801</v>
      </c>
      <c r="W54" s="229">
        <v>136</v>
      </c>
      <c r="X54" s="229">
        <v>570</v>
      </c>
      <c r="Y54" s="229">
        <v>72</v>
      </c>
      <c r="Z54" s="229">
        <v>65</v>
      </c>
      <c r="AA54" s="229">
        <v>627</v>
      </c>
      <c r="AB54" s="229">
        <v>495</v>
      </c>
      <c r="AC54" s="229">
        <v>264</v>
      </c>
      <c r="AD54" s="229">
        <v>38</v>
      </c>
      <c r="AE54" s="229">
        <v>14</v>
      </c>
      <c r="AF54" s="229">
        <v>1025</v>
      </c>
      <c r="AG54" s="229">
        <v>166</v>
      </c>
      <c r="AH54" s="229">
        <v>386</v>
      </c>
      <c r="AI54" s="229">
        <v>52</v>
      </c>
      <c r="AJ54" s="229">
        <v>1280</v>
      </c>
      <c r="AK54" s="229">
        <v>801</v>
      </c>
      <c r="AL54" s="229">
        <v>158</v>
      </c>
      <c r="AM54" s="229">
        <v>315</v>
      </c>
      <c r="AN54" s="229">
        <v>116</v>
      </c>
      <c r="AO54" s="229">
        <v>8</v>
      </c>
      <c r="AP54" s="229">
        <v>10385</v>
      </c>
      <c r="AQ54" s="229">
        <v>1742</v>
      </c>
      <c r="AR54" s="229">
        <v>1995</v>
      </c>
      <c r="AS54" s="229">
        <v>1553</v>
      </c>
      <c r="AT54" s="229">
        <v>4927</v>
      </c>
      <c r="AU54" s="229">
        <v>2052</v>
      </c>
      <c r="AV54" s="229">
        <v>511</v>
      </c>
      <c r="AW54" s="229">
        <v>143805</v>
      </c>
      <c r="AX54" s="229">
        <v>19923</v>
      </c>
      <c r="AY54" s="229">
        <v>250051</v>
      </c>
      <c r="AZ54" s="229">
        <v>49486</v>
      </c>
      <c r="BA54" s="229">
        <v>1276</v>
      </c>
      <c r="BB54" s="229">
        <v>10806</v>
      </c>
      <c r="BC54" s="229">
        <v>31823</v>
      </c>
      <c r="BD54" s="229">
        <v>13674</v>
      </c>
      <c r="BE54" s="229">
        <v>5245</v>
      </c>
      <c r="BF54" s="229">
        <v>55821</v>
      </c>
      <c r="BG54" s="229">
        <v>3557</v>
      </c>
      <c r="BH54" s="229">
        <v>4258</v>
      </c>
      <c r="BI54" s="229">
        <v>32784</v>
      </c>
      <c r="BJ54" s="229">
        <v>3184</v>
      </c>
      <c r="BK54" s="229">
        <v>31990</v>
      </c>
      <c r="BL54" s="229">
        <v>3064</v>
      </c>
      <c r="BM54" s="229">
        <v>10877</v>
      </c>
      <c r="BN54" s="229">
        <v>0</v>
      </c>
      <c r="BO54" s="229">
        <v>5868</v>
      </c>
      <c r="BP54" s="230">
        <v>717387</v>
      </c>
      <c r="BQ54" s="229">
        <v>0</v>
      </c>
      <c r="BR54" s="229">
        <v>2562712</v>
      </c>
      <c r="BS54" s="229">
        <v>136</v>
      </c>
      <c r="BT54" s="229">
        <v>0</v>
      </c>
      <c r="BU54" s="229">
        <v>0</v>
      </c>
      <c r="BV54" s="229">
        <v>43571</v>
      </c>
      <c r="BW54" s="229">
        <v>0</v>
      </c>
      <c r="BX54" s="228">
        <v>2606419</v>
      </c>
      <c r="BY54" s="230">
        <v>3323806</v>
      </c>
      <c r="BZ54" s="229">
        <v>3</v>
      </c>
      <c r="CA54" s="229">
        <v>51409</v>
      </c>
      <c r="CB54" s="230">
        <v>51412</v>
      </c>
      <c r="CC54" s="230">
        <v>2657831</v>
      </c>
      <c r="CD54" s="230">
        <v>3375218</v>
      </c>
      <c r="CE54" s="229">
        <v>0</v>
      </c>
      <c r="CF54" s="229">
        <v>-35628</v>
      </c>
      <c r="CG54" s="229">
        <v>0</v>
      </c>
      <c r="CH54" s="230">
        <v>-35628</v>
      </c>
      <c r="CI54" s="230">
        <v>2622203</v>
      </c>
      <c r="CJ54" s="231">
        <v>3339590</v>
      </c>
    </row>
    <row r="55" spans="1:88" s="168" customFormat="1" x14ac:dyDescent="0.15">
      <c r="A55" s="157">
        <v>49</v>
      </c>
      <c r="B55" s="164" t="s">
        <v>660</v>
      </c>
      <c r="C55" s="164"/>
      <c r="D55" s="228">
        <v>12328</v>
      </c>
      <c r="E55" s="229">
        <v>3344</v>
      </c>
      <c r="F55" s="229">
        <v>33866</v>
      </c>
      <c r="G55" s="229">
        <v>808</v>
      </c>
      <c r="H55" s="229">
        <v>4771</v>
      </c>
      <c r="I55" s="229">
        <v>4977</v>
      </c>
      <c r="J55" s="229">
        <v>549</v>
      </c>
      <c r="K55" s="229">
        <v>609</v>
      </c>
      <c r="L55" s="229">
        <v>22083</v>
      </c>
      <c r="M55" s="229">
        <v>22943</v>
      </c>
      <c r="N55" s="229">
        <v>15893</v>
      </c>
      <c r="O55" s="229">
        <v>27709</v>
      </c>
      <c r="P55" s="229">
        <v>2401</v>
      </c>
      <c r="Q55" s="229">
        <v>12852</v>
      </c>
      <c r="R55" s="229">
        <v>73</v>
      </c>
      <c r="S55" s="229">
        <v>472</v>
      </c>
      <c r="T55" s="229">
        <v>6427</v>
      </c>
      <c r="U55" s="229">
        <v>1305</v>
      </c>
      <c r="V55" s="229">
        <v>10861</v>
      </c>
      <c r="W55" s="229">
        <v>2279</v>
      </c>
      <c r="X55" s="229">
        <v>1976</v>
      </c>
      <c r="Y55" s="229">
        <v>849</v>
      </c>
      <c r="Z55" s="229">
        <v>485</v>
      </c>
      <c r="AA55" s="229">
        <v>3825</v>
      </c>
      <c r="AB55" s="229">
        <v>18693</v>
      </c>
      <c r="AC55" s="229">
        <v>1352</v>
      </c>
      <c r="AD55" s="229">
        <v>147</v>
      </c>
      <c r="AE55" s="229">
        <v>101</v>
      </c>
      <c r="AF55" s="229">
        <v>11914</v>
      </c>
      <c r="AG55" s="229">
        <v>4478</v>
      </c>
      <c r="AH55" s="229">
        <v>2247</v>
      </c>
      <c r="AI55" s="229">
        <v>816</v>
      </c>
      <c r="AJ55" s="229">
        <v>4977</v>
      </c>
      <c r="AK55" s="229">
        <v>5349</v>
      </c>
      <c r="AL55" s="229">
        <v>1239</v>
      </c>
      <c r="AM55" s="229">
        <v>7649</v>
      </c>
      <c r="AN55" s="229">
        <v>984</v>
      </c>
      <c r="AO55" s="229">
        <v>15973</v>
      </c>
      <c r="AP55" s="229">
        <v>49099</v>
      </c>
      <c r="AQ55" s="229">
        <v>20425</v>
      </c>
      <c r="AR55" s="229">
        <v>39991</v>
      </c>
      <c r="AS55" s="229">
        <v>21476</v>
      </c>
      <c r="AT55" s="229">
        <v>13525</v>
      </c>
      <c r="AU55" s="229">
        <v>10563</v>
      </c>
      <c r="AV55" s="229">
        <v>15530</v>
      </c>
      <c r="AW55" s="229">
        <v>54112</v>
      </c>
      <c r="AX55" s="229">
        <v>21191</v>
      </c>
      <c r="AY55" s="229">
        <v>4903</v>
      </c>
      <c r="AZ55" s="229">
        <v>221530</v>
      </c>
      <c r="BA55" s="229">
        <v>9067</v>
      </c>
      <c r="BB55" s="229">
        <v>7694</v>
      </c>
      <c r="BC55" s="229">
        <v>18962</v>
      </c>
      <c r="BD55" s="229">
        <v>56100</v>
      </c>
      <c r="BE55" s="229">
        <v>26042</v>
      </c>
      <c r="BF55" s="229">
        <v>34773</v>
      </c>
      <c r="BG55" s="229">
        <v>2597</v>
      </c>
      <c r="BH55" s="229">
        <v>6686</v>
      </c>
      <c r="BI55" s="229">
        <v>33572</v>
      </c>
      <c r="BJ55" s="229">
        <v>3859</v>
      </c>
      <c r="BK55" s="229">
        <v>12437</v>
      </c>
      <c r="BL55" s="229">
        <v>3916</v>
      </c>
      <c r="BM55" s="229">
        <v>7347</v>
      </c>
      <c r="BN55" s="229">
        <v>3518</v>
      </c>
      <c r="BO55" s="229">
        <v>19249</v>
      </c>
      <c r="BP55" s="230">
        <v>987768</v>
      </c>
      <c r="BQ55" s="229">
        <v>11329</v>
      </c>
      <c r="BR55" s="229">
        <v>352983</v>
      </c>
      <c r="BS55" s="229">
        <v>5448</v>
      </c>
      <c r="BT55" s="229">
        <v>0</v>
      </c>
      <c r="BU55" s="229">
        <v>5759</v>
      </c>
      <c r="BV55" s="229">
        <v>19015</v>
      </c>
      <c r="BW55" s="229">
        <v>3283</v>
      </c>
      <c r="BX55" s="228">
        <v>397817</v>
      </c>
      <c r="BY55" s="230">
        <v>1385585</v>
      </c>
      <c r="BZ55" s="229">
        <v>114578</v>
      </c>
      <c r="CA55" s="229">
        <v>483301</v>
      </c>
      <c r="CB55" s="230">
        <v>597879</v>
      </c>
      <c r="CC55" s="230">
        <v>995696</v>
      </c>
      <c r="CD55" s="230">
        <v>1983464</v>
      </c>
      <c r="CE55" s="229">
        <v>-65822</v>
      </c>
      <c r="CF55" s="229">
        <v>-230134</v>
      </c>
      <c r="CG55" s="229">
        <v>0</v>
      </c>
      <c r="CH55" s="230">
        <v>-295956</v>
      </c>
      <c r="CI55" s="230">
        <v>699740</v>
      </c>
      <c r="CJ55" s="231">
        <v>1687508</v>
      </c>
    </row>
    <row r="56" spans="1:88" s="168" customFormat="1" x14ac:dyDescent="0.15">
      <c r="A56" s="157">
        <v>50</v>
      </c>
      <c r="B56" s="164" t="s">
        <v>661</v>
      </c>
      <c r="C56" s="164"/>
      <c r="D56" s="228">
        <v>68</v>
      </c>
      <c r="E56" s="229">
        <v>16</v>
      </c>
      <c r="F56" s="229">
        <v>110</v>
      </c>
      <c r="G56" s="229">
        <v>23</v>
      </c>
      <c r="H56" s="229">
        <v>29</v>
      </c>
      <c r="I56" s="229">
        <v>75</v>
      </c>
      <c r="J56" s="229">
        <v>73</v>
      </c>
      <c r="K56" s="229">
        <v>19</v>
      </c>
      <c r="L56" s="229">
        <v>159</v>
      </c>
      <c r="M56" s="229">
        <v>28</v>
      </c>
      <c r="N56" s="229">
        <v>1</v>
      </c>
      <c r="O56" s="229">
        <v>59</v>
      </c>
      <c r="P56" s="229">
        <v>17</v>
      </c>
      <c r="Q56" s="229">
        <v>1</v>
      </c>
      <c r="R56" s="229">
        <v>1</v>
      </c>
      <c r="S56" s="229">
        <v>8</v>
      </c>
      <c r="T56" s="229">
        <v>17</v>
      </c>
      <c r="U56" s="229">
        <v>20</v>
      </c>
      <c r="V56" s="229">
        <v>34</v>
      </c>
      <c r="W56" s="229">
        <v>12</v>
      </c>
      <c r="X56" s="229">
        <v>33</v>
      </c>
      <c r="Y56" s="229">
        <v>3</v>
      </c>
      <c r="Z56" s="229">
        <v>1</v>
      </c>
      <c r="AA56" s="229">
        <v>22</v>
      </c>
      <c r="AB56" s="229">
        <v>25</v>
      </c>
      <c r="AC56" s="229">
        <v>7</v>
      </c>
      <c r="AD56" s="229">
        <v>2</v>
      </c>
      <c r="AE56" s="229">
        <v>1</v>
      </c>
      <c r="AF56" s="229">
        <v>40</v>
      </c>
      <c r="AG56" s="229">
        <v>2</v>
      </c>
      <c r="AH56" s="229">
        <v>27</v>
      </c>
      <c r="AI56" s="229">
        <v>2</v>
      </c>
      <c r="AJ56" s="229">
        <v>49</v>
      </c>
      <c r="AK56" s="229">
        <v>43</v>
      </c>
      <c r="AL56" s="229">
        <v>15</v>
      </c>
      <c r="AM56" s="229">
        <v>130</v>
      </c>
      <c r="AN56" s="229">
        <v>9</v>
      </c>
      <c r="AO56" s="229">
        <v>38</v>
      </c>
      <c r="AP56" s="229">
        <v>384</v>
      </c>
      <c r="AQ56" s="229">
        <v>926</v>
      </c>
      <c r="AR56" s="229">
        <v>555</v>
      </c>
      <c r="AS56" s="229">
        <v>290</v>
      </c>
      <c r="AT56" s="229">
        <v>755</v>
      </c>
      <c r="AU56" s="229">
        <v>917</v>
      </c>
      <c r="AV56" s="229">
        <v>405</v>
      </c>
      <c r="AW56" s="229">
        <v>6534</v>
      </c>
      <c r="AX56" s="229">
        <v>9865</v>
      </c>
      <c r="AY56" s="229">
        <v>1070</v>
      </c>
      <c r="AZ56" s="229">
        <v>1767</v>
      </c>
      <c r="BA56" s="229">
        <v>0</v>
      </c>
      <c r="BB56" s="229">
        <v>3262</v>
      </c>
      <c r="BC56" s="229">
        <v>1967</v>
      </c>
      <c r="BD56" s="229">
        <v>17134</v>
      </c>
      <c r="BE56" s="229">
        <v>3718</v>
      </c>
      <c r="BF56" s="229">
        <v>3210</v>
      </c>
      <c r="BG56" s="229">
        <v>982</v>
      </c>
      <c r="BH56" s="229">
        <v>1055</v>
      </c>
      <c r="BI56" s="229">
        <v>4799</v>
      </c>
      <c r="BJ56" s="229">
        <v>265</v>
      </c>
      <c r="BK56" s="229">
        <v>473</v>
      </c>
      <c r="BL56" s="229">
        <v>270</v>
      </c>
      <c r="BM56" s="229">
        <v>988</v>
      </c>
      <c r="BN56" s="229">
        <v>0</v>
      </c>
      <c r="BO56" s="229">
        <v>90</v>
      </c>
      <c r="BP56" s="230">
        <v>62900</v>
      </c>
      <c r="BQ56" s="229">
        <v>397</v>
      </c>
      <c r="BR56" s="229">
        <v>11748</v>
      </c>
      <c r="BS56" s="229">
        <v>0</v>
      </c>
      <c r="BT56" s="229">
        <v>0</v>
      </c>
      <c r="BU56" s="229">
        <v>0</v>
      </c>
      <c r="BV56" s="229">
        <v>0</v>
      </c>
      <c r="BW56" s="229">
        <v>0</v>
      </c>
      <c r="BX56" s="228">
        <v>12145</v>
      </c>
      <c r="BY56" s="230">
        <v>75045</v>
      </c>
      <c r="BZ56" s="229">
        <v>21</v>
      </c>
      <c r="CA56" s="229">
        <v>10292</v>
      </c>
      <c r="CB56" s="230">
        <v>10313</v>
      </c>
      <c r="CC56" s="230">
        <v>22458</v>
      </c>
      <c r="CD56" s="230">
        <v>85358</v>
      </c>
      <c r="CE56" s="229">
        <v>-9</v>
      </c>
      <c r="CF56" s="229">
        <v>-5777</v>
      </c>
      <c r="CG56" s="229">
        <v>0</v>
      </c>
      <c r="CH56" s="230">
        <v>-5786</v>
      </c>
      <c r="CI56" s="230">
        <v>16672</v>
      </c>
      <c r="CJ56" s="231">
        <v>79572</v>
      </c>
    </row>
    <row r="57" spans="1:88" s="168" customFormat="1" x14ac:dyDescent="0.15">
      <c r="A57" s="169">
        <v>51</v>
      </c>
      <c r="B57" s="170" t="s">
        <v>662</v>
      </c>
      <c r="C57" s="170"/>
      <c r="D57" s="232">
        <v>88</v>
      </c>
      <c r="E57" s="233">
        <v>36</v>
      </c>
      <c r="F57" s="233">
        <v>117</v>
      </c>
      <c r="G57" s="233">
        <v>89</v>
      </c>
      <c r="H57" s="233">
        <v>199</v>
      </c>
      <c r="I57" s="233">
        <v>700</v>
      </c>
      <c r="J57" s="233">
        <v>301</v>
      </c>
      <c r="K57" s="233">
        <v>31</v>
      </c>
      <c r="L57" s="233">
        <v>506</v>
      </c>
      <c r="M57" s="233">
        <v>185</v>
      </c>
      <c r="N57" s="233">
        <v>39</v>
      </c>
      <c r="O57" s="233">
        <v>470</v>
      </c>
      <c r="P57" s="233">
        <v>22</v>
      </c>
      <c r="Q57" s="233">
        <v>41</v>
      </c>
      <c r="R57" s="233">
        <v>4</v>
      </c>
      <c r="S57" s="233">
        <v>37</v>
      </c>
      <c r="T57" s="233">
        <v>56</v>
      </c>
      <c r="U57" s="233">
        <v>62</v>
      </c>
      <c r="V57" s="233">
        <v>99</v>
      </c>
      <c r="W57" s="233">
        <v>38</v>
      </c>
      <c r="X57" s="233">
        <v>104</v>
      </c>
      <c r="Y57" s="233">
        <v>11</v>
      </c>
      <c r="Z57" s="233">
        <v>9</v>
      </c>
      <c r="AA57" s="233">
        <v>475</v>
      </c>
      <c r="AB57" s="233">
        <v>64</v>
      </c>
      <c r="AC57" s="233">
        <v>42</v>
      </c>
      <c r="AD57" s="233">
        <v>13</v>
      </c>
      <c r="AE57" s="233">
        <v>2</v>
      </c>
      <c r="AF57" s="233">
        <v>153</v>
      </c>
      <c r="AG57" s="233">
        <v>9</v>
      </c>
      <c r="AH57" s="233">
        <v>95</v>
      </c>
      <c r="AI57" s="233">
        <v>7</v>
      </c>
      <c r="AJ57" s="233">
        <v>211</v>
      </c>
      <c r="AK57" s="233">
        <v>215</v>
      </c>
      <c r="AL57" s="233">
        <v>65</v>
      </c>
      <c r="AM57" s="233">
        <v>341</v>
      </c>
      <c r="AN57" s="233">
        <v>48</v>
      </c>
      <c r="AO57" s="233">
        <v>11</v>
      </c>
      <c r="AP57" s="233">
        <v>1961</v>
      </c>
      <c r="AQ57" s="233">
        <v>2220</v>
      </c>
      <c r="AR57" s="233">
        <v>3617</v>
      </c>
      <c r="AS57" s="233">
        <v>2079</v>
      </c>
      <c r="AT57" s="233">
        <v>235</v>
      </c>
      <c r="AU57" s="233">
        <v>432</v>
      </c>
      <c r="AV57" s="233">
        <v>1194</v>
      </c>
      <c r="AW57" s="233">
        <v>35853</v>
      </c>
      <c r="AX57" s="233">
        <v>10066</v>
      </c>
      <c r="AY57" s="233">
        <v>4028</v>
      </c>
      <c r="AZ57" s="233">
        <v>5937</v>
      </c>
      <c r="BA57" s="233">
        <v>222</v>
      </c>
      <c r="BB57" s="233">
        <v>145654</v>
      </c>
      <c r="BC57" s="233">
        <v>10505</v>
      </c>
      <c r="BD57" s="233">
        <v>25043</v>
      </c>
      <c r="BE57" s="233">
        <v>3023</v>
      </c>
      <c r="BF57" s="233">
        <v>7465</v>
      </c>
      <c r="BG57" s="233">
        <v>1096</v>
      </c>
      <c r="BH57" s="233">
        <v>2429</v>
      </c>
      <c r="BI57" s="233">
        <v>48480</v>
      </c>
      <c r="BJ57" s="233">
        <v>1846</v>
      </c>
      <c r="BK57" s="233">
        <v>4264</v>
      </c>
      <c r="BL57" s="233">
        <v>1157</v>
      </c>
      <c r="BM57" s="233">
        <v>2817</v>
      </c>
      <c r="BN57" s="233">
        <v>0</v>
      </c>
      <c r="BO57" s="233">
        <v>5374</v>
      </c>
      <c r="BP57" s="234">
        <v>331992</v>
      </c>
      <c r="BQ57" s="233">
        <v>3411</v>
      </c>
      <c r="BR57" s="233">
        <v>459739</v>
      </c>
      <c r="BS57" s="233">
        <v>0</v>
      </c>
      <c r="BT57" s="233">
        <v>0</v>
      </c>
      <c r="BU57" s="233">
        <v>7017</v>
      </c>
      <c r="BV57" s="233">
        <v>499</v>
      </c>
      <c r="BW57" s="233">
        <v>0</v>
      </c>
      <c r="BX57" s="232">
        <v>470666</v>
      </c>
      <c r="BY57" s="234">
        <v>802658</v>
      </c>
      <c r="BZ57" s="233">
        <v>1743</v>
      </c>
      <c r="CA57" s="233">
        <v>50992</v>
      </c>
      <c r="CB57" s="234">
        <v>52735</v>
      </c>
      <c r="CC57" s="234">
        <v>523401</v>
      </c>
      <c r="CD57" s="234">
        <v>855393</v>
      </c>
      <c r="CE57" s="233">
        <v>-1025</v>
      </c>
      <c r="CF57" s="233">
        <v>-70347</v>
      </c>
      <c r="CG57" s="233">
        <v>0</v>
      </c>
      <c r="CH57" s="234">
        <v>-71372</v>
      </c>
      <c r="CI57" s="234">
        <v>452029</v>
      </c>
      <c r="CJ57" s="235">
        <v>784021</v>
      </c>
    </row>
    <row r="58" spans="1:88" s="168" customFormat="1" x14ac:dyDescent="0.15">
      <c r="A58" s="157">
        <v>52</v>
      </c>
      <c r="B58" s="164" t="s">
        <v>663</v>
      </c>
      <c r="C58" s="164"/>
      <c r="D58" s="228">
        <v>1539</v>
      </c>
      <c r="E58" s="229">
        <v>128</v>
      </c>
      <c r="F58" s="229">
        <v>1447</v>
      </c>
      <c r="G58" s="229">
        <v>462</v>
      </c>
      <c r="H58" s="229">
        <v>103</v>
      </c>
      <c r="I58" s="229">
        <v>325</v>
      </c>
      <c r="J58" s="229">
        <v>67</v>
      </c>
      <c r="K58" s="229">
        <v>98</v>
      </c>
      <c r="L58" s="229">
        <v>2202</v>
      </c>
      <c r="M58" s="229">
        <v>914</v>
      </c>
      <c r="N58" s="229">
        <v>155</v>
      </c>
      <c r="O58" s="229">
        <v>2485</v>
      </c>
      <c r="P58" s="229">
        <v>245</v>
      </c>
      <c r="Q58" s="229">
        <v>111</v>
      </c>
      <c r="R58" s="229">
        <v>6</v>
      </c>
      <c r="S58" s="229">
        <v>94</v>
      </c>
      <c r="T58" s="229">
        <v>262</v>
      </c>
      <c r="U58" s="229">
        <v>117</v>
      </c>
      <c r="V58" s="229">
        <v>1064</v>
      </c>
      <c r="W58" s="229">
        <v>146</v>
      </c>
      <c r="X58" s="229">
        <v>382</v>
      </c>
      <c r="Y58" s="229">
        <v>458</v>
      </c>
      <c r="Z58" s="229">
        <v>84</v>
      </c>
      <c r="AA58" s="229">
        <v>863</v>
      </c>
      <c r="AB58" s="229">
        <v>599</v>
      </c>
      <c r="AC58" s="229">
        <v>143</v>
      </c>
      <c r="AD58" s="229">
        <v>36</v>
      </c>
      <c r="AE58" s="229">
        <v>29</v>
      </c>
      <c r="AF58" s="229">
        <v>417</v>
      </c>
      <c r="AG58" s="229">
        <v>232</v>
      </c>
      <c r="AH58" s="229">
        <v>274</v>
      </c>
      <c r="AI58" s="229">
        <v>47</v>
      </c>
      <c r="AJ58" s="229">
        <v>1178</v>
      </c>
      <c r="AK58" s="229">
        <v>1432</v>
      </c>
      <c r="AL58" s="229">
        <v>501</v>
      </c>
      <c r="AM58" s="229">
        <v>1006</v>
      </c>
      <c r="AN58" s="229">
        <v>186</v>
      </c>
      <c r="AO58" s="229">
        <v>69</v>
      </c>
      <c r="AP58" s="229">
        <v>3895</v>
      </c>
      <c r="AQ58" s="229">
        <v>1456</v>
      </c>
      <c r="AR58" s="229">
        <v>3473</v>
      </c>
      <c r="AS58" s="229">
        <v>1874</v>
      </c>
      <c r="AT58" s="229">
        <v>8332</v>
      </c>
      <c r="AU58" s="229">
        <v>11396</v>
      </c>
      <c r="AV58" s="229">
        <v>1003</v>
      </c>
      <c r="AW58" s="229">
        <v>80556</v>
      </c>
      <c r="AX58" s="229">
        <v>30450</v>
      </c>
      <c r="AY58" s="229">
        <v>5220</v>
      </c>
      <c r="AZ58" s="229">
        <v>8974</v>
      </c>
      <c r="BA58" s="229">
        <v>528</v>
      </c>
      <c r="BB58" s="229">
        <v>45074</v>
      </c>
      <c r="BC58" s="229">
        <v>49025</v>
      </c>
      <c r="BD58" s="229">
        <v>38503</v>
      </c>
      <c r="BE58" s="229">
        <v>18447</v>
      </c>
      <c r="BF58" s="229">
        <v>28443</v>
      </c>
      <c r="BG58" s="229">
        <v>1382</v>
      </c>
      <c r="BH58" s="229">
        <v>8846</v>
      </c>
      <c r="BI58" s="229">
        <v>86203</v>
      </c>
      <c r="BJ58" s="229">
        <v>2885</v>
      </c>
      <c r="BK58" s="229">
        <v>5855</v>
      </c>
      <c r="BL58" s="229">
        <v>7414</v>
      </c>
      <c r="BM58" s="229">
        <v>3633</v>
      </c>
      <c r="BN58" s="229">
        <v>0</v>
      </c>
      <c r="BO58" s="229">
        <v>6133</v>
      </c>
      <c r="BP58" s="230">
        <v>478906</v>
      </c>
      <c r="BQ58" s="229">
        <v>2372</v>
      </c>
      <c r="BR58" s="229">
        <v>274667</v>
      </c>
      <c r="BS58" s="229">
        <v>575</v>
      </c>
      <c r="BT58" s="229">
        <v>0</v>
      </c>
      <c r="BU58" s="229">
        <v>21907</v>
      </c>
      <c r="BV58" s="229">
        <v>175974</v>
      </c>
      <c r="BW58" s="229">
        <v>-659</v>
      </c>
      <c r="BX58" s="228">
        <v>474836</v>
      </c>
      <c r="BY58" s="230">
        <v>953742</v>
      </c>
      <c r="BZ58" s="229">
        <v>6438</v>
      </c>
      <c r="CA58" s="229">
        <v>457607</v>
      </c>
      <c r="CB58" s="230">
        <v>464045</v>
      </c>
      <c r="CC58" s="230">
        <v>938881</v>
      </c>
      <c r="CD58" s="230">
        <v>1417787</v>
      </c>
      <c r="CE58" s="229">
        <v>-19908</v>
      </c>
      <c r="CF58" s="229">
        <v>-590048</v>
      </c>
      <c r="CG58" s="229">
        <v>-109</v>
      </c>
      <c r="CH58" s="230">
        <v>-610065</v>
      </c>
      <c r="CI58" s="230">
        <v>328816</v>
      </c>
      <c r="CJ58" s="231">
        <v>807722</v>
      </c>
    </row>
    <row r="59" spans="1:88" s="168" customFormat="1" x14ac:dyDescent="0.15">
      <c r="A59" s="157">
        <v>53</v>
      </c>
      <c r="B59" s="164" t="s">
        <v>664</v>
      </c>
      <c r="C59" s="164"/>
      <c r="D59" s="228">
        <v>0</v>
      </c>
      <c r="E59" s="229">
        <v>0</v>
      </c>
      <c r="F59" s="229">
        <v>0</v>
      </c>
      <c r="G59" s="229">
        <v>0</v>
      </c>
      <c r="H59" s="229">
        <v>0</v>
      </c>
      <c r="I59" s="229">
        <v>0</v>
      </c>
      <c r="J59" s="229">
        <v>0</v>
      </c>
      <c r="K59" s="229">
        <v>0</v>
      </c>
      <c r="L59" s="229">
        <v>0</v>
      </c>
      <c r="M59" s="229">
        <v>0</v>
      </c>
      <c r="N59" s="229">
        <v>0</v>
      </c>
      <c r="O59" s="229">
        <v>0</v>
      </c>
      <c r="P59" s="229">
        <v>0</v>
      </c>
      <c r="Q59" s="229">
        <v>0</v>
      </c>
      <c r="R59" s="229">
        <v>0</v>
      </c>
      <c r="S59" s="229">
        <v>0</v>
      </c>
      <c r="T59" s="229">
        <v>0</v>
      </c>
      <c r="U59" s="229">
        <v>0</v>
      </c>
      <c r="V59" s="229">
        <v>0</v>
      </c>
      <c r="W59" s="229">
        <v>0</v>
      </c>
      <c r="X59" s="229">
        <v>0</v>
      </c>
      <c r="Y59" s="229">
        <v>0</v>
      </c>
      <c r="Z59" s="229">
        <v>0</v>
      </c>
      <c r="AA59" s="229">
        <v>0</v>
      </c>
      <c r="AB59" s="229">
        <v>0</v>
      </c>
      <c r="AC59" s="229">
        <v>0</v>
      </c>
      <c r="AD59" s="229">
        <v>0</v>
      </c>
      <c r="AE59" s="229">
        <v>0</v>
      </c>
      <c r="AF59" s="229">
        <v>0</v>
      </c>
      <c r="AG59" s="229">
        <v>0</v>
      </c>
      <c r="AH59" s="229">
        <v>0</v>
      </c>
      <c r="AI59" s="229">
        <v>0</v>
      </c>
      <c r="AJ59" s="229">
        <v>0</v>
      </c>
      <c r="AK59" s="229">
        <v>0</v>
      </c>
      <c r="AL59" s="229">
        <v>0</v>
      </c>
      <c r="AM59" s="229">
        <v>0</v>
      </c>
      <c r="AN59" s="229">
        <v>0</v>
      </c>
      <c r="AO59" s="229">
        <v>0</v>
      </c>
      <c r="AP59" s="229">
        <v>0</v>
      </c>
      <c r="AQ59" s="229">
        <v>0</v>
      </c>
      <c r="AR59" s="229">
        <v>0</v>
      </c>
      <c r="AS59" s="229">
        <v>0</v>
      </c>
      <c r="AT59" s="229">
        <v>0</v>
      </c>
      <c r="AU59" s="229">
        <v>0</v>
      </c>
      <c r="AV59" s="229">
        <v>0</v>
      </c>
      <c r="AW59" s="229">
        <v>0</v>
      </c>
      <c r="AX59" s="229">
        <v>0</v>
      </c>
      <c r="AY59" s="229">
        <v>0</v>
      </c>
      <c r="AZ59" s="229">
        <v>0</v>
      </c>
      <c r="BA59" s="229">
        <v>0</v>
      </c>
      <c r="BB59" s="229">
        <v>0</v>
      </c>
      <c r="BC59" s="229">
        <v>0</v>
      </c>
      <c r="BD59" s="229">
        <v>0</v>
      </c>
      <c r="BE59" s="229">
        <v>0</v>
      </c>
      <c r="BF59" s="229">
        <v>0</v>
      </c>
      <c r="BG59" s="229">
        <v>0</v>
      </c>
      <c r="BH59" s="229">
        <v>0</v>
      </c>
      <c r="BI59" s="229">
        <v>0</v>
      </c>
      <c r="BJ59" s="229">
        <v>0</v>
      </c>
      <c r="BK59" s="229">
        <v>0</v>
      </c>
      <c r="BL59" s="229">
        <v>0</v>
      </c>
      <c r="BM59" s="229">
        <v>0</v>
      </c>
      <c r="BN59" s="229">
        <v>0</v>
      </c>
      <c r="BO59" s="229">
        <v>15859</v>
      </c>
      <c r="BP59" s="230">
        <v>15859</v>
      </c>
      <c r="BQ59" s="229">
        <v>0</v>
      </c>
      <c r="BR59" s="229">
        <v>46046</v>
      </c>
      <c r="BS59" s="229">
        <v>1672002</v>
      </c>
      <c r="BT59" s="229">
        <v>920099</v>
      </c>
      <c r="BU59" s="229">
        <v>0</v>
      </c>
      <c r="BV59" s="229">
        <v>0</v>
      </c>
      <c r="BW59" s="229">
        <v>0</v>
      </c>
      <c r="BX59" s="228">
        <v>2638147</v>
      </c>
      <c r="BY59" s="230">
        <v>2654006</v>
      </c>
      <c r="BZ59" s="229">
        <v>0</v>
      </c>
      <c r="CA59" s="229">
        <v>0</v>
      </c>
      <c r="CB59" s="230">
        <v>0</v>
      </c>
      <c r="CC59" s="230">
        <v>2638147</v>
      </c>
      <c r="CD59" s="230">
        <v>2654006</v>
      </c>
      <c r="CE59" s="229">
        <v>0</v>
      </c>
      <c r="CF59" s="229">
        <v>0</v>
      </c>
      <c r="CG59" s="229">
        <v>0</v>
      </c>
      <c r="CH59" s="230">
        <v>0</v>
      </c>
      <c r="CI59" s="230">
        <v>2638147</v>
      </c>
      <c r="CJ59" s="231">
        <v>2654006</v>
      </c>
    </row>
    <row r="60" spans="1:88" s="168" customFormat="1" x14ac:dyDescent="0.15">
      <c r="A60" s="157">
        <v>54</v>
      </c>
      <c r="B60" s="164" t="s">
        <v>665</v>
      </c>
      <c r="C60" s="164"/>
      <c r="D60" s="228">
        <v>0</v>
      </c>
      <c r="E60" s="229">
        <v>0</v>
      </c>
      <c r="F60" s="229">
        <v>0</v>
      </c>
      <c r="G60" s="229">
        <v>0</v>
      </c>
      <c r="H60" s="229">
        <v>7</v>
      </c>
      <c r="I60" s="229">
        <v>0</v>
      </c>
      <c r="J60" s="229">
        <v>1</v>
      </c>
      <c r="K60" s="229">
        <v>1</v>
      </c>
      <c r="L60" s="229">
        <v>93</v>
      </c>
      <c r="M60" s="229">
        <v>169</v>
      </c>
      <c r="N60" s="229">
        <v>5</v>
      </c>
      <c r="O60" s="229">
        <v>77</v>
      </c>
      <c r="P60" s="229">
        <v>1</v>
      </c>
      <c r="Q60" s="229">
        <v>27</v>
      </c>
      <c r="R60" s="229">
        <v>0</v>
      </c>
      <c r="S60" s="229">
        <v>0</v>
      </c>
      <c r="T60" s="229">
        <v>10</v>
      </c>
      <c r="U60" s="229">
        <v>0</v>
      </c>
      <c r="V60" s="229">
        <v>43</v>
      </c>
      <c r="W60" s="229">
        <v>4</v>
      </c>
      <c r="X60" s="229">
        <v>2</v>
      </c>
      <c r="Y60" s="229">
        <v>5</v>
      </c>
      <c r="Z60" s="229">
        <v>2</v>
      </c>
      <c r="AA60" s="229">
        <v>16</v>
      </c>
      <c r="AB60" s="229">
        <v>3</v>
      </c>
      <c r="AC60" s="229">
        <v>19</v>
      </c>
      <c r="AD60" s="229">
        <v>1</v>
      </c>
      <c r="AE60" s="229">
        <v>0</v>
      </c>
      <c r="AF60" s="229">
        <v>58</v>
      </c>
      <c r="AG60" s="229">
        <v>0</v>
      </c>
      <c r="AH60" s="229">
        <v>7</v>
      </c>
      <c r="AI60" s="229">
        <v>3</v>
      </c>
      <c r="AJ60" s="229">
        <v>119</v>
      </c>
      <c r="AK60" s="229">
        <v>301</v>
      </c>
      <c r="AL60" s="229">
        <v>67</v>
      </c>
      <c r="AM60" s="229">
        <v>65</v>
      </c>
      <c r="AN60" s="229">
        <v>4</v>
      </c>
      <c r="AO60" s="229">
        <v>2</v>
      </c>
      <c r="AP60" s="229">
        <v>230</v>
      </c>
      <c r="AQ60" s="229">
        <v>16</v>
      </c>
      <c r="AR60" s="229">
        <v>89</v>
      </c>
      <c r="AS60" s="229">
        <v>62</v>
      </c>
      <c r="AT60" s="229">
        <v>505</v>
      </c>
      <c r="AU60" s="229">
        <v>74</v>
      </c>
      <c r="AV60" s="229">
        <v>62</v>
      </c>
      <c r="AW60" s="229">
        <v>880</v>
      </c>
      <c r="AX60" s="229">
        <v>204</v>
      </c>
      <c r="AY60" s="229">
        <v>6</v>
      </c>
      <c r="AZ60" s="229">
        <v>753</v>
      </c>
      <c r="BA60" s="229">
        <v>22</v>
      </c>
      <c r="BB60" s="229">
        <v>4029</v>
      </c>
      <c r="BC60" s="229">
        <v>3540</v>
      </c>
      <c r="BD60" s="229">
        <v>499</v>
      </c>
      <c r="BE60" s="229">
        <v>10</v>
      </c>
      <c r="BF60" s="229">
        <v>312</v>
      </c>
      <c r="BG60" s="229">
        <v>7</v>
      </c>
      <c r="BH60" s="229">
        <v>0</v>
      </c>
      <c r="BI60" s="229">
        <v>1240</v>
      </c>
      <c r="BJ60" s="229">
        <v>35</v>
      </c>
      <c r="BK60" s="229">
        <v>351</v>
      </c>
      <c r="BL60" s="229">
        <v>52</v>
      </c>
      <c r="BM60" s="229">
        <v>233</v>
      </c>
      <c r="BN60" s="229">
        <v>0</v>
      </c>
      <c r="BO60" s="229">
        <v>724</v>
      </c>
      <c r="BP60" s="230">
        <v>15047</v>
      </c>
      <c r="BQ60" s="229">
        <v>1</v>
      </c>
      <c r="BR60" s="229">
        <v>299220</v>
      </c>
      <c r="BS60" s="229">
        <v>689796</v>
      </c>
      <c r="BT60" s="229">
        <v>99264</v>
      </c>
      <c r="BU60" s="229">
        <v>87266</v>
      </c>
      <c r="BV60" s="229">
        <v>114357</v>
      </c>
      <c r="BW60" s="229">
        <v>0</v>
      </c>
      <c r="BX60" s="228">
        <v>1289904</v>
      </c>
      <c r="BY60" s="230">
        <v>1304951</v>
      </c>
      <c r="BZ60" s="229">
        <v>22545</v>
      </c>
      <c r="CA60" s="229">
        <v>48766</v>
      </c>
      <c r="CB60" s="230">
        <v>71311</v>
      </c>
      <c r="CC60" s="230">
        <v>1361215</v>
      </c>
      <c r="CD60" s="230">
        <v>1376262</v>
      </c>
      <c r="CE60" s="229">
        <v>-24388</v>
      </c>
      <c r="CF60" s="229">
        <v>-18090</v>
      </c>
      <c r="CG60" s="229">
        <v>0</v>
      </c>
      <c r="CH60" s="230">
        <v>-42478</v>
      </c>
      <c r="CI60" s="230">
        <v>1318737</v>
      </c>
      <c r="CJ60" s="231">
        <v>1333784</v>
      </c>
    </row>
    <row r="61" spans="1:88" s="168" customFormat="1" x14ac:dyDescent="0.15">
      <c r="A61" s="157">
        <v>55</v>
      </c>
      <c r="B61" s="164" t="s">
        <v>694</v>
      </c>
      <c r="C61" s="164"/>
      <c r="D61" s="228">
        <v>0</v>
      </c>
      <c r="E61" s="229">
        <v>0</v>
      </c>
      <c r="F61" s="229">
        <v>0</v>
      </c>
      <c r="G61" s="229">
        <v>0</v>
      </c>
      <c r="H61" s="229">
        <v>0</v>
      </c>
      <c r="I61" s="229">
        <v>0</v>
      </c>
      <c r="J61" s="229">
        <v>0</v>
      </c>
      <c r="K61" s="229">
        <v>0</v>
      </c>
      <c r="L61" s="229">
        <v>0</v>
      </c>
      <c r="M61" s="229">
        <v>0</v>
      </c>
      <c r="N61" s="229">
        <v>0</v>
      </c>
      <c r="O61" s="229">
        <v>0</v>
      </c>
      <c r="P61" s="229">
        <v>0</v>
      </c>
      <c r="Q61" s="229">
        <v>0</v>
      </c>
      <c r="R61" s="229">
        <v>0</v>
      </c>
      <c r="S61" s="229">
        <v>0</v>
      </c>
      <c r="T61" s="229">
        <v>0</v>
      </c>
      <c r="U61" s="229">
        <v>0</v>
      </c>
      <c r="V61" s="229">
        <v>0</v>
      </c>
      <c r="W61" s="229">
        <v>0</v>
      </c>
      <c r="X61" s="229">
        <v>1</v>
      </c>
      <c r="Y61" s="229">
        <v>0</v>
      </c>
      <c r="Z61" s="229">
        <v>0</v>
      </c>
      <c r="AA61" s="229">
        <v>1</v>
      </c>
      <c r="AB61" s="229">
        <v>0</v>
      </c>
      <c r="AC61" s="229">
        <v>0</v>
      </c>
      <c r="AD61" s="229">
        <v>0</v>
      </c>
      <c r="AE61" s="229">
        <v>0</v>
      </c>
      <c r="AF61" s="229">
        <v>0</v>
      </c>
      <c r="AG61" s="229">
        <v>0</v>
      </c>
      <c r="AH61" s="229">
        <v>1</v>
      </c>
      <c r="AI61" s="229">
        <v>0</v>
      </c>
      <c r="AJ61" s="229">
        <v>0</v>
      </c>
      <c r="AK61" s="229">
        <v>0</v>
      </c>
      <c r="AL61" s="229">
        <v>0</v>
      </c>
      <c r="AM61" s="229">
        <v>0</v>
      </c>
      <c r="AN61" s="229">
        <v>0</v>
      </c>
      <c r="AO61" s="229">
        <v>0</v>
      </c>
      <c r="AP61" s="229">
        <v>0</v>
      </c>
      <c r="AQ61" s="229">
        <v>0</v>
      </c>
      <c r="AR61" s="229">
        <v>1</v>
      </c>
      <c r="AS61" s="229">
        <v>0</v>
      </c>
      <c r="AT61" s="229">
        <v>0</v>
      </c>
      <c r="AU61" s="229">
        <v>11</v>
      </c>
      <c r="AV61" s="229">
        <v>0</v>
      </c>
      <c r="AW61" s="229">
        <v>31</v>
      </c>
      <c r="AX61" s="229">
        <v>37</v>
      </c>
      <c r="AY61" s="229">
        <v>16</v>
      </c>
      <c r="AZ61" s="229">
        <v>635</v>
      </c>
      <c r="BA61" s="229">
        <v>1</v>
      </c>
      <c r="BB61" s="229">
        <v>162</v>
      </c>
      <c r="BC61" s="229">
        <v>48</v>
      </c>
      <c r="BD61" s="229">
        <v>28</v>
      </c>
      <c r="BE61" s="229">
        <v>4</v>
      </c>
      <c r="BF61" s="229">
        <v>39719</v>
      </c>
      <c r="BG61" s="229">
        <v>575</v>
      </c>
      <c r="BH61" s="229">
        <v>0</v>
      </c>
      <c r="BI61" s="229">
        <v>39</v>
      </c>
      <c r="BJ61" s="229">
        <v>1</v>
      </c>
      <c r="BK61" s="229">
        <v>115</v>
      </c>
      <c r="BL61" s="229">
        <v>14</v>
      </c>
      <c r="BM61" s="229">
        <v>44</v>
      </c>
      <c r="BN61" s="229">
        <v>0</v>
      </c>
      <c r="BO61" s="229">
        <v>17</v>
      </c>
      <c r="BP61" s="230">
        <v>41501</v>
      </c>
      <c r="BQ61" s="229">
        <v>20075</v>
      </c>
      <c r="BR61" s="229">
        <v>591262</v>
      </c>
      <c r="BS61" s="229">
        <v>2145866</v>
      </c>
      <c r="BT61" s="229">
        <v>306</v>
      </c>
      <c r="BU61" s="229">
        <v>0</v>
      </c>
      <c r="BV61" s="229">
        <v>0</v>
      </c>
      <c r="BW61" s="229">
        <v>0</v>
      </c>
      <c r="BX61" s="228">
        <v>2757509</v>
      </c>
      <c r="BY61" s="230">
        <v>2799010</v>
      </c>
      <c r="BZ61" s="229">
        <v>24</v>
      </c>
      <c r="CA61" s="229">
        <v>0</v>
      </c>
      <c r="CB61" s="230">
        <v>24</v>
      </c>
      <c r="CC61" s="230">
        <v>2757533</v>
      </c>
      <c r="CD61" s="230">
        <v>2799034</v>
      </c>
      <c r="CE61" s="229">
        <v>-107</v>
      </c>
      <c r="CF61" s="229">
        <v>0</v>
      </c>
      <c r="CG61" s="229">
        <v>0</v>
      </c>
      <c r="CH61" s="230">
        <v>-107</v>
      </c>
      <c r="CI61" s="230">
        <v>2757426</v>
      </c>
      <c r="CJ61" s="231">
        <v>2798927</v>
      </c>
    </row>
    <row r="62" spans="1:88" s="168" customFormat="1" x14ac:dyDescent="0.15">
      <c r="A62" s="169">
        <v>56</v>
      </c>
      <c r="B62" s="170" t="s">
        <v>666</v>
      </c>
      <c r="C62" s="170"/>
      <c r="D62" s="232">
        <v>0</v>
      </c>
      <c r="E62" s="233">
        <v>0</v>
      </c>
      <c r="F62" s="233">
        <v>0</v>
      </c>
      <c r="G62" s="233">
        <v>0</v>
      </c>
      <c r="H62" s="233">
        <v>0</v>
      </c>
      <c r="I62" s="233">
        <v>0</v>
      </c>
      <c r="J62" s="233">
        <v>0</v>
      </c>
      <c r="K62" s="233">
        <v>0</v>
      </c>
      <c r="L62" s="233">
        <v>0</v>
      </c>
      <c r="M62" s="233">
        <v>0</v>
      </c>
      <c r="N62" s="233">
        <v>0</v>
      </c>
      <c r="O62" s="233">
        <v>0</v>
      </c>
      <c r="P62" s="233">
        <v>0</v>
      </c>
      <c r="Q62" s="233">
        <v>0</v>
      </c>
      <c r="R62" s="233">
        <v>0</v>
      </c>
      <c r="S62" s="233">
        <v>0</v>
      </c>
      <c r="T62" s="233">
        <v>0</v>
      </c>
      <c r="U62" s="233">
        <v>0</v>
      </c>
      <c r="V62" s="233">
        <v>0</v>
      </c>
      <c r="W62" s="233">
        <v>0</v>
      </c>
      <c r="X62" s="233">
        <v>0</v>
      </c>
      <c r="Y62" s="233">
        <v>0</v>
      </c>
      <c r="Z62" s="233">
        <v>0</v>
      </c>
      <c r="AA62" s="233">
        <v>0</v>
      </c>
      <c r="AB62" s="233">
        <v>0</v>
      </c>
      <c r="AC62" s="233">
        <v>0</v>
      </c>
      <c r="AD62" s="233">
        <v>0</v>
      </c>
      <c r="AE62" s="233">
        <v>0</v>
      </c>
      <c r="AF62" s="233">
        <v>0</v>
      </c>
      <c r="AG62" s="233">
        <v>0</v>
      </c>
      <c r="AH62" s="233">
        <v>0</v>
      </c>
      <c r="AI62" s="233">
        <v>0</v>
      </c>
      <c r="AJ62" s="233">
        <v>0</v>
      </c>
      <c r="AK62" s="233">
        <v>0</v>
      </c>
      <c r="AL62" s="233">
        <v>0</v>
      </c>
      <c r="AM62" s="233">
        <v>0</v>
      </c>
      <c r="AN62" s="233">
        <v>0</v>
      </c>
      <c r="AO62" s="233">
        <v>0</v>
      </c>
      <c r="AP62" s="233">
        <v>0</v>
      </c>
      <c r="AQ62" s="233">
        <v>0</v>
      </c>
      <c r="AR62" s="233">
        <v>0</v>
      </c>
      <c r="AS62" s="233">
        <v>0</v>
      </c>
      <c r="AT62" s="233">
        <v>0</v>
      </c>
      <c r="AU62" s="233">
        <v>0</v>
      </c>
      <c r="AV62" s="233">
        <v>0</v>
      </c>
      <c r="AW62" s="233">
        <v>0</v>
      </c>
      <c r="AX62" s="233">
        <v>0</v>
      </c>
      <c r="AY62" s="233">
        <v>0</v>
      </c>
      <c r="AZ62" s="233">
        <v>0</v>
      </c>
      <c r="BA62" s="233">
        <v>0</v>
      </c>
      <c r="BB62" s="233">
        <v>0</v>
      </c>
      <c r="BC62" s="233">
        <v>0</v>
      </c>
      <c r="BD62" s="233">
        <v>0</v>
      </c>
      <c r="BE62" s="233">
        <v>0</v>
      </c>
      <c r="BF62" s="233">
        <v>0</v>
      </c>
      <c r="BG62" s="233">
        <v>0</v>
      </c>
      <c r="BH62" s="233">
        <v>0</v>
      </c>
      <c r="BI62" s="233">
        <v>0</v>
      </c>
      <c r="BJ62" s="233">
        <v>0</v>
      </c>
      <c r="BK62" s="233">
        <v>0</v>
      </c>
      <c r="BL62" s="233">
        <v>0</v>
      </c>
      <c r="BM62" s="233">
        <v>0</v>
      </c>
      <c r="BN62" s="233">
        <v>0</v>
      </c>
      <c r="BO62" s="233">
        <v>0</v>
      </c>
      <c r="BP62" s="234">
        <v>0</v>
      </c>
      <c r="BQ62" s="233">
        <v>0</v>
      </c>
      <c r="BR62" s="233">
        <v>50884</v>
      </c>
      <c r="BS62" s="233">
        <v>447803</v>
      </c>
      <c r="BT62" s="233">
        <v>0</v>
      </c>
      <c r="BU62" s="233">
        <v>0</v>
      </c>
      <c r="BV62" s="233">
        <v>0</v>
      </c>
      <c r="BW62" s="233">
        <v>0</v>
      </c>
      <c r="BX62" s="232">
        <v>498687</v>
      </c>
      <c r="BY62" s="234">
        <v>498687</v>
      </c>
      <c r="BZ62" s="233">
        <v>0</v>
      </c>
      <c r="CA62" s="233">
        <v>0</v>
      </c>
      <c r="CB62" s="234">
        <v>0</v>
      </c>
      <c r="CC62" s="234">
        <v>498687</v>
      </c>
      <c r="CD62" s="234">
        <v>498687</v>
      </c>
      <c r="CE62" s="233">
        <v>0</v>
      </c>
      <c r="CF62" s="233">
        <v>0</v>
      </c>
      <c r="CG62" s="233">
        <v>0</v>
      </c>
      <c r="CH62" s="234">
        <v>0</v>
      </c>
      <c r="CI62" s="234">
        <v>498687</v>
      </c>
      <c r="CJ62" s="235">
        <v>498687</v>
      </c>
    </row>
    <row r="63" spans="1:88" s="168" customFormat="1" x14ac:dyDescent="0.15">
      <c r="A63" s="157">
        <v>57</v>
      </c>
      <c r="B63" s="164" t="s">
        <v>667</v>
      </c>
      <c r="C63" s="164"/>
      <c r="D63" s="228">
        <v>0</v>
      </c>
      <c r="E63" s="229">
        <v>9</v>
      </c>
      <c r="F63" s="229">
        <v>0</v>
      </c>
      <c r="G63" s="229">
        <v>0</v>
      </c>
      <c r="H63" s="229">
        <v>199</v>
      </c>
      <c r="I63" s="229">
        <v>3957</v>
      </c>
      <c r="J63" s="229">
        <v>159</v>
      </c>
      <c r="K63" s="229">
        <v>68</v>
      </c>
      <c r="L63" s="229">
        <v>1412</v>
      </c>
      <c r="M63" s="229">
        <v>1491</v>
      </c>
      <c r="N63" s="229">
        <v>417</v>
      </c>
      <c r="O63" s="229">
        <v>1929</v>
      </c>
      <c r="P63" s="229">
        <v>276</v>
      </c>
      <c r="Q63" s="229">
        <v>258</v>
      </c>
      <c r="R63" s="229">
        <v>3</v>
      </c>
      <c r="S63" s="229">
        <v>67</v>
      </c>
      <c r="T63" s="229">
        <v>318</v>
      </c>
      <c r="U63" s="229">
        <v>43</v>
      </c>
      <c r="V63" s="229">
        <v>377</v>
      </c>
      <c r="W63" s="229">
        <v>34</v>
      </c>
      <c r="X63" s="229">
        <v>84</v>
      </c>
      <c r="Y63" s="229">
        <v>54</v>
      </c>
      <c r="Z63" s="229">
        <v>63</v>
      </c>
      <c r="AA63" s="229">
        <v>433</v>
      </c>
      <c r="AB63" s="229">
        <v>246</v>
      </c>
      <c r="AC63" s="229">
        <v>93</v>
      </c>
      <c r="AD63" s="229">
        <v>8</v>
      </c>
      <c r="AE63" s="229">
        <v>0</v>
      </c>
      <c r="AF63" s="229">
        <v>457</v>
      </c>
      <c r="AG63" s="229">
        <v>237</v>
      </c>
      <c r="AH63" s="229">
        <v>181</v>
      </c>
      <c r="AI63" s="229">
        <v>48</v>
      </c>
      <c r="AJ63" s="229">
        <v>80</v>
      </c>
      <c r="AK63" s="229">
        <v>209</v>
      </c>
      <c r="AL63" s="229">
        <v>33</v>
      </c>
      <c r="AM63" s="229">
        <v>106</v>
      </c>
      <c r="AN63" s="229">
        <v>49</v>
      </c>
      <c r="AO63" s="229">
        <v>74</v>
      </c>
      <c r="AP63" s="229">
        <v>1187</v>
      </c>
      <c r="AQ63" s="229">
        <v>1874</v>
      </c>
      <c r="AR63" s="229">
        <v>1690</v>
      </c>
      <c r="AS63" s="229">
        <v>485</v>
      </c>
      <c r="AT63" s="229">
        <v>765</v>
      </c>
      <c r="AU63" s="229">
        <v>2547</v>
      </c>
      <c r="AV63" s="229">
        <v>961</v>
      </c>
      <c r="AW63" s="229">
        <v>3265</v>
      </c>
      <c r="AX63" s="229">
        <v>4071</v>
      </c>
      <c r="AY63" s="229">
        <v>1269</v>
      </c>
      <c r="AZ63" s="229">
        <v>3567</v>
      </c>
      <c r="BA63" s="229">
        <v>10</v>
      </c>
      <c r="BB63" s="229">
        <v>1447</v>
      </c>
      <c r="BC63" s="229">
        <v>1559</v>
      </c>
      <c r="BD63" s="229">
        <v>14</v>
      </c>
      <c r="BE63" s="229">
        <v>2382</v>
      </c>
      <c r="BF63" s="229">
        <v>3042</v>
      </c>
      <c r="BG63" s="229">
        <v>173</v>
      </c>
      <c r="BH63" s="229">
        <v>0</v>
      </c>
      <c r="BI63" s="229">
        <v>7252</v>
      </c>
      <c r="BJ63" s="229">
        <v>378</v>
      </c>
      <c r="BK63" s="229">
        <v>683</v>
      </c>
      <c r="BL63" s="229">
        <v>5484</v>
      </c>
      <c r="BM63" s="229">
        <v>1080</v>
      </c>
      <c r="BN63" s="229">
        <v>0</v>
      </c>
      <c r="BO63" s="229">
        <v>101</v>
      </c>
      <c r="BP63" s="230">
        <v>58758</v>
      </c>
      <c r="BQ63" s="229">
        <v>0</v>
      </c>
      <c r="BR63" s="229">
        <v>143570</v>
      </c>
      <c r="BS63" s="229">
        <v>0</v>
      </c>
      <c r="BT63" s="229">
        <v>0</v>
      </c>
      <c r="BU63" s="229">
        <v>0</v>
      </c>
      <c r="BV63" s="229">
        <v>0</v>
      </c>
      <c r="BW63" s="229">
        <v>0</v>
      </c>
      <c r="BX63" s="228">
        <v>143570</v>
      </c>
      <c r="BY63" s="230">
        <v>202328</v>
      </c>
      <c r="BZ63" s="229">
        <v>119</v>
      </c>
      <c r="CA63" s="229">
        <v>0</v>
      </c>
      <c r="CB63" s="230">
        <v>119</v>
      </c>
      <c r="CC63" s="230">
        <v>143689</v>
      </c>
      <c r="CD63" s="230">
        <v>202447</v>
      </c>
      <c r="CE63" s="229">
        <v>-677</v>
      </c>
      <c r="CF63" s="229">
        <v>0</v>
      </c>
      <c r="CG63" s="229">
        <v>0</v>
      </c>
      <c r="CH63" s="230">
        <v>-677</v>
      </c>
      <c r="CI63" s="230">
        <v>143012</v>
      </c>
      <c r="CJ63" s="231">
        <v>201770</v>
      </c>
    </row>
    <row r="64" spans="1:88" s="168" customFormat="1" x14ac:dyDescent="0.15">
      <c r="A64" s="157">
        <v>58</v>
      </c>
      <c r="B64" s="164" t="s">
        <v>668</v>
      </c>
      <c r="C64" s="164"/>
      <c r="D64" s="228">
        <v>14674</v>
      </c>
      <c r="E64" s="229">
        <v>8737</v>
      </c>
      <c r="F64" s="229">
        <v>13219</v>
      </c>
      <c r="G64" s="229">
        <v>4401</v>
      </c>
      <c r="H64" s="229">
        <v>2042</v>
      </c>
      <c r="I64" s="229">
        <v>1784</v>
      </c>
      <c r="J64" s="229">
        <v>1849</v>
      </c>
      <c r="K64" s="229">
        <v>606</v>
      </c>
      <c r="L64" s="229">
        <v>16860</v>
      </c>
      <c r="M64" s="229">
        <v>3697</v>
      </c>
      <c r="N64" s="229">
        <v>740</v>
      </c>
      <c r="O64" s="229">
        <v>22108</v>
      </c>
      <c r="P64" s="229">
        <v>5315</v>
      </c>
      <c r="Q64" s="229">
        <v>738</v>
      </c>
      <c r="R64" s="229">
        <v>79</v>
      </c>
      <c r="S64" s="229">
        <v>956</v>
      </c>
      <c r="T64" s="229">
        <v>2395</v>
      </c>
      <c r="U64" s="229">
        <v>1426</v>
      </c>
      <c r="V64" s="229">
        <v>3733</v>
      </c>
      <c r="W64" s="229">
        <v>695</v>
      </c>
      <c r="X64" s="229">
        <v>2700</v>
      </c>
      <c r="Y64" s="229">
        <v>962</v>
      </c>
      <c r="Z64" s="229">
        <v>864</v>
      </c>
      <c r="AA64" s="229">
        <v>3480</v>
      </c>
      <c r="AB64" s="229">
        <v>3289</v>
      </c>
      <c r="AC64" s="229">
        <v>2647</v>
      </c>
      <c r="AD64" s="229">
        <v>420</v>
      </c>
      <c r="AE64" s="229">
        <v>117</v>
      </c>
      <c r="AF64" s="229">
        <v>7856</v>
      </c>
      <c r="AG64" s="229">
        <v>1666</v>
      </c>
      <c r="AH64" s="229">
        <v>2626</v>
      </c>
      <c r="AI64" s="229">
        <v>675</v>
      </c>
      <c r="AJ64" s="229">
        <v>5701</v>
      </c>
      <c r="AK64" s="229">
        <v>13632</v>
      </c>
      <c r="AL64" s="229">
        <v>2726</v>
      </c>
      <c r="AM64" s="229">
        <v>12429</v>
      </c>
      <c r="AN64" s="229">
        <v>921</v>
      </c>
      <c r="AO64" s="229">
        <v>3457</v>
      </c>
      <c r="AP64" s="229">
        <v>133827</v>
      </c>
      <c r="AQ64" s="229">
        <v>40721</v>
      </c>
      <c r="AR64" s="229">
        <v>223490</v>
      </c>
      <c r="AS64" s="229">
        <v>70025</v>
      </c>
      <c r="AT64" s="229">
        <v>66219</v>
      </c>
      <c r="AU64" s="229">
        <v>45840</v>
      </c>
      <c r="AV64" s="229">
        <v>19256</v>
      </c>
      <c r="AW64" s="229">
        <v>218496</v>
      </c>
      <c r="AX64" s="229">
        <v>94200</v>
      </c>
      <c r="AY64" s="229">
        <v>112499</v>
      </c>
      <c r="AZ64" s="229">
        <v>157441</v>
      </c>
      <c r="BA64" s="229">
        <v>1414</v>
      </c>
      <c r="BB64" s="229">
        <v>116252</v>
      </c>
      <c r="BC64" s="229">
        <v>96600</v>
      </c>
      <c r="BD64" s="229">
        <v>207074</v>
      </c>
      <c r="BE64" s="229">
        <v>105332</v>
      </c>
      <c r="BF64" s="229">
        <v>178326</v>
      </c>
      <c r="BG64" s="229">
        <v>20584</v>
      </c>
      <c r="BH64" s="229">
        <v>12025</v>
      </c>
      <c r="BI64" s="229">
        <v>380309</v>
      </c>
      <c r="BJ64" s="229">
        <v>24734</v>
      </c>
      <c r="BK64" s="229">
        <v>12993</v>
      </c>
      <c r="BL64" s="229">
        <v>14819</v>
      </c>
      <c r="BM64" s="229">
        <v>21414</v>
      </c>
      <c r="BN64" s="229">
        <v>0</v>
      </c>
      <c r="BO64" s="229">
        <v>7006</v>
      </c>
      <c r="BP64" s="230">
        <v>2553118</v>
      </c>
      <c r="BQ64" s="229">
        <v>2513</v>
      </c>
      <c r="BR64" s="229">
        <v>238881</v>
      </c>
      <c r="BS64" s="229">
        <v>-78</v>
      </c>
      <c r="BT64" s="229">
        <v>130</v>
      </c>
      <c r="BU64" s="229">
        <v>17086</v>
      </c>
      <c r="BV64" s="229">
        <v>59090</v>
      </c>
      <c r="BW64" s="229">
        <v>0</v>
      </c>
      <c r="BX64" s="228">
        <v>317622</v>
      </c>
      <c r="BY64" s="230">
        <v>2870740</v>
      </c>
      <c r="BZ64" s="229">
        <v>11385</v>
      </c>
      <c r="CA64" s="229">
        <v>145768</v>
      </c>
      <c r="CB64" s="230">
        <v>157153</v>
      </c>
      <c r="CC64" s="230">
        <v>474775</v>
      </c>
      <c r="CD64" s="230">
        <v>3027893</v>
      </c>
      <c r="CE64" s="229">
        <v>-46163</v>
      </c>
      <c r="CF64" s="229">
        <v>-282527</v>
      </c>
      <c r="CG64" s="229">
        <v>0</v>
      </c>
      <c r="CH64" s="230">
        <v>-328690</v>
      </c>
      <c r="CI64" s="230">
        <v>146085</v>
      </c>
      <c r="CJ64" s="231">
        <v>2699203</v>
      </c>
    </row>
    <row r="65" spans="1:88" s="168" customFormat="1" x14ac:dyDescent="0.15">
      <c r="A65" s="157">
        <v>59</v>
      </c>
      <c r="B65" s="164" t="s">
        <v>669</v>
      </c>
      <c r="C65" s="164"/>
      <c r="D65" s="228">
        <v>0</v>
      </c>
      <c r="E65" s="229">
        <v>0</v>
      </c>
      <c r="F65" s="229">
        <v>0</v>
      </c>
      <c r="G65" s="229">
        <v>0</v>
      </c>
      <c r="H65" s="229">
        <v>0</v>
      </c>
      <c r="I65" s="229">
        <v>0</v>
      </c>
      <c r="J65" s="229">
        <v>0</v>
      </c>
      <c r="K65" s="229">
        <v>0</v>
      </c>
      <c r="L65" s="229">
        <v>0</v>
      </c>
      <c r="M65" s="229">
        <v>0</v>
      </c>
      <c r="N65" s="229">
        <v>0</v>
      </c>
      <c r="O65" s="229">
        <v>0</v>
      </c>
      <c r="P65" s="229">
        <v>0</v>
      </c>
      <c r="Q65" s="229">
        <v>0</v>
      </c>
      <c r="R65" s="229">
        <v>0</v>
      </c>
      <c r="S65" s="229">
        <v>0</v>
      </c>
      <c r="T65" s="229">
        <v>0</v>
      </c>
      <c r="U65" s="229">
        <v>0</v>
      </c>
      <c r="V65" s="229">
        <v>0</v>
      </c>
      <c r="W65" s="229">
        <v>0</v>
      </c>
      <c r="X65" s="229">
        <v>0</v>
      </c>
      <c r="Y65" s="229">
        <v>0</v>
      </c>
      <c r="Z65" s="229">
        <v>0</v>
      </c>
      <c r="AA65" s="229">
        <v>0</v>
      </c>
      <c r="AB65" s="229">
        <v>0</v>
      </c>
      <c r="AC65" s="229">
        <v>0</v>
      </c>
      <c r="AD65" s="229">
        <v>0</v>
      </c>
      <c r="AE65" s="229">
        <v>0</v>
      </c>
      <c r="AF65" s="229">
        <v>0</v>
      </c>
      <c r="AG65" s="229">
        <v>0</v>
      </c>
      <c r="AH65" s="229">
        <v>0</v>
      </c>
      <c r="AI65" s="229">
        <v>0</v>
      </c>
      <c r="AJ65" s="229">
        <v>0</v>
      </c>
      <c r="AK65" s="229">
        <v>0</v>
      </c>
      <c r="AL65" s="229">
        <v>0</v>
      </c>
      <c r="AM65" s="229">
        <v>0</v>
      </c>
      <c r="AN65" s="229">
        <v>0</v>
      </c>
      <c r="AO65" s="229">
        <v>0</v>
      </c>
      <c r="AP65" s="229">
        <v>0</v>
      </c>
      <c r="AQ65" s="229">
        <v>0</v>
      </c>
      <c r="AR65" s="229">
        <v>0</v>
      </c>
      <c r="AS65" s="229">
        <v>0</v>
      </c>
      <c r="AT65" s="229">
        <v>0</v>
      </c>
      <c r="AU65" s="229">
        <v>0</v>
      </c>
      <c r="AV65" s="229">
        <v>0</v>
      </c>
      <c r="AW65" s="229">
        <v>0</v>
      </c>
      <c r="AX65" s="229">
        <v>0</v>
      </c>
      <c r="AY65" s="229">
        <v>0</v>
      </c>
      <c r="AZ65" s="229">
        <v>0</v>
      </c>
      <c r="BA65" s="229">
        <v>0</v>
      </c>
      <c r="BB65" s="229">
        <v>0</v>
      </c>
      <c r="BC65" s="229">
        <v>0</v>
      </c>
      <c r="BD65" s="229">
        <v>0</v>
      </c>
      <c r="BE65" s="229">
        <v>0</v>
      </c>
      <c r="BF65" s="229">
        <v>0</v>
      </c>
      <c r="BG65" s="229">
        <v>0</v>
      </c>
      <c r="BH65" s="229">
        <v>0</v>
      </c>
      <c r="BI65" s="229">
        <v>0</v>
      </c>
      <c r="BJ65" s="229">
        <v>0</v>
      </c>
      <c r="BK65" s="229">
        <v>0</v>
      </c>
      <c r="BL65" s="229">
        <v>0</v>
      </c>
      <c r="BM65" s="229">
        <v>0</v>
      </c>
      <c r="BN65" s="229">
        <v>0</v>
      </c>
      <c r="BO65" s="229">
        <v>0</v>
      </c>
      <c r="BP65" s="230">
        <v>0</v>
      </c>
      <c r="BQ65" s="229">
        <v>34091</v>
      </c>
      <c r="BR65" s="229">
        <v>113900</v>
      </c>
      <c r="BS65" s="229">
        <v>0</v>
      </c>
      <c r="BT65" s="229">
        <v>0</v>
      </c>
      <c r="BU65" s="229">
        <v>0</v>
      </c>
      <c r="BV65" s="229">
        <v>0</v>
      </c>
      <c r="BW65" s="229">
        <v>0</v>
      </c>
      <c r="BX65" s="228">
        <v>147991</v>
      </c>
      <c r="BY65" s="230">
        <v>147991</v>
      </c>
      <c r="BZ65" s="229">
        <v>15569</v>
      </c>
      <c r="CA65" s="229">
        <v>69854</v>
      </c>
      <c r="CB65" s="230">
        <v>85423</v>
      </c>
      <c r="CC65" s="230">
        <v>233414</v>
      </c>
      <c r="CD65" s="230">
        <v>233414</v>
      </c>
      <c r="CE65" s="229">
        <v>-3306</v>
      </c>
      <c r="CF65" s="229">
        <v>-39481</v>
      </c>
      <c r="CG65" s="229">
        <v>0</v>
      </c>
      <c r="CH65" s="230">
        <v>-42787</v>
      </c>
      <c r="CI65" s="230">
        <v>190627</v>
      </c>
      <c r="CJ65" s="231">
        <v>190627</v>
      </c>
    </row>
    <row r="66" spans="1:88" s="168" customFormat="1" x14ac:dyDescent="0.15">
      <c r="A66" s="157">
        <v>60</v>
      </c>
      <c r="B66" s="164" t="s">
        <v>670</v>
      </c>
      <c r="C66" s="164"/>
      <c r="D66" s="228">
        <v>0</v>
      </c>
      <c r="E66" s="229">
        <v>0</v>
      </c>
      <c r="F66" s="229">
        <v>0</v>
      </c>
      <c r="G66" s="229">
        <v>0</v>
      </c>
      <c r="H66" s="229">
        <v>0</v>
      </c>
      <c r="I66" s="229">
        <v>0</v>
      </c>
      <c r="J66" s="229">
        <v>0</v>
      </c>
      <c r="K66" s="229">
        <v>0</v>
      </c>
      <c r="L66" s="229">
        <v>0</v>
      </c>
      <c r="M66" s="229">
        <v>0</v>
      </c>
      <c r="N66" s="229">
        <v>0</v>
      </c>
      <c r="O66" s="229">
        <v>0</v>
      </c>
      <c r="P66" s="229">
        <v>0</v>
      </c>
      <c r="Q66" s="229">
        <v>0</v>
      </c>
      <c r="R66" s="229">
        <v>0</v>
      </c>
      <c r="S66" s="229">
        <v>0</v>
      </c>
      <c r="T66" s="229">
        <v>0</v>
      </c>
      <c r="U66" s="229">
        <v>0</v>
      </c>
      <c r="V66" s="229">
        <v>0</v>
      </c>
      <c r="W66" s="229">
        <v>0</v>
      </c>
      <c r="X66" s="229">
        <v>0</v>
      </c>
      <c r="Y66" s="229">
        <v>0</v>
      </c>
      <c r="Z66" s="229">
        <v>0</v>
      </c>
      <c r="AA66" s="229">
        <v>0</v>
      </c>
      <c r="AB66" s="229">
        <v>0</v>
      </c>
      <c r="AC66" s="229">
        <v>0</v>
      </c>
      <c r="AD66" s="229">
        <v>0</v>
      </c>
      <c r="AE66" s="229">
        <v>0</v>
      </c>
      <c r="AF66" s="229">
        <v>0</v>
      </c>
      <c r="AG66" s="229">
        <v>0</v>
      </c>
      <c r="AH66" s="229">
        <v>0</v>
      </c>
      <c r="AI66" s="229">
        <v>0</v>
      </c>
      <c r="AJ66" s="229">
        <v>0</v>
      </c>
      <c r="AK66" s="229">
        <v>0</v>
      </c>
      <c r="AL66" s="229">
        <v>0</v>
      </c>
      <c r="AM66" s="229">
        <v>0</v>
      </c>
      <c r="AN66" s="229">
        <v>0</v>
      </c>
      <c r="AO66" s="229">
        <v>0</v>
      </c>
      <c r="AP66" s="229">
        <v>0</v>
      </c>
      <c r="AQ66" s="229">
        <v>0</v>
      </c>
      <c r="AR66" s="229">
        <v>0</v>
      </c>
      <c r="AS66" s="229">
        <v>0</v>
      </c>
      <c r="AT66" s="229">
        <v>0</v>
      </c>
      <c r="AU66" s="229">
        <v>0</v>
      </c>
      <c r="AV66" s="229">
        <v>0</v>
      </c>
      <c r="AW66" s="229">
        <v>0</v>
      </c>
      <c r="AX66" s="229">
        <v>0</v>
      </c>
      <c r="AY66" s="229">
        <v>0</v>
      </c>
      <c r="AZ66" s="229">
        <v>0</v>
      </c>
      <c r="BA66" s="229">
        <v>0</v>
      </c>
      <c r="BB66" s="229">
        <v>0</v>
      </c>
      <c r="BC66" s="229">
        <v>0</v>
      </c>
      <c r="BD66" s="229">
        <v>0</v>
      </c>
      <c r="BE66" s="229">
        <v>8192</v>
      </c>
      <c r="BF66" s="229">
        <v>24745</v>
      </c>
      <c r="BG66" s="229">
        <v>13414</v>
      </c>
      <c r="BH66" s="229">
        <v>0</v>
      </c>
      <c r="BI66" s="229">
        <v>0</v>
      </c>
      <c r="BJ66" s="229">
        <v>368</v>
      </c>
      <c r="BK66" s="229">
        <v>2640</v>
      </c>
      <c r="BL66" s="229">
        <v>0</v>
      </c>
      <c r="BM66" s="229">
        <v>0</v>
      </c>
      <c r="BN66" s="229">
        <v>0</v>
      </c>
      <c r="BO66" s="229">
        <v>0</v>
      </c>
      <c r="BP66" s="230">
        <v>49359</v>
      </c>
      <c r="BQ66" s="229">
        <v>94408</v>
      </c>
      <c r="BR66" s="229">
        <v>437995</v>
      </c>
      <c r="BS66" s="229">
        <v>0</v>
      </c>
      <c r="BT66" s="229">
        <v>0</v>
      </c>
      <c r="BU66" s="229">
        <v>0</v>
      </c>
      <c r="BV66" s="229">
        <v>0</v>
      </c>
      <c r="BW66" s="229">
        <v>0</v>
      </c>
      <c r="BX66" s="228">
        <v>532403</v>
      </c>
      <c r="BY66" s="230">
        <v>581762</v>
      </c>
      <c r="BZ66" s="229">
        <v>9831</v>
      </c>
      <c r="CA66" s="229">
        <v>36271</v>
      </c>
      <c r="CB66" s="230">
        <v>46102</v>
      </c>
      <c r="CC66" s="230">
        <v>578505</v>
      </c>
      <c r="CD66" s="230">
        <v>627864</v>
      </c>
      <c r="CE66" s="229">
        <v>-2578</v>
      </c>
      <c r="CF66" s="229">
        <v>-45007</v>
      </c>
      <c r="CG66" s="229">
        <v>0</v>
      </c>
      <c r="CH66" s="230">
        <v>-47585</v>
      </c>
      <c r="CI66" s="230">
        <v>530920</v>
      </c>
      <c r="CJ66" s="231">
        <v>580279</v>
      </c>
    </row>
    <row r="67" spans="1:88" s="168" customFormat="1" x14ac:dyDescent="0.15">
      <c r="A67" s="169">
        <v>61</v>
      </c>
      <c r="B67" s="170" t="s">
        <v>672</v>
      </c>
      <c r="C67" s="170"/>
      <c r="D67" s="232">
        <v>0</v>
      </c>
      <c r="E67" s="233">
        <v>0</v>
      </c>
      <c r="F67" s="233">
        <v>0</v>
      </c>
      <c r="G67" s="233">
        <v>0</v>
      </c>
      <c r="H67" s="233">
        <v>0</v>
      </c>
      <c r="I67" s="233">
        <v>0</v>
      </c>
      <c r="J67" s="233">
        <v>0</v>
      </c>
      <c r="K67" s="233">
        <v>0</v>
      </c>
      <c r="L67" s="233">
        <v>0</v>
      </c>
      <c r="M67" s="233">
        <v>0</v>
      </c>
      <c r="N67" s="233">
        <v>0</v>
      </c>
      <c r="O67" s="233">
        <v>0</v>
      </c>
      <c r="P67" s="233">
        <v>0</v>
      </c>
      <c r="Q67" s="233">
        <v>0</v>
      </c>
      <c r="R67" s="233">
        <v>0</v>
      </c>
      <c r="S67" s="233">
        <v>0</v>
      </c>
      <c r="T67" s="233">
        <v>0</v>
      </c>
      <c r="U67" s="233">
        <v>0</v>
      </c>
      <c r="V67" s="233">
        <v>0</v>
      </c>
      <c r="W67" s="233">
        <v>0</v>
      </c>
      <c r="X67" s="233">
        <v>0</v>
      </c>
      <c r="Y67" s="233">
        <v>0</v>
      </c>
      <c r="Z67" s="233">
        <v>0</v>
      </c>
      <c r="AA67" s="233">
        <v>0</v>
      </c>
      <c r="AB67" s="233">
        <v>0</v>
      </c>
      <c r="AC67" s="233">
        <v>0</v>
      </c>
      <c r="AD67" s="233">
        <v>0</v>
      </c>
      <c r="AE67" s="233">
        <v>0</v>
      </c>
      <c r="AF67" s="233">
        <v>0</v>
      </c>
      <c r="AG67" s="233">
        <v>0</v>
      </c>
      <c r="AH67" s="233">
        <v>0</v>
      </c>
      <c r="AI67" s="233">
        <v>0</v>
      </c>
      <c r="AJ67" s="233">
        <v>0</v>
      </c>
      <c r="AK67" s="233">
        <v>0</v>
      </c>
      <c r="AL67" s="233">
        <v>0</v>
      </c>
      <c r="AM67" s="233">
        <v>0</v>
      </c>
      <c r="AN67" s="233">
        <v>0</v>
      </c>
      <c r="AO67" s="233">
        <v>0</v>
      </c>
      <c r="AP67" s="233">
        <v>0</v>
      </c>
      <c r="AQ67" s="233">
        <v>0</v>
      </c>
      <c r="AR67" s="233">
        <v>0</v>
      </c>
      <c r="AS67" s="233">
        <v>0</v>
      </c>
      <c r="AT67" s="233">
        <v>0</v>
      </c>
      <c r="AU67" s="233">
        <v>0</v>
      </c>
      <c r="AV67" s="233">
        <v>0</v>
      </c>
      <c r="AW67" s="233">
        <v>85</v>
      </c>
      <c r="AX67" s="233">
        <v>0</v>
      </c>
      <c r="AY67" s="233">
        <v>0</v>
      </c>
      <c r="AZ67" s="233">
        <v>0</v>
      </c>
      <c r="BA67" s="233">
        <v>0</v>
      </c>
      <c r="BB67" s="233">
        <v>3857</v>
      </c>
      <c r="BC67" s="233">
        <v>6901</v>
      </c>
      <c r="BD67" s="233">
        <v>0</v>
      </c>
      <c r="BE67" s="233">
        <v>72</v>
      </c>
      <c r="BF67" s="233">
        <v>0</v>
      </c>
      <c r="BG67" s="233">
        <v>0</v>
      </c>
      <c r="BH67" s="233">
        <v>0</v>
      </c>
      <c r="BI67" s="233">
        <v>2052</v>
      </c>
      <c r="BJ67" s="233">
        <v>146</v>
      </c>
      <c r="BK67" s="233">
        <v>107</v>
      </c>
      <c r="BL67" s="233">
        <v>5985</v>
      </c>
      <c r="BM67" s="233">
        <v>144</v>
      </c>
      <c r="BN67" s="233">
        <v>0</v>
      </c>
      <c r="BO67" s="233">
        <v>99</v>
      </c>
      <c r="BP67" s="234">
        <v>19448</v>
      </c>
      <c r="BQ67" s="233">
        <v>15172</v>
      </c>
      <c r="BR67" s="233">
        <v>323337</v>
      </c>
      <c r="BS67" s="233">
        <v>0</v>
      </c>
      <c r="BT67" s="233">
        <v>0</v>
      </c>
      <c r="BU67" s="233">
        <v>0</v>
      </c>
      <c r="BV67" s="233">
        <v>4528</v>
      </c>
      <c r="BW67" s="233">
        <v>0</v>
      </c>
      <c r="BX67" s="232">
        <v>343037</v>
      </c>
      <c r="BY67" s="234">
        <v>362485</v>
      </c>
      <c r="BZ67" s="233">
        <v>3649</v>
      </c>
      <c r="CA67" s="233">
        <v>33122</v>
      </c>
      <c r="CB67" s="234">
        <v>36771</v>
      </c>
      <c r="CC67" s="234">
        <v>379808</v>
      </c>
      <c r="CD67" s="234">
        <v>399256</v>
      </c>
      <c r="CE67" s="233">
        <v>-1610</v>
      </c>
      <c r="CF67" s="233">
        <v>-54040</v>
      </c>
      <c r="CG67" s="233">
        <v>0</v>
      </c>
      <c r="CH67" s="234">
        <v>-55650</v>
      </c>
      <c r="CI67" s="234">
        <v>324158</v>
      </c>
      <c r="CJ67" s="235">
        <v>343606</v>
      </c>
    </row>
    <row r="68" spans="1:88" s="168" customFormat="1" x14ac:dyDescent="0.15">
      <c r="A68" s="157">
        <v>62</v>
      </c>
      <c r="B68" s="164" t="s">
        <v>671</v>
      </c>
      <c r="C68" s="164"/>
      <c r="D68" s="228">
        <v>0</v>
      </c>
      <c r="E68" s="229">
        <v>9</v>
      </c>
      <c r="F68" s="229">
        <v>6711</v>
      </c>
      <c r="G68" s="229">
        <v>7</v>
      </c>
      <c r="H68" s="229">
        <v>-3</v>
      </c>
      <c r="I68" s="229">
        <v>-38</v>
      </c>
      <c r="J68" s="229">
        <v>3</v>
      </c>
      <c r="K68" s="229">
        <v>0</v>
      </c>
      <c r="L68" s="229">
        <v>195</v>
      </c>
      <c r="M68" s="229">
        <v>6</v>
      </c>
      <c r="N68" s="229">
        <v>18</v>
      </c>
      <c r="O68" s="229">
        <v>57</v>
      </c>
      <c r="P68" s="229">
        <v>17</v>
      </c>
      <c r="Q68" s="229">
        <v>6</v>
      </c>
      <c r="R68" s="229">
        <v>0</v>
      </c>
      <c r="S68" s="229">
        <v>3</v>
      </c>
      <c r="T68" s="229">
        <v>9</v>
      </c>
      <c r="U68" s="229">
        <v>0</v>
      </c>
      <c r="V68" s="229">
        <v>26</v>
      </c>
      <c r="W68" s="229">
        <v>5</v>
      </c>
      <c r="X68" s="229">
        <v>4</v>
      </c>
      <c r="Y68" s="229">
        <v>-9</v>
      </c>
      <c r="Z68" s="229">
        <v>1</v>
      </c>
      <c r="AA68" s="229">
        <v>10</v>
      </c>
      <c r="AB68" s="229">
        <v>-9</v>
      </c>
      <c r="AC68" s="229">
        <v>6</v>
      </c>
      <c r="AD68" s="229">
        <v>0</v>
      </c>
      <c r="AE68" s="229">
        <v>0</v>
      </c>
      <c r="AF68" s="229">
        <v>9</v>
      </c>
      <c r="AG68" s="229">
        <v>3</v>
      </c>
      <c r="AH68" s="229">
        <v>12</v>
      </c>
      <c r="AI68" s="229">
        <v>2</v>
      </c>
      <c r="AJ68" s="229">
        <v>11</v>
      </c>
      <c r="AK68" s="229">
        <v>65</v>
      </c>
      <c r="AL68" s="229">
        <v>3</v>
      </c>
      <c r="AM68" s="229">
        <v>41</v>
      </c>
      <c r="AN68" s="229">
        <v>2</v>
      </c>
      <c r="AO68" s="229">
        <v>-1</v>
      </c>
      <c r="AP68" s="229">
        <v>20</v>
      </c>
      <c r="AQ68" s="229">
        <v>10</v>
      </c>
      <c r="AR68" s="229">
        <v>129</v>
      </c>
      <c r="AS68" s="229">
        <v>24</v>
      </c>
      <c r="AT68" s="229">
        <v>53</v>
      </c>
      <c r="AU68" s="229">
        <v>-27</v>
      </c>
      <c r="AV68" s="229">
        <v>21</v>
      </c>
      <c r="AW68" s="229">
        <v>1908</v>
      </c>
      <c r="AX68" s="229">
        <v>106</v>
      </c>
      <c r="AY68" s="229">
        <v>-1300</v>
      </c>
      <c r="AZ68" s="229">
        <v>183</v>
      </c>
      <c r="BA68" s="229">
        <v>20</v>
      </c>
      <c r="BB68" s="229">
        <v>460</v>
      </c>
      <c r="BC68" s="229">
        <v>1372</v>
      </c>
      <c r="BD68" s="229">
        <v>912</v>
      </c>
      <c r="BE68" s="229">
        <v>1873</v>
      </c>
      <c r="BF68" s="229">
        <v>34156</v>
      </c>
      <c r="BG68" s="229">
        <v>4404</v>
      </c>
      <c r="BH68" s="229">
        <v>323</v>
      </c>
      <c r="BI68" s="229">
        <v>4180</v>
      </c>
      <c r="BJ68" s="229">
        <v>2015</v>
      </c>
      <c r="BK68" s="229">
        <v>1098</v>
      </c>
      <c r="BL68" s="229">
        <v>942</v>
      </c>
      <c r="BM68" s="229">
        <v>4604</v>
      </c>
      <c r="BN68" s="229">
        <v>0</v>
      </c>
      <c r="BO68" s="229">
        <v>873</v>
      </c>
      <c r="BP68" s="230">
        <v>65540</v>
      </c>
      <c r="BQ68" s="229">
        <v>7473</v>
      </c>
      <c r="BR68" s="229">
        <v>300364</v>
      </c>
      <c r="BS68" s="229">
        <v>0</v>
      </c>
      <c r="BT68" s="229">
        <v>0</v>
      </c>
      <c r="BU68" s="229">
        <v>0</v>
      </c>
      <c r="BV68" s="229">
        <v>0</v>
      </c>
      <c r="BW68" s="229">
        <v>0</v>
      </c>
      <c r="BX68" s="228">
        <v>307837</v>
      </c>
      <c r="BY68" s="230">
        <v>373377</v>
      </c>
      <c r="BZ68" s="229">
        <v>1455</v>
      </c>
      <c r="CA68" s="229">
        <v>1793</v>
      </c>
      <c r="CB68" s="230">
        <v>3248</v>
      </c>
      <c r="CC68" s="230">
        <v>311085</v>
      </c>
      <c r="CD68" s="230">
        <v>376625</v>
      </c>
      <c r="CE68" s="229">
        <v>-590</v>
      </c>
      <c r="CF68" s="229">
        <v>-3598</v>
      </c>
      <c r="CG68" s="229">
        <v>-57</v>
      </c>
      <c r="CH68" s="230">
        <v>-4245</v>
      </c>
      <c r="CI68" s="230">
        <v>306840</v>
      </c>
      <c r="CJ68" s="231">
        <v>372380</v>
      </c>
    </row>
    <row r="69" spans="1:88" s="168" customFormat="1" x14ac:dyDescent="0.15">
      <c r="A69" s="157">
        <v>63</v>
      </c>
      <c r="B69" s="164" t="s">
        <v>673</v>
      </c>
      <c r="C69" s="164"/>
      <c r="D69" s="228">
        <v>78</v>
      </c>
      <c r="E69" s="229">
        <v>34</v>
      </c>
      <c r="F69" s="229">
        <v>119</v>
      </c>
      <c r="G69" s="229">
        <v>54</v>
      </c>
      <c r="H69" s="229">
        <v>535</v>
      </c>
      <c r="I69" s="229">
        <v>286</v>
      </c>
      <c r="J69" s="229">
        <v>14</v>
      </c>
      <c r="K69" s="229">
        <v>26</v>
      </c>
      <c r="L69" s="229">
        <v>747</v>
      </c>
      <c r="M69" s="229">
        <v>109</v>
      </c>
      <c r="N69" s="229">
        <v>11</v>
      </c>
      <c r="O69" s="229">
        <v>899</v>
      </c>
      <c r="P69" s="229">
        <v>32</v>
      </c>
      <c r="Q69" s="229">
        <v>1</v>
      </c>
      <c r="R69" s="229">
        <v>2</v>
      </c>
      <c r="S69" s="229">
        <v>39</v>
      </c>
      <c r="T69" s="229">
        <v>94</v>
      </c>
      <c r="U69" s="229">
        <v>49</v>
      </c>
      <c r="V69" s="229">
        <v>135</v>
      </c>
      <c r="W69" s="229">
        <v>23</v>
      </c>
      <c r="X69" s="229">
        <v>72</v>
      </c>
      <c r="Y69" s="229">
        <v>20</v>
      </c>
      <c r="Z69" s="229">
        <v>17</v>
      </c>
      <c r="AA69" s="229">
        <v>75</v>
      </c>
      <c r="AB69" s="229">
        <v>12</v>
      </c>
      <c r="AC69" s="229">
        <v>7</v>
      </c>
      <c r="AD69" s="229">
        <v>4</v>
      </c>
      <c r="AE69" s="229">
        <v>8</v>
      </c>
      <c r="AF69" s="229">
        <v>114</v>
      </c>
      <c r="AG69" s="229">
        <v>13</v>
      </c>
      <c r="AH69" s="229">
        <v>36</v>
      </c>
      <c r="AI69" s="229">
        <v>12</v>
      </c>
      <c r="AJ69" s="229">
        <v>205</v>
      </c>
      <c r="AK69" s="229">
        <v>316</v>
      </c>
      <c r="AL69" s="229">
        <v>65</v>
      </c>
      <c r="AM69" s="229">
        <v>162</v>
      </c>
      <c r="AN69" s="229">
        <v>49</v>
      </c>
      <c r="AO69" s="229">
        <v>8</v>
      </c>
      <c r="AP69" s="229">
        <v>676</v>
      </c>
      <c r="AQ69" s="229">
        <v>12</v>
      </c>
      <c r="AR69" s="229">
        <v>1995</v>
      </c>
      <c r="AS69" s="229">
        <v>328</v>
      </c>
      <c r="AT69" s="229">
        <v>34</v>
      </c>
      <c r="AU69" s="229">
        <v>426</v>
      </c>
      <c r="AV69" s="229">
        <v>772</v>
      </c>
      <c r="AW69" s="229">
        <v>6950</v>
      </c>
      <c r="AX69" s="229">
        <v>3141</v>
      </c>
      <c r="AY69" s="229">
        <v>1116</v>
      </c>
      <c r="AZ69" s="229">
        <v>3885</v>
      </c>
      <c r="BA69" s="229">
        <v>280</v>
      </c>
      <c r="BB69" s="229">
        <v>2028</v>
      </c>
      <c r="BC69" s="229">
        <v>1035</v>
      </c>
      <c r="BD69" s="229">
        <v>5466</v>
      </c>
      <c r="BE69" s="229">
        <v>4815</v>
      </c>
      <c r="BF69" s="229">
        <v>4817</v>
      </c>
      <c r="BG69" s="229">
        <v>2286</v>
      </c>
      <c r="BH69" s="229">
        <v>1074</v>
      </c>
      <c r="BI69" s="229">
        <v>4684</v>
      </c>
      <c r="BJ69" s="229">
        <v>421</v>
      </c>
      <c r="BK69" s="229">
        <v>403</v>
      </c>
      <c r="BL69" s="229">
        <v>725</v>
      </c>
      <c r="BM69" s="229">
        <v>1293</v>
      </c>
      <c r="BN69" s="229">
        <v>0</v>
      </c>
      <c r="BO69" s="229">
        <v>43</v>
      </c>
      <c r="BP69" s="230">
        <v>53187</v>
      </c>
      <c r="BQ69" s="229">
        <v>0</v>
      </c>
      <c r="BR69" s="229">
        <v>0</v>
      </c>
      <c r="BS69" s="229">
        <v>0</v>
      </c>
      <c r="BT69" s="229">
        <v>0</v>
      </c>
      <c r="BU69" s="229">
        <v>0</v>
      </c>
      <c r="BV69" s="229">
        <v>0</v>
      </c>
      <c r="BW69" s="229">
        <v>0</v>
      </c>
      <c r="BX69" s="228">
        <v>0</v>
      </c>
      <c r="BY69" s="230">
        <v>53187</v>
      </c>
      <c r="BZ69" s="229">
        <v>0</v>
      </c>
      <c r="CA69" s="229">
        <v>0</v>
      </c>
      <c r="CB69" s="230">
        <v>0</v>
      </c>
      <c r="CC69" s="230">
        <v>0</v>
      </c>
      <c r="CD69" s="230">
        <v>53187</v>
      </c>
      <c r="CE69" s="229">
        <v>0</v>
      </c>
      <c r="CF69" s="229">
        <v>0</v>
      </c>
      <c r="CG69" s="229">
        <v>0</v>
      </c>
      <c r="CH69" s="230">
        <v>0</v>
      </c>
      <c r="CI69" s="230">
        <v>0</v>
      </c>
      <c r="CJ69" s="231">
        <v>53187</v>
      </c>
    </row>
    <row r="70" spans="1:88" s="168" customFormat="1" x14ac:dyDescent="0.15">
      <c r="A70" s="157">
        <v>64</v>
      </c>
      <c r="B70" s="164" t="s">
        <v>674</v>
      </c>
      <c r="C70" s="164"/>
      <c r="D70" s="228">
        <v>4094</v>
      </c>
      <c r="E70" s="229">
        <v>131</v>
      </c>
      <c r="F70" s="229">
        <v>177</v>
      </c>
      <c r="G70" s="229">
        <v>0</v>
      </c>
      <c r="H70" s="229">
        <v>111</v>
      </c>
      <c r="I70" s="229">
        <v>1599</v>
      </c>
      <c r="J70" s="229">
        <v>299</v>
      </c>
      <c r="K70" s="229">
        <v>202</v>
      </c>
      <c r="L70" s="229">
        <v>9528</v>
      </c>
      <c r="M70" s="229">
        <v>1461</v>
      </c>
      <c r="N70" s="229">
        <v>561</v>
      </c>
      <c r="O70" s="229">
        <v>910</v>
      </c>
      <c r="P70" s="229">
        <v>945</v>
      </c>
      <c r="Q70" s="229">
        <v>368</v>
      </c>
      <c r="R70" s="229">
        <v>8</v>
      </c>
      <c r="S70" s="229">
        <v>82</v>
      </c>
      <c r="T70" s="229">
        <v>1547</v>
      </c>
      <c r="U70" s="229">
        <v>104</v>
      </c>
      <c r="V70" s="229">
        <v>1079</v>
      </c>
      <c r="W70" s="229">
        <v>213</v>
      </c>
      <c r="X70" s="229">
        <v>350</v>
      </c>
      <c r="Y70" s="229">
        <v>5</v>
      </c>
      <c r="Z70" s="229">
        <v>53</v>
      </c>
      <c r="AA70" s="229">
        <v>154</v>
      </c>
      <c r="AB70" s="229">
        <v>480</v>
      </c>
      <c r="AC70" s="229">
        <v>254</v>
      </c>
      <c r="AD70" s="229">
        <v>43</v>
      </c>
      <c r="AE70" s="229">
        <v>16</v>
      </c>
      <c r="AF70" s="229">
        <v>1245</v>
      </c>
      <c r="AG70" s="229">
        <v>940</v>
      </c>
      <c r="AH70" s="229">
        <v>1253</v>
      </c>
      <c r="AI70" s="229">
        <v>136</v>
      </c>
      <c r="AJ70" s="229">
        <v>1119</v>
      </c>
      <c r="AK70" s="229">
        <v>761</v>
      </c>
      <c r="AL70" s="229">
        <v>97</v>
      </c>
      <c r="AM70" s="229">
        <v>586</v>
      </c>
      <c r="AN70" s="229">
        <v>50</v>
      </c>
      <c r="AO70" s="229">
        <v>45</v>
      </c>
      <c r="AP70" s="229">
        <v>26818</v>
      </c>
      <c r="AQ70" s="229">
        <v>1801</v>
      </c>
      <c r="AR70" s="229">
        <v>14738</v>
      </c>
      <c r="AS70" s="229">
        <v>8833</v>
      </c>
      <c r="AT70" s="229">
        <v>2332</v>
      </c>
      <c r="AU70" s="229">
        <v>3061</v>
      </c>
      <c r="AV70" s="229">
        <v>2474</v>
      </c>
      <c r="AW70" s="229">
        <v>18365</v>
      </c>
      <c r="AX70" s="229">
        <v>11296</v>
      </c>
      <c r="AY70" s="229">
        <v>8843</v>
      </c>
      <c r="AZ70" s="229">
        <v>6747</v>
      </c>
      <c r="BA70" s="229">
        <v>79</v>
      </c>
      <c r="BB70" s="229">
        <v>4529</v>
      </c>
      <c r="BC70" s="229">
        <v>1980</v>
      </c>
      <c r="BD70" s="229">
        <v>849</v>
      </c>
      <c r="BE70" s="229">
        <v>10125</v>
      </c>
      <c r="BF70" s="229">
        <v>5252</v>
      </c>
      <c r="BG70" s="229">
        <v>1270</v>
      </c>
      <c r="BH70" s="229">
        <v>2116</v>
      </c>
      <c r="BI70" s="229">
        <v>9638</v>
      </c>
      <c r="BJ70" s="229">
        <v>2385</v>
      </c>
      <c r="BK70" s="229">
        <v>871</v>
      </c>
      <c r="BL70" s="229">
        <v>641</v>
      </c>
      <c r="BM70" s="229">
        <v>2094</v>
      </c>
      <c r="BN70" s="229">
        <v>28</v>
      </c>
      <c r="BO70" s="229">
        <v>0</v>
      </c>
      <c r="BP70" s="230">
        <v>178171</v>
      </c>
      <c r="BQ70" s="229">
        <v>0</v>
      </c>
      <c r="BR70" s="229">
        <v>2224</v>
      </c>
      <c r="BS70" s="229">
        <v>0</v>
      </c>
      <c r="BT70" s="229">
        <v>0</v>
      </c>
      <c r="BU70" s="229">
        <v>0</v>
      </c>
      <c r="BV70" s="229">
        <v>0</v>
      </c>
      <c r="BW70" s="229">
        <v>0</v>
      </c>
      <c r="BX70" s="228">
        <v>2224</v>
      </c>
      <c r="BY70" s="230">
        <v>180395</v>
      </c>
      <c r="BZ70" s="229">
        <v>1473</v>
      </c>
      <c r="CA70" s="229">
        <v>120348</v>
      </c>
      <c r="CB70" s="230">
        <v>121821</v>
      </c>
      <c r="CC70" s="230">
        <v>124045</v>
      </c>
      <c r="CD70" s="230">
        <v>302216</v>
      </c>
      <c r="CE70" s="229">
        <v>-540</v>
      </c>
      <c r="CF70" s="229">
        <v>-1979</v>
      </c>
      <c r="CG70" s="229">
        <v>-53</v>
      </c>
      <c r="CH70" s="230">
        <v>-2572</v>
      </c>
      <c r="CI70" s="230">
        <v>121473</v>
      </c>
      <c r="CJ70" s="231">
        <v>299644</v>
      </c>
    </row>
    <row r="71" spans="1:88" s="168" customFormat="1" x14ac:dyDescent="0.15">
      <c r="A71" s="180"/>
      <c r="B71" s="181" t="s">
        <v>403</v>
      </c>
      <c r="C71" s="181"/>
      <c r="D71" s="240">
        <v>269395</v>
      </c>
      <c r="E71" s="241">
        <v>71847</v>
      </c>
      <c r="F71" s="241">
        <v>472787</v>
      </c>
      <c r="G71" s="241">
        <v>22963</v>
      </c>
      <c r="H71" s="241">
        <v>49626</v>
      </c>
      <c r="I71" s="241">
        <v>81261</v>
      </c>
      <c r="J71" s="241">
        <v>8804</v>
      </c>
      <c r="K71" s="241">
        <v>6594</v>
      </c>
      <c r="L71" s="241">
        <v>592440</v>
      </c>
      <c r="M71" s="241">
        <v>304185</v>
      </c>
      <c r="N71" s="241">
        <v>163581</v>
      </c>
      <c r="O71" s="241">
        <v>450655</v>
      </c>
      <c r="P71" s="241">
        <v>48288</v>
      </c>
      <c r="Q71" s="241">
        <v>104962</v>
      </c>
      <c r="R71" s="241">
        <v>2045</v>
      </c>
      <c r="S71" s="241">
        <v>13788</v>
      </c>
      <c r="T71" s="241">
        <v>74287</v>
      </c>
      <c r="U71" s="241">
        <v>21230</v>
      </c>
      <c r="V71" s="241">
        <v>201612</v>
      </c>
      <c r="W71" s="241">
        <v>31674</v>
      </c>
      <c r="X71" s="241">
        <v>31204</v>
      </c>
      <c r="Y71" s="241">
        <v>26806</v>
      </c>
      <c r="Z71" s="241">
        <v>13732</v>
      </c>
      <c r="AA71" s="241">
        <v>74352</v>
      </c>
      <c r="AB71" s="241">
        <v>366876</v>
      </c>
      <c r="AC71" s="241">
        <v>47495</v>
      </c>
      <c r="AD71" s="241">
        <v>4121</v>
      </c>
      <c r="AE71" s="241">
        <v>2225</v>
      </c>
      <c r="AF71" s="241">
        <v>81437</v>
      </c>
      <c r="AG71" s="241">
        <v>249307</v>
      </c>
      <c r="AH71" s="241">
        <v>196729</v>
      </c>
      <c r="AI71" s="241">
        <v>22138</v>
      </c>
      <c r="AJ71" s="241">
        <v>122097</v>
      </c>
      <c r="AK71" s="241">
        <v>197463</v>
      </c>
      <c r="AL71" s="241">
        <v>42418</v>
      </c>
      <c r="AM71" s="241">
        <v>358163</v>
      </c>
      <c r="AN71" s="241">
        <v>20688</v>
      </c>
      <c r="AO71" s="241">
        <v>21782</v>
      </c>
      <c r="AP71" s="241">
        <v>664496</v>
      </c>
      <c r="AQ71" s="241">
        <v>284213</v>
      </c>
      <c r="AR71" s="241">
        <v>597338</v>
      </c>
      <c r="AS71" s="241">
        <v>253862</v>
      </c>
      <c r="AT71" s="241">
        <v>338163</v>
      </c>
      <c r="AU71" s="241">
        <v>194657</v>
      </c>
      <c r="AV71" s="241">
        <v>90905</v>
      </c>
      <c r="AW71" s="241">
        <v>917003</v>
      </c>
      <c r="AX71" s="241">
        <v>286203</v>
      </c>
      <c r="AY71" s="241">
        <v>728667</v>
      </c>
      <c r="AZ71" s="241">
        <v>692136</v>
      </c>
      <c r="BA71" s="241">
        <v>15118</v>
      </c>
      <c r="BB71" s="241">
        <v>392400</v>
      </c>
      <c r="BC71" s="241">
        <v>300101</v>
      </c>
      <c r="BD71" s="241">
        <v>710130</v>
      </c>
      <c r="BE71" s="241">
        <v>333076</v>
      </c>
      <c r="BF71" s="241">
        <v>1246660</v>
      </c>
      <c r="BG71" s="241">
        <v>108965</v>
      </c>
      <c r="BH71" s="241">
        <v>72466</v>
      </c>
      <c r="BI71" s="241">
        <v>1043797</v>
      </c>
      <c r="BJ71" s="241">
        <v>114062</v>
      </c>
      <c r="BK71" s="241">
        <v>332411</v>
      </c>
      <c r="BL71" s="241">
        <v>104706</v>
      </c>
      <c r="BM71" s="241">
        <v>120399</v>
      </c>
      <c r="BN71" s="241">
        <v>53187</v>
      </c>
      <c r="BO71" s="241">
        <v>79104</v>
      </c>
      <c r="BP71" s="242">
        <v>14945282</v>
      </c>
      <c r="BQ71" s="241">
        <v>297526</v>
      </c>
      <c r="BR71" s="241">
        <v>11985511</v>
      </c>
      <c r="BS71" s="241">
        <v>5000898</v>
      </c>
      <c r="BT71" s="241">
        <v>1039141</v>
      </c>
      <c r="BU71" s="241">
        <v>2346659</v>
      </c>
      <c r="BV71" s="241">
        <v>2743508</v>
      </c>
      <c r="BW71" s="241">
        <v>25197</v>
      </c>
      <c r="BX71" s="240">
        <v>23438440</v>
      </c>
      <c r="BY71" s="242">
        <v>38383722</v>
      </c>
      <c r="BZ71" s="241">
        <v>444652</v>
      </c>
      <c r="CA71" s="241">
        <v>6170321</v>
      </c>
      <c r="CB71" s="242">
        <v>6614973</v>
      </c>
      <c r="CC71" s="242">
        <v>30053413</v>
      </c>
      <c r="CD71" s="242">
        <v>44998695</v>
      </c>
      <c r="CE71" s="241">
        <v>-1999835</v>
      </c>
      <c r="CF71" s="241">
        <v>-6530886</v>
      </c>
      <c r="CG71" s="241">
        <v>-292670</v>
      </c>
      <c r="CH71" s="242">
        <v>-8823391</v>
      </c>
      <c r="CI71" s="242">
        <v>21230022</v>
      </c>
      <c r="CJ71" s="243">
        <v>36175304</v>
      </c>
    </row>
    <row r="72" spans="1:88" s="168" customFormat="1" x14ac:dyDescent="0.15">
      <c r="A72" s="157"/>
      <c r="B72" s="164" t="s">
        <v>695</v>
      </c>
      <c r="C72" s="164"/>
      <c r="D72" s="228">
        <v>1103</v>
      </c>
      <c r="E72" s="229">
        <v>243</v>
      </c>
      <c r="F72" s="229">
        <v>1112</v>
      </c>
      <c r="G72" s="229">
        <v>78</v>
      </c>
      <c r="H72" s="229">
        <v>1348</v>
      </c>
      <c r="I72" s="229">
        <v>5763</v>
      </c>
      <c r="J72" s="229">
        <v>530</v>
      </c>
      <c r="K72" s="229">
        <v>399</v>
      </c>
      <c r="L72" s="229">
        <v>4800</v>
      </c>
      <c r="M72" s="229">
        <v>1557</v>
      </c>
      <c r="N72" s="229">
        <v>230</v>
      </c>
      <c r="O72" s="229">
        <v>4399</v>
      </c>
      <c r="P72" s="229">
        <v>401</v>
      </c>
      <c r="Q72" s="229">
        <v>284</v>
      </c>
      <c r="R72" s="229">
        <v>37</v>
      </c>
      <c r="S72" s="229">
        <v>251</v>
      </c>
      <c r="T72" s="229">
        <v>594</v>
      </c>
      <c r="U72" s="229">
        <v>462</v>
      </c>
      <c r="V72" s="229">
        <v>2788</v>
      </c>
      <c r="W72" s="229">
        <v>684</v>
      </c>
      <c r="X72" s="229">
        <v>1156</v>
      </c>
      <c r="Y72" s="229">
        <v>1207</v>
      </c>
      <c r="Z72" s="229">
        <v>279</v>
      </c>
      <c r="AA72" s="229">
        <v>1085</v>
      </c>
      <c r="AB72" s="229">
        <v>1336</v>
      </c>
      <c r="AC72" s="229">
        <v>1218</v>
      </c>
      <c r="AD72" s="229">
        <v>134</v>
      </c>
      <c r="AE72" s="229">
        <v>33</v>
      </c>
      <c r="AF72" s="229">
        <v>2259</v>
      </c>
      <c r="AG72" s="229">
        <v>1300</v>
      </c>
      <c r="AH72" s="229">
        <v>483</v>
      </c>
      <c r="AI72" s="229">
        <v>162</v>
      </c>
      <c r="AJ72" s="229">
        <v>2658</v>
      </c>
      <c r="AK72" s="229">
        <v>4251</v>
      </c>
      <c r="AL72" s="229">
        <v>632</v>
      </c>
      <c r="AM72" s="229">
        <v>2420</v>
      </c>
      <c r="AN72" s="229">
        <v>542</v>
      </c>
      <c r="AO72" s="229">
        <v>167</v>
      </c>
      <c r="AP72" s="229">
        <v>14814</v>
      </c>
      <c r="AQ72" s="229">
        <v>6250</v>
      </c>
      <c r="AR72" s="229">
        <v>10497</v>
      </c>
      <c r="AS72" s="229">
        <v>4274</v>
      </c>
      <c r="AT72" s="229">
        <v>3893</v>
      </c>
      <c r="AU72" s="229">
        <v>2696</v>
      </c>
      <c r="AV72" s="229">
        <v>4845</v>
      </c>
      <c r="AW72" s="229">
        <v>45180</v>
      </c>
      <c r="AX72" s="229">
        <v>22055</v>
      </c>
      <c r="AY72" s="229">
        <v>5337</v>
      </c>
      <c r="AZ72" s="229">
        <v>14363</v>
      </c>
      <c r="BA72" s="229">
        <v>221</v>
      </c>
      <c r="BB72" s="229">
        <v>2237</v>
      </c>
      <c r="BC72" s="229">
        <v>8158</v>
      </c>
      <c r="BD72" s="229">
        <v>25394</v>
      </c>
      <c r="BE72" s="229">
        <v>4891</v>
      </c>
      <c r="BF72" s="229">
        <v>18841</v>
      </c>
      <c r="BG72" s="229">
        <v>5388</v>
      </c>
      <c r="BH72" s="229">
        <v>6437</v>
      </c>
      <c r="BI72" s="229">
        <v>22544</v>
      </c>
      <c r="BJ72" s="229">
        <v>3288</v>
      </c>
      <c r="BK72" s="229">
        <v>6475</v>
      </c>
      <c r="BL72" s="229">
        <v>5642</v>
      </c>
      <c r="BM72" s="229">
        <v>4864</v>
      </c>
      <c r="BN72" s="229">
        <v>0</v>
      </c>
      <c r="BO72" s="229">
        <v>557</v>
      </c>
      <c r="BP72" s="230">
        <v>297526</v>
      </c>
    </row>
    <row r="73" spans="1:88" s="168" customFormat="1" x14ac:dyDescent="0.15">
      <c r="A73" s="157"/>
      <c r="B73" s="164" t="s">
        <v>316</v>
      </c>
      <c r="C73" s="164"/>
      <c r="D73" s="228">
        <v>76842</v>
      </c>
      <c r="E73" s="229">
        <v>19893</v>
      </c>
      <c r="F73" s="229">
        <v>29440</v>
      </c>
      <c r="G73" s="229">
        <v>11870</v>
      </c>
      <c r="H73" s="229">
        <v>20346</v>
      </c>
      <c r="I73" s="229">
        <v>39343</v>
      </c>
      <c r="J73" s="229">
        <v>2368</v>
      </c>
      <c r="K73" s="229">
        <v>6557</v>
      </c>
      <c r="L73" s="229">
        <v>95424</v>
      </c>
      <c r="M73" s="229">
        <v>45690</v>
      </c>
      <c r="N73" s="229">
        <v>6284</v>
      </c>
      <c r="O73" s="229">
        <v>119502</v>
      </c>
      <c r="P73" s="229">
        <v>7028</v>
      </c>
      <c r="Q73" s="229">
        <v>8903</v>
      </c>
      <c r="R73" s="229">
        <v>963</v>
      </c>
      <c r="S73" s="229">
        <v>8385</v>
      </c>
      <c r="T73" s="229">
        <v>19095</v>
      </c>
      <c r="U73" s="229">
        <v>11640</v>
      </c>
      <c r="V73" s="229">
        <v>34367</v>
      </c>
      <c r="W73" s="229">
        <v>15094</v>
      </c>
      <c r="X73" s="229">
        <v>29797</v>
      </c>
      <c r="Y73" s="229">
        <v>5490</v>
      </c>
      <c r="Z73" s="229">
        <v>3504</v>
      </c>
      <c r="AA73" s="229">
        <v>17239</v>
      </c>
      <c r="AB73" s="229">
        <v>14402</v>
      </c>
      <c r="AC73" s="229">
        <v>24171</v>
      </c>
      <c r="AD73" s="229">
        <v>3554</v>
      </c>
      <c r="AE73" s="229">
        <v>1616</v>
      </c>
      <c r="AF73" s="229">
        <v>47540</v>
      </c>
      <c r="AG73" s="229">
        <v>1662</v>
      </c>
      <c r="AH73" s="229">
        <v>26588</v>
      </c>
      <c r="AI73" s="229">
        <v>5613</v>
      </c>
      <c r="AJ73" s="229">
        <v>72193</v>
      </c>
      <c r="AK73" s="229">
        <v>89701</v>
      </c>
      <c r="AL73" s="229">
        <v>18015</v>
      </c>
      <c r="AM73" s="229">
        <v>92888</v>
      </c>
      <c r="AN73" s="229">
        <v>13109</v>
      </c>
      <c r="AO73" s="229">
        <v>7283</v>
      </c>
      <c r="AP73" s="229">
        <v>438487</v>
      </c>
      <c r="AQ73" s="229">
        <v>209276</v>
      </c>
      <c r="AR73" s="229">
        <v>472658</v>
      </c>
      <c r="AS73" s="229">
        <v>215469</v>
      </c>
      <c r="AT73" s="229">
        <v>63116</v>
      </c>
      <c r="AU73" s="229">
        <v>59123</v>
      </c>
      <c r="AV73" s="229">
        <v>144482</v>
      </c>
      <c r="AW73" s="229">
        <v>1611641</v>
      </c>
      <c r="AX73" s="229">
        <v>332102</v>
      </c>
      <c r="AY73" s="229">
        <v>162855</v>
      </c>
      <c r="AZ73" s="229">
        <v>675923</v>
      </c>
      <c r="BA73" s="229">
        <v>50601</v>
      </c>
      <c r="BB73" s="229">
        <v>68337</v>
      </c>
      <c r="BC73" s="229">
        <v>256258</v>
      </c>
      <c r="BD73" s="229">
        <v>993703</v>
      </c>
      <c r="BE73" s="229">
        <v>808288</v>
      </c>
      <c r="BF73" s="229">
        <v>1355151</v>
      </c>
      <c r="BG73" s="229">
        <v>337104</v>
      </c>
      <c r="BH73" s="229">
        <v>112683</v>
      </c>
      <c r="BI73" s="229">
        <v>963851</v>
      </c>
      <c r="BJ73" s="229">
        <v>59035</v>
      </c>
      <c r="BK73" s="229">
        <v>178055</v>
      </c>
      <c r="BL73" s="229">
        <v>87424</v>
      </c>
      <c r="BM73" s="229">
        <v>123879</v>
      </c>
      <c r="BN73" s="229">
        <v>0</v>
      </c>
      <c r="BO73" s="229">
        <v>2187</v>
      </c>
      <c r="BP73" s="230">
        <v>10835087</v>
      </c>
    </row>
    <row r="74" spans="1:88" s="168" customFormat="1" x14ac:dyDescent="0.15">
      <c r="A74" s="157"/>
      <c r="B74" s="164" t="s">
        <v>317</v>
      </c>
      <c r="C74" s="164"/>
      <c r="D74" s="228">
        <v>224194</v>
      </c>
      <c r="E74" s="229">
        <v>92952</v>
      </c>
      <c r="F74" s="229">
        <v>51843</v>
      </c>
      <c r="G74" s="229">
        <v>15542</v>
      </c>
      <c r="H74" s="229">
        <v>25311</v>
      </c>
      <c r="I74" s="229">
        <v>44349</v>
      </c>
      <c r="J74" s="229">
        <v>3524</v>
      </c>
      <c r="K74" s="229">
        <v>2946</v>
      </c>
      <c r="L74" s="229">
        <v>74400</v>
      </c>
      <c r="M74" s="229">
        <v>123053</v>
      </c>
      <c r="N74" s="229">
        <v>12414</v>
      </c>
      <c r="O74" s="229">
        <v>56418</v>
      </c>
      <c r="P74" s="229">
        <v>8545</v>
      </c>
      <c r="Q74" s="229">
        <v>20507</v>
      </c>
      <c r="R74" s="229">
        <v>88</v>
      </c>
      <c r="S74" s="229">
        <v>476</v>
      </c>
      <c r="T74" s="229">
        <v>19875</v>
      </c>
      <c r="U74" s="229">
        <v>2532</v>
      </c>
      <c r="V74" s="229">
        <v>12734</v>
      </c>
      <c r="W74" s="229">
        <v>9142</v>
      </c>
      <c r="X74" s="229">
        <v>20148</v>
      </c>
      <c r="Y74" s="229">
        <v>5220</v>
      </c>
      <c r="Z74" s="229">
        <v>5488</v>
      </c>
      <c r="AA74" s="229">
        <v>5518</v>
      </c>
      <c r="AB74" s="229">
        <v>18415</v>
      </c>
      <c r="AC74" s="229">
        <v>212</v>
      </c>
      <c r="AD74" s="229">
        <v>28</v>
      </c>
      <c r="AE74" s="229">
        <v>-343</v>
      </c>
      <c r="AF74" s="229">
        <v>24796</v>
      </c>
      <c r="AG74" s="229">
        <v>-4083</v>
      </c>
      <c r="AH74" s="229">
        <v>59284</v>
      </c>
      <c r="AI74" s="229">
        <v>405</v>
      </c>
      <c r="AJ74" s="229">
        <v>22311</v>
      </c>
      <c r="AK74" s="229">
        <v>22517</v>
      </c>
      <c r="AL74" s="229">
        <v>49</v>
      </c>
      <c r="AM74" s="229">
        <v>-7424</v>
      </c>
      <c r="AN74" s="229">
        <v>-363</v>
      </c>
      <c r="AO74" s="229">
        <v>-3440</v>
      </c>
      <c r="AP74" s="229">
        <v>86310</v>
      </c>
      <c r="AQ74" s="229">
        <v>34309</v>
      </c>
      <c r="AR74" s="229">
        <v>35376</v>
      </c>
      <c r="AS74" s="229">
        <v>14094</v>
      </c>
      <c r="AT74" s="229">
        <v>61932</v>
      </c>
      <c r="AU74" s="229">
        <v>5496</v>
      </c>
      <c r="AV74" s="229">
        <v>16388</v>
      </c>
      <c r="AW74" s="229">
        <v>343665</v>
      </c>
      <c r="AX74" s="229">
        <v>242574</v>
      </c>
      <c r="AY74" s="229">
        <v>1106355</v>
      </c>
      <c r="AZ74" s="229">
        <v>-73586</v>
      </c>
      <c r="BA74" s="229">
        <v>1866</v>
      </c>
      <c r="BB74" s="229">
        <v>144996</v>
      </c>
      <c r="BC74" s="229">
        <v>131440</v>
      </c>
      <c r="BD74" s="229">
        <v>0</v>
      </c>
      <c r="BE74" s="229">
        <v>3166</v>
      </c>
      <c r="BF74" s="229">
        <v>35743</v>
      </c>
      <c r="BG74" s="229">
        <v>10013</v>
      </c>
      <c r="BH74" s="229">
        <v>-8</v>
      </c>
      <c r="BI74" s="229">
        <v>232772</v>
      </c>
      <c r="BJ74" s="229">
        <v>-17063</v>
      </c>
      <c r="BK74" s="229">
        <v>-291</v>
      </c>
      <c r="BL74" s="229">
        <v>46577</v>
      </c>
      <c r="BM74" s="229">
        <v>27758</v>
      </c>
      <c r="BN74" s="229">
        <v>0</v>
      </c>
      <c r="BO74" s="229">
        <v>198382</v>
      </c>
      <c r="BP74" s="230">
        <v>3657847</v>
      </c>
    </row>
    <row r="75" spans="1:88" s="168" customFormat="1" x14ac:dyDescent="0.15">
      <c r="A75" s="157"/>
      <c r="B75" s="164" t="s">
        <v>318</v>
      </c>
      <c r="C75" s="164"/>
      <c r="D75" s="228">
        <v>149591</v>
      </c>
      <c r="E75" s="229">
        <v>48533</v>
      </c>
      <c r="F75" s="229">
        <v>180553</v>
      </c>
      <c r="G75" s="229">
        <v>9846</v>
      </c>
      <c r="H75" s="229">
        <v>6423</v>
      </c>
      <c r="I75" s="229">
        <v>33737</v>
      </c>
      <c r="J75" s="229">
        <v>4855</v>
      </c>
      <c r="K75" s="229">
        <v>2496</v>
      </c>
      <c r="L75" s="229">
        <v>59750</v>
      </c>
      <c r="M75" s="229">
        <v>17612</v>
      </c>
      <c r="N75" s="229">
        <v>3289</v>
      </c>
      <c r="O75" s="229">
        <v>50397</v>
      </c>
      <c r="P75" s="229">
        <v>10908</v>
      </c>
      <c r="Q75" s="229">
        <v>5479</v>
      </c>
      <c r="R75" s="229">
        <v>744</v>
      </c>
      <c r="S75" s="229">
        <v>2619</v>
      </c>
      <c r="T75" s="229">
        <v>8962</v>
      </c>
      <c r="U75" s="229">
        <v>2259</v>
      </c>
      <c r="V75" s="229">
        <v>29999</v>
      </c>
      <c r="W75" s="229">
        <v>3745</v>
      </c>
      <c r="X75" s="229">
        <v>10807</v>
      </c>
      <c r="Y75" s="229">
        <v>4781</v>
      </c>
      <c r="Z75" s="229">
        <v>4199</v>
      </c>
      <c r="AA75" s="229">
        <v>26893</v>
      </c>
      <c r="AB75" s="229">
        <v>22040</v>
      </c>
      <c r="AC75" s="229">
        <v>7748</v>
      </c>
      <c r="AD75" s="229">
        <v>1537</v>
      </c>
      <c r="AE75" s="229">
        <v>197</v>
      </c>
      <c r="AF75" s="229">
        <v>20877</v>
      </c>
      <c r="AG75" s="229">
        <v>21046</v>
      </c>
      <c r="AH75" s="229">
        <v>7534</v>
      </c>
      <c r="AI75" s="229">
        <v>946</v>
      </c>
      <c r="AJ75" s="229">
        <v>18379</v>
      </c>
      <c r="AK75" s="229">
        <v>68623</v>
      </c>
      <c r="AL75" s="229">
        <v>9652</v>
      </c>
      <c r="AM75" s="229">
        <v>49957</v>
      </c>
      <c r="AN75" s="229">
        <v>5054</v>
      </c>
      <c r="AO75" s="229">
        <v>1024</v>
      </c>
      <c r="AP75" s="229">
        <v>51053</v>
      </c>
      <c r="AQ75" s="229">
        <v>18570</v>
      </c>
      <c r="AR75" s="229">
        <v>106783</v>
      </c>
      <c r="AS75" s="229">
        <v>33212</v>
      </c>
      <c r="AT75" s="229">
        <v>214930</v>
      </c>
      <c r="AU75" s="229">
        <v>69502</v>
      </c>
      <c r="AV75" s="229">
        <v>12826</v>
      </c>
      <c r="AW75" s="229">
        <v>334437</v>
      </c>
      <c r="AX75" s="229">
        <v>72139</v>
      </c>
      <c r="AY75" s="229">
        <v>1089180</v>
      </c>
      <c r="AZ75" s="229">
        <v>308260</v>
      </c>
      <c r="BA75" s="229">
        <v>5345</v>
      </c>
      <c r="BB75" s="229">
        <v>157672</v>
      </c>
      <c r="BC75" s="229">
        <v>75366</v>
      </c>
      <c r="BD75" s="229">
        <v>0</v>
      </c>
      <c r="BE75" s="229">
        <v>76687</v>
      </c>
      <c r="BF75" s="229">
        <v>156566</v>
      </c>
      <c r="BG75" s="229">
        <v>34047</v>
      </c>
      <c r="BH75" s="229">
        <v>9465</v>
      </c>
      <c r="BI75" s="229">
        <v>292389</v>
      </c>
      <c r="BJ75" s="229">
        <v>31214</v>
      </c>
      <c r="BK75" s="229">
        <v>41466</v>
      </c>
      <c r="BL75" s="229">
        <v>66162</v>
      </c>
      <c r="BM75" s="229">
        <v>57849</v>
      </c>
      <c r="BN75" s="229">
        <v>0</v>
      </c>
      <c r="BO75" s="229">
        <v>9885</v>
      </c>
      <c r="BP75" s="230">
        <v>4238096</v>
      </c>
    </row>
    <row r="76" spans="1:88" s="168" customFormat="1" x14ac:dyDescent="0.15">
      <c r="A76" s="157"/>
      <c r="B76" s="164" t="s">
        <v>319</v>
      </c>
      <c r="C76" s="164"/>
      <c r="D76" s="228">
        <v>0</v>
      </c>
      <c r="E76" s="229">
        <v>0</v>
      </c>
      <c r="F76" s="229">
        <v>0</v>
      </c>
      <c r="G76" s="229">
        <v>0</v>
      </c>
      <c r="H76" s="229">
        <v>0</v>
      </c>
      <c r="I76" s="229">
        <v>0</v>
      </c>
      <c r="J76" s="229">
        <v>0</v>
      </c>
      <c r="K76" s="229">
        <v>0</v>
      </c>
      <c r="L76" s="229">
        <v>0</v>
      </c>
      <c r="M76" s="229">
        <v>0</v>
      </c>
      <c r="N76" s="229">
        <v>0</v>
      </c>
      <c r="O76" s="229">
        <v>0</v>
      </c>
      <c r="P76" s="229">
        <v>0</v>
      </c>
      <c r="Q76" s="229">
        <v>0</v>
      </c>
      <c r="R76" s="229">
        <v>0</v>
      </c>
      <c r="S76" s="229">
        <v>0</v>
      </c>
      <c r="T76" s="229">
        <v>0</v>
      </c>
      <c r="U76" s="229">
        <v>0</v>
      </c>
      <c r="V76" s="229">
        <v>0</v>
      </c>
      <c r="W76" s="229">
        <v>0</v>
      </c>
      <c r="X76" s="229">
        <v>0</v>
      </c>
      <c r="Y76" s="229">
        <v>0</v>
      </c>
      <c r="Z76" s="229">
        <v>0</v>
      </c>
      <c r="AA76" s="229">
        <v>0</v>
      </c>
      <c r="AB76" s="229">
        <v>0</v>
      </c>
      <c r="AC76" s="229">
        <v>0</v>
      </c>
      <c r="AD76" s="229">
        <v>0</v>
      </c>
      <c r="AE76" s="229">
        <v>0</v>
      </c>
      <c r="AF76" s="229">
        <v>0</v>
      </c>
      <c r="AG76" s="229">
        <v>0</v>
      </c>
      <c r="AH76" s="229">
        <v>0</v>
      </c>
      <c r="AI76" s="229">
        <v>0</v>
      </c>
      <c r="AJ76" s="229">
        <v>0</v>
      </c>
      <c r="AK76" s="229">
        <v>0</v>
      </c>
      <c r="AL76" s="229">
        <v>0</v>
      </c>
      <c r="AM76" s="229">
        <v>0</v>
      </c>
      <c r="AN76" s="229">
        <v>0</v>
      </c>
      <c r="AO76" s="229">
        <v>0</v>
      </c>
      <c r="AP76" s="229">
        <v>0</v>
      </c>
      <c r="AQ76" s="229">
        <v>0</v>
      </c>
      <c r="AR76" s="229">
        <v>0</v>
      </c>
      <c r="AS76" s="229">
        <v>0</v>
      </c>
      <c r="AT76" s="229">
        <v>0</v>
      </c>
      <c r="AU76" s="229">
        <v>9069</v>
      </c>
      <c r="AV76" s="229">
        <v>10273</v>
      </c>
      <c r="AW76" s="229">
        <v>0</v>
      </c>
      <c r="AX76" s="229">
        <v>0</v>
      </c>
      <c r="AY76" s="229">
        <v>0</v>
      </c>
      <c r="AZ76" s="229">
        <v>0</v>
      </c>
      <c r="BA76" s="229">
        <v>0</v>
      </c>
      <c r="BB76" s="229">
        <v>0</v>
      </c>
      <c r="BC76" s="229">
        <v>0</v>
      </c>
      <c r="BD76" s="229">
        <v>920099</v>
      </c>
      <c r="BE76" s="229">
        <v>99264</v>
      </c>
      <c r="BF76" s="229">
        <v>306</v>
      </c>
      <c r="BG76" s="229">
        <v>0</v>
      </c>
      <c r="BH76" s="229">
        <v>0</v>
      </c>
      <c r="BI76" s="229">
        <v>130</v>
      </c>
      <c r="BJ76" s="229">
        <v>0</v>
      </c>
      <c r="BK76" s="229">
        <v>0</v>
      </c>
      <c r="BL76" s="229">
        <v>0</v>
      </c>
      <c r="BM76" s="229">
        <v>0</v>
      </c>
      <c r="BN76" s="229">
        <v>0</v>
      </c>
      <c r="BO76" s="229">
        <v>0</v>
      </c>
      <c r="BP76" s="230">
        <v>1039141</v>
      </c>
    </row>
    <row r="77" spans="1:88" s="168" customFormat="1" x14ac:dyDescent="0.15">
      <c r="A77" s="157"/>
      <c r="B77" s="185" t="s">
        <v>320</v>
      </c>
      <c r="C77" s="164"/>
      <c r="D77" s="228">
        <v>16932</v>
      </c>
      <c r="E77" s="229">
        <v>8618</v>
      </c>
      <c r="F77" s="229">
        <v>26636</v>
      </c>
      <c r="G77" s="229">
        <v>3908</v>
      </c>
      <c r="H77" s="229">
        <v>4171</v>
      </c>
      <c r="I77" s="229">
        <v>9591</v>
      </c>
      <c r="J77" s="229">
        <v>2555</v>
      </c>
      <c r="K77" s="229">
        <v>1288</v>
      </c>
      <c r="L77" s="229">
        <v>12609</v>
      </c>
      <c r="M77" s="229">
        <v>8843</v>
      </c>
      <c r="N77" s="229">
        <v>1096</v>
      </c>
      <c r="O77" s="229">
        <v>16685</v>
      </c>
      <c r="P77" s="229">
        <v>37539</v>
      </c>
      <c r="Q77" s="229">
        <v>5450</v>
      </c>
      <c r="R77" s="229">
        <v>-103</v>
      </c>
      <c r="S77" s="229">
        <v>951</v>
      </c>
      <c r="T77" s="229">
        <v>5068</v>
      </c>
      <c r="U77" s="229">
        <v>1627</v>
      </c>
      <c r="V77" s="229">
        <v>8873</v>
      </c>
      <c r="W77" s="229">
        <v>3154</v>
      </c>
      <c r="X77" s="229">
        <v>4520</v>
      </c>
      <c r="Y77" s="229">
        <v>2173</v>
      </c>
      <c r="Z77" s="229">
        <v>456</v>
      </c>
      <c r="AA77" s="229">
        <v>1570</v>
      </c>
      <c r="AB77" s="229">
        <v>240028</v>
      </c>
      <c r="AC77" s="229">
        <v>2360</v>
      </c>
      <c r="AD77" s="229">
        <v>335</v>
      </c>
      <c r="AE77" s="229">
        <v>80</v>
      </c>
      <c r="AF77" s="229">
        <v>10941</v>
      </c>
      <c r="AG77" s="229">
        <v>5115</v>
      </c>
      <c r="AH77" s="229">
        <v>1023</v>
      </c>
      <c r="AI77" s="229">
        <v>410</v>
      </c>
      <c r="AJ77" s="229">
        <v>10772</v>
      </c>
      <c r="AK77" s="229">
        <v>-12759</v>
      </c>
      <c r="AL77" s="229">
        <v>-1559</v>
      </c>
      <c r="AM77" s="229">
        <v>-2674</v>
      </c>
      <c r="AN77" s="229">
        <v>666</v>
      </c>
      <c r="AO77" s="229">
        <v>407</v>
      </c>
      <c r="AP77" s="229">
        <v>60016</v>
      </c>
      <c r="AQ77" s="229">
        <v>28819</v>
      </c>
      <c r="AR77" s="229">
        <v>78128</v>
      </c>
      <c r="AS77" s="229">
        <v>22566</v>
      </c>
      <c r="AT77" s="229">
        <v>36408</v>
      </c>
      <c r="AU77" s="229">
        <v>14496</v>
      </c>
      <c r="AV77" s="229">
        <v>12587</v>
      </c>
      <c r="AW77" s="229">
        <v>215738</v>
      </c>
      <c r="AX77" s="229">
        <v>15260</v>
      </c>
      <c r="AY77" s="229">
        <v>248393</v>
      </c>
      <c r="AZ77" s="229">
        <v>77991</v>
      </c>
      <c r="BA77" s="229">
        <v>6421</v>
      </c>
      <c r="BB77" s="229">
        <v>18382</v>
      </c>
      <c r="BC77" s="229">
        <v>36408</v>
      </c>
      <c r="BD77" s="229">
        <v>4680</v>
      </c>
      <c r="BE77" s="229">
        <v>10903</v>
      </c>
      <c r="BF77" s="229">
        <v>30265</v>
      </c>
      <c r="BG77" s="229">
        <v>5176</v>
      </c>
      <c r="BH77" s="229">
        <v>7158</v>
      </c>
      <c r="BI77" s="229">
        <v>143781</v>
      </c>
      <c r="BJ77" s="229">
        <v>92</v>
      </c>
      <c r="BK77" s="229">
        <v>22163</v>
      </c>
      <c r="BL77" s="229">
        <v>33098</v>
      </c>
      <c r="BM77" s="229">
        <v>37632</v>
      </c>
      <c r="BN77" s="229">
        <v>0</v>
      </c>
      <c r="BO77" s="229">
        <v>10383</v>
      </c>
      <c r="BP77" s="230">
        <v>1616299</v>
      </c>
    </row>
    <row r="78" spans="1:88" s="168" customFormat="1" x14ac:dyDescent="0.15">
      <c r="A78" s="157"/>
      <c r="B78" s="164" t="s">
        <v>321</v>
      </c>
      <c r="C78" s="164"/>
      <c r="D78" s="228">
        <v>-220226</v>
      </c>
      <c r="E78" s="229">
        <v>-78129</v>
      </c>
      <c r="F78" s="229">
        <v>-9356</v>
      </c>
      <c r="G78" s="229">
        <v>-2</v>
      </c>
      <c r="H78" s="229">
        <v>-1632</v>
      </c>
      <c r="I78" s="229">
        <v>-274</v>
      </c>
      <c r="J78" s="229">
        <v>-55</v>
      </c>
      <c r="K78" s="229">
        <v>0</v>
      </c>
      <c r="L78" s="229">
        <v>-11220</v>
      </c>
      <c r="M78" s="229">
        <v>-1</v>
      </c>
      <c r="N78" s="229">
        <v>-11</v>
      </c>
      <c r="O78" s="229">
        <v>-13690</v>
      </c>
      <c r="P78" s="229">
        <v>-30</v>
      </c>
      <c r="Q78" s="229">
        <v>-279</v>
      </c>
      <c r="R78" s="229">
        <v>0</v>
      </c>
      <c r="S78" s="229">
        <v>0</v>
      </c>
      <c r="T78" s="229">
        <v>-1</v>
      </c>
      <c r="U78" s="229">
        <v>0</v>
      </c>
      <c r="V78" s="229">
        <v>0</v>
      </c>
      <c r="W78" s="229">
        <v>0</v>
      </c>
      <c r="X78" s="229">
        <v>0</v>
      </c>
      <c r="Y78" s="229">
        <v>0</v>
      </c>
      <c r="Z78" s="229">
        <v>0</v>
      </c>
      <c r="AA78" s="229">
        <v>0</v>
      </c>
      <c r="AB78" s="229">
        <v>-6513</v>
      </c>
      <c r="AC78" s="229">
        <v>0</v>
      </c>
      <c r="AD78" s="229">
        <v>0</v>
      </c>
      <c r="AE78" s="229">
        <v>0</v>
      </c>
      <c r="AF78" s="229">
        <v>-1</v>
      </c>
      <c r="AG78" s="229">
        <v>-1</v>
      </c>
      <c r="AH78" s="229">
        <v>-1</v>
      </c>
      <c r="AI78" s="229">
        <v>0</v>
      </c>
      <c r="AJ78" s="229">
        <v>-3</v>
      </c>
      <c r="AK78" s="229">
        <v>-2</v>
      </c>
      <c r="AL78" s="229">
        <v>0</v>
      </c>
      <c r="AM78" s="229">
        <v>-1</v>
      </c>
      <c r="AN78" s="229">
        <v>0</v>
      </c>
      <c r="AO78" s="229">
        <v>0</v>
      </c>
      <c r="AP78" s="229">
        <v>-5</v>
      </c>
      <c r="AQ78" s="229">
        <v>-8</v>
      </c>
      <c r="AR78" s="229">
        <v>-2651</v>
      </c>
      <c r="AS78" s="229">
        <v>-21931</v>
      </c>
      <c r="AT78" s="229">
        <v>-23</v>
      </c>
      <c r="AU78" s="229">
        <v>-5890</v>
      </c>
      <c r="AV78" s="229">
        <v>-2</v>
      </c>
      <c r="AW78" s="229">
        <v>-2738</v>
      </c>
      <c r="AX78" s="229">
        <v>-14057</v>
      </c>
      <c r="AY78" s="229">
        <v>-1197</v>
      </c>
      <c r="AZ78" s="229">
        <v>-7579</v>
      </c>
      <c r="BA78" s="229">
        <v>0</v>
      </c>
      <c r="BB78" s="229">
        <v>-3</v>
      </c>
      <c r="BC78" s="229">
        <v>-9</v>
      </c>
      <c r="BD78" s="229">
        <v>0</v>
      </c>
      <c r="BE78" s="229">
        <v>-2491</v>
      </c>
      <c r="BF78" s="229">
        <v>-44605</v>
      </c>
      <c r="BG78" s="229">
        <v>-2006</v>
      </c>
      <c r="BH78" s="229">
        <v>-6431</v>
      </c>
      <c r="BI78" s="229">
        <v>-61</v>
      </c>
      <c r="BJ78" s="229">
        <v>-1</v>
      </c>
      <c r="BK78" s="229">
        <v>0</v>
      </c>
      <c r="BL78" s="229">
        <v>-3</v>
      </c>
      <c r="BM78" s="229">
        <v>-1</v>
      </c>
      <c r="BN78" s="229">
        <v>0</v>
      </c>
      <c r="BO78" s="229">
        <v>-854</v>
      </c>
      <c r="BP78" s="230">
        <v>-453974</v>
      </c>
    </row>
    <row r="79" spans="1:88" s="168" customFormat="1" x14ac:dyDescent="0.15">
      <c r="A79" s="180"/>
      <c r="B79" s="181" t="s">
        <v>341</v>
      </c>
      <c r="C79" s="181"/>
      <c r="D79" s="240">
        <v>248436</v>
      </c>
      <c r="E79" s="241">
        <v>92110</v>
      </c>
      <c r="F79" s="241">
        <v>280228</v>
      </c>
      <c r="G79" s="241">
        <v>41242</v>
      </c>
      <c r="H79" s="241">
        <v>55967</v>
      </c>
      <c r="I79" s="241">
        <v>132509</v>
      </c>
      <c r="J79" s="241">
        <v>13777</v>
      </c>
      <c r="K79" s="241">
        <v>13686</v>
      </c>
      <c r="L79" s="241">
        <v>235763</v>
      </c>
      <c r="M79" s="241">
        <v>196754</v>
      </c>
      <c r="N79" s="241">
        <v>23302</v>
      </c>
      <c r="O79" s="241">
        <v>233711</v>
      </c>
      <c r="P79" s="241">
        <v>64391</v>
      </c>
      <c r="Q79" s="241">
        <v>40344</v>
      </c>
      <c r="R79" s="241">
        <v>1729</v>
      </c>
      <c r="S79" s="241">
        <v>12682</v>
      </c>
      <c r="T79" s="241">
        <v>53593</v>
      </c>
      <c r="U79" s="241">
        <v>18520</v>
      </c>
      <c r="V79" s="241">
        <v>88761</v>
      </c>
      <c r="W79" s="241">
        <v>31819</v>
      </c>
      <c r="X79" s="241">
        <v>66428</v>
      </c>
      <c r="Y79" s="241">
        <v>18871</v>
      </c>
      <c r="Z79" s="241">
        <v>13926</v>
      </c>
      <c r="AA79" s="241">
        <v>52305</v>
      </c>
      <c r="AB79" s="241">
        <v>289708</v>
      </c>
      <c r="AC79" s="241">
        <v>35709</v>
      </c>
      <c r="AD79" s="241">
        <v>5588</v>
      </c>
      <c r="AE79" s="241">
        <v>1583</v>
      </c>
      <c r="AF79" s="241">
        <v>106412</v>
      </c>
      <c r="AG79" s="241">
        <v>25039</v>
      </c>
      <c r="AH79" s="241">
        <v>94911</v>
      </c>
      <c r="AI79" s="241">
        <v>7536</v>
      </c>
      <c r="AJ79" s="241">
        <v>126310</v>
      </c>
      <c r="AK79" s="241">
        <v>172331</v>
      </c>
      <c r="AL79" s="241">
        <v>26789</v>
      </c>
      <c r="AM79" s="241">
        <v>135166</v>
      </c>
      <c r="AN79" s="241">
        <v>19008</v>
      </c>
      <c r="AO79" s="241">
        <v>5441</v>
      </c>
      <c r="AP79" s="241">
        <v>650675</v>
      </c>
      <c r="AQ79" s="241">
        <v>297216</v>
      </c>
      <c r="AR79" s="241">
        <v>700791</v>
      </c>
      <c r="AS79" s="241">
        <v>267684</v>
      </c>
      <c r="AT79" s="241">
        <v>380256</v>
      </c>
      <c r="AU79" s="241">
        <v>154492</v>
      </c>
      <c r="AV79" s="241">
        <v>201399</v>
      </c>
      <c r="AW79" s="241">
        <v>2547923</v>
      </c>
      <c r="AX79" s="241">
        <v>670073</v>
      </c>
      <c r="AY79" s="241">
        <v>2610923</v>
      </c>
      <c r="AZ79" s="241">
        <v>995372</v>
      </c>
      <c r="BA79" s="241">
        <v>64454</v>
      </c>
      <c r="BB79" s="241">
        <v>391621</v>
      </c>
      <c r="BC79" s="241">
        <v>507621</v>
      </c>
      <c r="BD79" s="241">
        <v>1943876</v>
      </c>
      <c r="BE79" s="241">
        <v>1000708</v>
      </c>
      <c r="BF79" s="241">
        <v>1552267</v>
      </c>
      <c r="BG79" s="241">
        <v>389722</v>
      </c>
      <c r="BH79" s="241">
        <v>129304</v>
      </c>
      <c r="BI79" s="241">
        <v>1655406</v>
      </c>
      <c r="BJ79" s="241">
        <v>76565</v>
      </c>
      <c r="BK79" s="241">
        <v>247868</v>
      </c>
      <c r="BL79" s="241">
        <v>238900</v>
      </c>
      <c r="BM79" s="241">
        <v>251981</v>
      </c>
      <c r="BN79" s="241">
        <v>0</v>
      </c>
      <c r="BO79" s="241">
        <v>220540</v>
      </c>
      <c r="BP79" s="242">
        <v>21230022</v>
      </c>
    </row>
    <row r="80" spans="1:88" s="168" customFormat="1" x14ac:dyDescent="0.15">
      <c r="A80" s="186"/>
      <c r="B80" s="187" t="s">
        <v>342</v>
      </c>
      <c r="C80" s="187"/>
      <c r="D80" s="244">
        <v>517831</v>
      </c>
      <c r="E80" s="245">
        <v>163957</v>
      </c>
      <c r="F80" s="245">
        <v>753015</v>
      </c>
      <c r="G80" s="245">
        <v>64205</v>
      </c>
      <c r="H80" s="245">
        <v>105593</v>
      </c>
      <c r="I80" s="245">
        <v>213770</v>
      </c>
      <c r="J80" s="245">
        <v>22581</v>
      </c>
      <c r="K80" s="245">
        <v>20280</v>
      </c>
      <c r="L80" s="245">
        <v>828203</v>
      </c>
      <c r="M80" s="245">
        <v>500939</v>
      </c>
      <c r="N80" s="245">
        <v>186883</v>
      </c>
      <c r="O80" s="245">
        <v>684366</v>
      </c>
      <c r="P80" s="245">
        <v>112679</v>
      </c>
      <c r="Q80" s="245">
        <v>145306</v>
      </c>
      <c r="R80" s="245">
        <v>3774</v>
      </c>
      <c r="S80" s="245">
        <v>26470</v>
      </c>
      <c r="T80" s="245">
        <v>127880</v>
      </c>
      <c r="U80" s="245">
        <v>39750</v>
      </c>
      <c r="V80" s="245">
        <v>290373</v>
      </c>
      <c r="W80" s="245">
        <v>63493</v>
      </c>
      <c r="X80" s="245">
        <v>97632</v>
      </c>
      <c r="Y80" s="245">
        <v>45677</v>
      </c>
      <c r="Z80" s="245">
        <v>27658</v>
      </c>
      <c r="AA80" s="245">
        <v>126657</v>
      </c>
      <c r="AB80" s="245">
        <v>656584</v>
      </c>
      <c r="AC80" s="245">
        <v>83204</v>
      </c>
      <c r="AD80" s="245">
        <v>9709</v>
      </c>
      <c r="AE80" s="245">
        <v>3808</v>
      </c>
      <c r="AF80" s="245">
        <v>187849</v>
      </c>
      <c r="AG80" s="245">
        <v>274346</v>
      </c>
      <c r="AH80" s="245">
        <v>291640</v>
      </c>
      <c r="AI80" s="245">
        <v>29674</v>
      </c>
      <c r="AJ80" s="245">
        <v>248407</v>
      </c>
      <c r="AK80" s="245">
        <v>369794</v>
      </c>
      <c r="AL80" s="245">
        <v>69207</v>
      </c>
      <c r="AM80" s="245">
        <v>493329</v>
      </c>
      <c r="AN80" s="245">
        <v>39696</v>
      </c>
      <c r="AO80" s="245">
        <v>27223</v>
      </c>
      <c r="AP80" s="245">
        <v>1315171</v>
      </c>
      <c r="AQ80" s="245">
        <v>581429</v>
      </c>
      <c r="AR80" s="245">
        <v>1298129</v>
      </c>
      <c r="AS80" s="245">
        <v>521546</v>
      </c>
      <c r="AT80" s="245">
        <v>718419</v>
      </c>
      <c r="AU80" s="245">
        <v>349149</v>
      </c>
      <c r="AV80" s="245">
        <v>292304</v>
      </c>
      <c r="AW80" s="245">
        <v>3464926</v>
      </c>
      <c r="AX80" s="245">
        <v>956276</v>
      </c>
      <c r="AY80" s="245">
        <v>3339590</v>
      </c>
      <c r="AZ80" s="245">
        <v>1687508</v>
      </c>
      <c r="BA80" s="245">
        <v>79572</v>
      </c>
      <c r="BB80" s="245">
        <v>784021</v>
      </c>
      <c r="BC80" s="245">
        <v>807722</v>
      </c>
      <c r="BD80" s="245">
        <v>2654006</v>
      </c>
      <c r="BE80" s="245">
        <v>1333784</v>
      </c>
      <c r="BF80" s="245">
        <v>2798927</v>
      </c>
      <c r="BG80" s="245">
        <v>498687</v>
      </c>
      <c r="BH80" s="245">
        <v>201770</v>
      </c>
      <c r="BI80" s="245">
        <v>2699203</v>
      </c>
      <c r="BJ80" s="245">
        <v>190627</v>
      </c>
      <c r="BK80" s="245">
        <v>580279</v>
      </c>
      <c r="BL80" s="245">
        <v>343606</v>
      </c>
      <c r="BM80" s="245">
        <v>372380</v>
      </c>
      <c r="BN80" s="245">
        <v>53187</v>
      </c>
      <c r="BO80" s="245">
        <v>299644</v>
      </c>
      <c r="BP80" s="246">
        <v>36175304</v>
      </c>
    </row>
    <row r="81" spans="1:3" s="168" customFormat="1" x14ac:dyDescent="0.15">
      <c r="A81" s="191"/>
      <c r="B81" s="149"/>
      <c r="C81" s="149"/>
    </row>
    <row r="82" spans="1:3" s="168" customFormat="1" x14ac:dyDescent="0.15">
      <c r="A82" s="191"/>
      <c r="B82" s="149"/>
      <c r="C82" s="149"/>
    </row>
    <row r="83" spans="1:3" s="168" customFormat="1" x14ac:dyDescent="0.15">
      <c r="A83" s="191"/>
      <c r="B83" s="149"/>
      <c r="C83" s="149"/>
    </row>
    <row r="84" spans="1:3" s="168" customFormat="1" x14ac:dyDescent="0.15">
      <c r="A84" s="191"/>
      <c r="B84" s="149"/>
      <c r="C84" s="149"/>
    </row>
    <row r="85" spans="1:3" s="168" customFormat="1" x14ac:dyDescent="0.15">
      <c r="A85" s="191"/>
      <c r="B85" s="149"/>
      <c r="C85" s="149"/>
    </row>
    <row r="86" spans="1:3" s="168" customFormat="1" x14ac:dyDescent="0.15">
      <c r="A86" s="191"/>
      <c r="B86" s="149"/>
      <c r="C86" s="149"/>
    </row>
    <row r="87" spans="1:3" s="168" customFormat="1" x14ac:dyDescent="0.15">
      <c r="A87" s="191"/>
      <c r="B87" s="149"/>
      <c r="C87" s="149"/>
    </row>
    <row r="88" spans="1:3" s="168" customFormat="1" x14ac:dyDescent="0.15">
      <c r="A88" s="191"/>
      <c r="B88" s="149"/>
      <c r="C88" s="149"/>
    </row>
    <row r="89" spans="1:3" s="168" customFormat="1" x14ac:dyDescent="0.15">
      <c r="A89" s="191"/>
      <c r="B89" s="149"/>
      <c r="C89" s="149"/>
    </row>
    <row r="90" spans="1:3" s="168" customFormat="1" x14ac:dyDescent="0.15">
      <c r="A90" s="191"/>
      <c r="B90" s="149"/>
      <c r="C90" s="149"/>
    </row>
    <row r="91" spans="1:3" s="168" customFormat="1" x14ac:dyDescent="0.15">
      <c r="A91" s="191"/>
      <c r="B91" s="149"/>
      <c r="C91" s="149"/>
    </row>
    <row r="92" spans="1:3" s="168" customFormat="1" x14ac:dyDescent="0.15">
      <c r="A92" s="191"/>
      <c r="B92" s="149"/>
      <c r="C92" s="149"/>
    </row>
    <row r="93" spans="1:3" s="168" customFormat="1" x14ac:dyDescent="0.15">
      <c r="A93" s="191"/>
      <c r="B93" s="149"/>
      <c r="C93" s="149"/>
    </row>
    <row r="94" spans="1:3" s="168" customFormat="1" x14ac:dyDescent="0.15">
      <c r="A94" s="191"/>
      <c r="B94" s="149"/>
      <c r="C94" s="149"/>
    </row>
    <row r="95" spans="1:3" s="168" customFormat="1" x14ac:dyDescent="0.15">
      <c r="A95" s="191"/>
      <c r="B95" s="149"/>
      <c r="C95" s="149"/>
    </row>
    <row r="96" spans="1:3" s="168" customFormat="1" x14ac:dyDescent="0.15">
      <c r="A96" s="191"/>
      <c r="B96" s="149"/>
      <c r="C96" s="149"/>
    </row>
    <row r="97" spans="1:3" s="168" customFormat="1" x14ac:dyDescent="0.15">
      <c r="A97" s="191"/>
      <c r="B97" s="149"/>
      <c r="C97" s="149"/>
    </row>
    <row r="98" spans="1:3" s="168" customFormat="1" x14ac:dyDescent="0.15">
      <c r="A98" s="191"/>
      <c r="B98" s="149"/>
      <c r="C98" s="149"/>
    </row>
    <row r="99" spans="1:3" s="168" customFormat="1" x14ac:dyDescent="0.15">
      <c r="A99" s="191"/>
      <c r="B99" s="149"/>
      <c r="C99" s="149"/>
    </row>
    <row r="100" spans="1:3" s="168" customFormat="1" x14ac:dyDescent="0.15">
      <c r="A100" s="191"/>
      <c r="B100" s="149"/>
      <c r="C100" s="149"/>
    </row>
    <row r="101" spans="1:3" s="168" customFormat="1" x14ac:dyDescent="0.15">
      <c r="A101" s="191"/>
      <c r="B101" s="149"/>
      <c r="C101" s="149"/>
    </row>
    <row r="102" spans="1:3" s="168" customFormat="1" x14ac:dyDescent="0.15">
      <c r="A102" s="191"/>
      <c r="B102" s="149"/>
      <c r="C102" s="149"/>
    </row>
    <row r="103" spans="1:3" s="168" customFormat="1" x14ac:dyDescent="0.15">
      <c r="A103" s="191"/>
      <c r="B103" s="149"/>
      <c r="C103" s="149"/>
    </row>
    <row r="104" spans="1:3" s="168" customFormat="1" x14ac:dyDescent="0.15">
      <c r="A104" s="191"/>
      <c r="B104" s="149"/>
      <c r="C104" s="149"/>
    </row>
    <row r="105" spans="1:3" s="168" customFormat="1" x14ac:dyDescent="0.15">
      <c r="A105" s="191"/>
      <c r="B105" s="149"/>
      <c r="C105" s="149"/>
    </row>
    <row r="106" spans="1:3" s="168" customFormat="1" x14ac:dyDescent="0.15">
      <c r="A106" s="191"/>
      <c r="B106" s="149"/>
      <c r="C106" s="149"/>
    </row>
    <row r="107" spans="1:3" s="168" customFormat="1" x14ac:dyDescent="0.15">
      <c r="A107" s="191"/>
      <c r="B107" s="149"/>
      <c r="C107" s="149"/>
    </row>
    <row r="108" spans="1:3" s="168" customFormat="1" x14ac:dyDescent="0.15">
      <c r="A108" s="191"/>
      <c r="B108" s="149"/>
      <c r="C108" s="149"/>
    </row>
    <row r="109" spans="1:3" s="168" customFormat="1" x14ac:dyDescent="0.15">
      <c r="A109" s="191"/>
      <c r="B109" s="149"/>
      <c r="C109" s="149"/>
    </row>
    <row r="110" spans="1:3" s="168" customFormat="1" x14ac:dyDescent="0.15">
      <c r="A110" s="191"/>
      <c r="B110" s="149"/>
      <c r="C110" s="149"/>
    </row>
    <row r="111" spans="1:3" s="168" customFormat="1" x14ac:dyDescent="0.15">
      <c r="A111" s="191"/>
      <c r="B111" s="149"/>
      <c r="C111" s="149"/>
    </row>
    <row r="112" spans="1:3" s="168" customFormat="1" x14ac:dyDescent="0.15">
      <c r="A112" s="191"/>
      <c r="B112" s="149"/>
      <c r="C112" s="149"/>
    </row>
    <row r="113" spans="1:3" s="168" customFormat="1" x14ac:dyDescent="0.15">
      <c r="A113" s="191"/>
      <c r="B113" s="149"/>
      <c r="C113" s="149"/>
    </row>
    <row r="114" spans="1:3" s="168" customFormat="1" x14ac:dyDescent="0.15">
      <c r="A114" s="191"/>
      <c r="B114" s="149"/>
      <c r="C114" s="149"/>
    </row>
    <row r="115" spans="1:3" s="168" customFormat="1" x14ac:dyDescent="0.15">
      <c r="A115" s="191"/>
      <c r="B115" s="149"/>
      <c r="C115" s="149"/>
    </row>
    <row r="116" spans="1:3" s="168" customFormat="1" x14ac:dyDescent="0.15">
      <c r="A116" s="191"/>
      <c r="B116" s="149"/>
      <c r="C116" s="149"/>
    </row>
    <row r="117" spans="1:3" s="168" customFormat="1" x14ac:dyDescent="0.15">
      <c r="A117" s="191"/>
      <c r="B117" s="149"/>
      <c r="C117" s="149"/>
    </row>
    <row r="118" spans="1:3" s="168" customFormat="1" x14ac:dyDescent="0.15">
      <c r="A118" s="191"/>
      <c r="B118" s="149"/>
      <c r="C118" s="149"/>
    </row>
    <row r="119" spans="1:3" s="168" customFormat="1" x14ac:dyDescent="0.15">
      <c r="A119" s="191"/>
      <c r="B119" s="149"/>
      <c r="C119" s="149"/>
    </row>
    <row r="120" spans="1:3" s="168" customFormat="1" x14ac:dyDescent="0.15">
      <c r="A120" s="191"/>
      <c r="B120" s="149"/>
      <c r="C120" s="149"/>
    </row>
    <row r="121" spans="1:3" s="168" customFormat="1" x14ac:dyDescent="0.15">
      <c r="A121" s="191"/>
      <c r="B121" s="149"/>
      <c r="C121" s="149"/>
    </row>
    <row r="122" spans="1:3" s="168" customFormat="1" x14ac:dyDescent="0.15">
      <c r="A122" s="191"/>
      <c r="B122" s="149"/>
      <c r="C122" s="149"/>
    </row>
    <row r="123" spans="1:3" s="168" customFormat="1" x14ac:dyDescent="0.15">
      <c r="A123" s="191"/>
      <c r="B123" s="149"/>
      <c r="C123" s="149"/>
    </row>
    <row r="124" spans="1:3" s="168" customFormat="1" x14ac:dyDescent="0.15">
      <c r="A124" s="191"/>
      <c r="B124" s="149"/>
      <c r="C124" s="149"/>
    </row>
    <row r="125" spans="1:3" s="168" customFormat="1" x14ac:dyDescent="0.15">
      <c r="A125" s="191"/>
      <c r="B125" s="149"/>
      <c r="C125" s="149"/>
    </row>
    <row r="126" spans="1:3" s="168" customFormat="1" x14ac:dyDescent="0.15">
      <c r="A126" s="191"/>
      <c r="B126" s="149"/>
      <c r="C126" s="149"/>
    </row>
    <row r="127" spans="1:3" s="168" customFormat="1" x14ac:dyDescent="0.15">
      <c r="A127" s="191"/>
      <c r="B127" s="149"/>
      <c r="C127" s="149"/>
    </row>
    <row r="128" spans="1:3" s="168" customFormat="1" x14ac:dyDescent="0.15">
      <c r="A128" s="191"/>
      <c r="B128" s="149"/>
      <c r="C128" s="149"/>
    </row>
    <row r="129" spans="1:3" s="168" customFormat="1" x14ac:dyDescent="0.15">
      <c r="A129" s="191"/>
      <c r="B129" s="149"/>
      <c r="C129" s="149"/>
    </row>
    <row r="130" spans="1:3" s="168" customFormat="1" x14ac:dyDescent="0.15">
      <c r="A130" s="191"/>
      <c r="B130" s="149"/>
      <c r="C130" s="149"/>
    </row>
    <row r="131" spans="1:3" s="168" customFormat="1" x14ac:dyDescent="0.15">
      <c r="A131" s="191"/>
      <c r="B131" s="149"/>
      <c r="C131" s="149"/>
    </row>
    <row r="132" spans="1:3" s="168" customFormat="1" x14ac:dyDescent="0.15">
      <c r="A132" s="191"/>
      <c r="B132" s="149"/>
      <c r="C132" s="149"/>
    </row>
    <row r="133" spans="1:3" s="168" customFormat="1" x14ac:dyDescent="0.15">
      <c r="A133" s="191"/>
      <c r="B133" s="149"/>
      <c r="C133" s="149"/>
    </row>
    <row r="134" spans="1:3" s="168" customFormat="1" x14ac:dyDescent="0.15">
      <c r="A134" s="191"/>
      <c r="B134" s="149"/>
      <c r="C134" s="149"/>
    </row>
    <row r="135" spans="1:3" s="168" customFormat="1" x14ac:dyDescent="0.15">
      <c r="A135" s="191"/>
      <c r="B135" s="149"/>
      <c r="C135" s="149"/>
    </row>
    <row r="136" spans="1:3" s="168" customFormat="1" x14ac:dyDescent="0.15">
      <c r="A136" s="191"/>
      <c r="B136" s="149"/>
      <c r="C136" s="149"/>
    </row>
    <row r="137" spans="1:3" s="168" customFormat="1" x14ac:dyDescent="0.15">
      <c r="A137" s="191"/>
      <c r="B137" s="149"/>
      <c r="C137" s="149"/>
    </row>
    <row r="138" spans="1:3" s="168" customFormat="1" x14ac:dyDescent="0.15">
      <c r="A138" s="191"/>
      <c r="B138" s="149"/>
      <c r="C138" s="149"/>
    </row>
    <row r="139" spans="1:3" s="168" customFormat="1" x14ac:dyDescent="0.15">
      <c r="A139" s="191"/>
      <c r="B139" s="149"/>
      <c r="C139" s="149"/>
    </row>
    <row r="140" spans="1:3" s="168" customFormat="1" x14ac:dyDescent="0.15">
      <c r="A140" s="191"/>
      <c r="B140" s="149"/>
      <c r="C140" s="149"/>
    </row>
    <row r="141" spans="1:3" s="168" customFormat="1" x14ac:dyDescent="0.15">
      <c r="A141" s="191"/>
      <c r="B141" s="149"/>
      <c r="C141" s="149"/>
    </row>
    <row r="142" spans="1:3" s="168" customFormat="1" x14ac:dyDescent="0.15">
      <c r="A142" s="191"/>
      <c r="B142" s="149"/>
      <c r="C142" s="149"/>
    </row>
    <row r="143" spans="1:3" s="168" customFormat="1" x14ac:dyDescent="0.15">
      <c r="A143" s="191"/>
      <c r="B143" s="149"/>
      <c r="C143" s="149"/>
    </row>
    <row r="144" spans="1:3" s="168" customFormat="1" x14ac:dyDescent="0.15">
      <c r="A144" s="191"/>
      <c r="B144" s="149"/>
      <c r="C144" s="149"/>
    </row>
    <row r="145" spans="1:3" s="168" customFormat="1" x14ac:dyDescent="0.15">
      <c r="A145" s="191"/>
      <c r="B145" s="149"/>
      <c r="C145" s="149"/>
    </row>
    <row r="146" spans="1:3" s="168" customFormat="1" x14ac:dyDescent="0.15">
      <c r="A146" s="191"/>
      <c r="B146" s="149"/>
      <c r="C146" s="149"/>
    </row>
    <row r="147" spans="1:3" s="168" customFormat="1" x14ac:dyDescent="0.15">
      <c r="A147" s="191"/>
      <c r="B147" s="149"/>
      <c r="C147" s="149"/>
    </row>
    <row r="148" spans="1:3" s="168" customFormat="1" x14ac:dyDescent="0.15">
      <c r="A148" s="191"/>
      <c r="B148" s="149"/>
      <c r="C148" s="149"/>
    </row>
    <row r="149" spans="1:3" s="168" customFormat="1" x14ac:dyDescent="0.15">
      <c r="A149" s="191"/>
      <c r="B149" s="149"/>
      <c r="C149" s="149"/>
    </row>
    <row r="150" spans="1:3" s="168" customFormat="1" x14ac:dyDescent="0.15">
      <c r="A150" s="191"/>
      <c r="B150" s="149"/>
      <c r="C150" s="149"/>
    </row>
    <row r="151" spans="1:3" s="168" customFormat="1" x14ac:dyDescent="0.15">
      <c r="A151" s="191"/>
      <c r="B151" s="149"/>
      <c r="C151" s="149"/>
    </row>
    <row r="152" spans="1:3" s="168" customFormat="1" x14ac:dyDescent="0.15">
      <c r="A152" s="191"/>
      <c r="B152" s="149"/>
      <c r="C152" s="149"/>
    </row>
    <row r="153" spans="1:3" s="168" customFormat="1" x14ac:dyDescent="0.15">
      <c r="A153" s="191"/>
      <c r="B153" s="149"/>
      <c r="C153" s="149"/>
    </row>
    <row r="154" spans="1:3" s="168" customFormat="1" x14ac:dyDescent="0.15">
      <c r="A154" s="191"/>
      <c r="B154" s="149"/>
      <c r="C154" s="149"/>
    </row>
    <row r="155" spans="1:3" s="168" customFormat="1" x14ac:dyDescent="0.15">
      <c r="A155" s="191"/>
      <c r="B155" s="149"/>
      <c r="C155" s="149"/>
    </row>
    <row r="156" spans="1:3" s="168" customFormat="1" x14ac:dyDescent="0.15">
      <c r="A156" s="191"/>
      <c r="B156" s="149"/>
      <c r="C156" s="149"/>
    </row>
    <row r="157" spans="1:3" s="168" customFormat="1" x14ac:dyDescent="0.15">
      <c r="A157" s="191"/>
      <c r="B157" s="149"/>
      <c r="C157" s="149"/>
    </row>
    <row r="158" spans="1:3" s="168" customFormat="1" x14ac:dyDescent="0.15">
      <c r="A158" s="191"/>
      <c r="B158" s="149"/>
      <c r="C158" s="149"/>
    </row>
    <row r="159" spans="1:3" s="168" customFormat="1" x14ac:dyDescent="0.15">
      <c r="A159" s="191"/>
      <c r="B159" s="149"/>
      <c r="C159" s="149"/>
    </row>
    <row r="160" spans="1:3" s="168" customFormat="1" x14ac:dyDescent="0.15">
      <c r="A160" s="191"/>
      <c r="B160" s="149"/>
      <c r="C160" s="149"/>
    </row>
    <row r="161" spans="1:3" s="168" customFormat="1" x14ac:dyDescent="0.15">
      <c r="A161" s="191"/>
      <c r="B161" s="149"/>
      <c r="C161" s="149"/>
    </row>
    <row r="162" spans="1:3" s="168" customFormat="1" x14ac:dyDescent="0.15">
      <c r="A162" s="191"/>
      <c r="B162" s="149"/>
      <c r="C162" s="149"/>
    </row>
    <row r="163" spans="1:3" s="168" customFormat="1" x14ac:dyDescent="0.15">
      <c r="A163" s="191"/>
      <c r="B163" s="149"/>
      <c r="C163" s="149"/>
    </row>
    <row r="164" spans="1:3" s="168" customFormat="1" x14ac:dyDescent="0.15">
      <c r="A164" s="191"/>
      <c r="B164" s="149"/>
      <c r="C164" s="149"/>
    </row>
    <row r="165" spans="1:3" s="168" customFormat="1" x14ac:dyDescent="0.15">
      <c r="A165" s="191"/>
      <c r="B165" s="149"/>
      <c r="C165" s="149"/>
    </row>
    <row r="166" spans="1:3" s="168" customFormat="1" x14ac:dyDescent="0.15">
      <c r="A166" s="191"/>
      <c r="B166" s="149"/>
      <c r="C166" s="149"/>
    </row>
    <row r="167" spans="1:3" s="168" customFormat="1" x14ac:dyDescent="0.15">
      <c r="A167" s="191"/>
      <c r="B167" s="149"/>
      <c r="C167" s="149"/>
    </row>
    <row r="168" spans="1:3" s="168" customFormat="1" x14ac:dyDescent="0.15">
      <c r="A168" s="191"/>
      <c r="B168" s="149"/>
      <c r="C168" s="149"/>
    </row>
    <row r="169" spans="1:3" s="168" customFormat="1" x14ac:dyDescent="0.15">
      <c r="A169" s="191"/>
      <c r="B169" s="149"/>
      <c r="C169" s="149"/>
    </row>
    <row r="170" spans="1:3" s="168" customFormat="1" x14ac:dyDescent="0.15">
      <c r="A170" s="191"/>
      <c r="B170" s="149"/>
      <c r="C170" s="149"/>
    </row>
    <row r="171" spans="1:3" s="168" customFormat="1" x14ac:dyDescent="0.15">
      <c r="A171" s="191"/>
      <c r="B171" s="149"/>
      <c r="C171" s="149"/>
    </row>
    <row r="172" spans="1:3" s="168" customFormat="1" x14ac:dyDescent="0.15">
      <c r="A172" s="191"/>
      <c r="B172" s="149"/>
      <c r="C172" s="149"/>
    </row>
    <row r="173" spans="1:3" s="168" customFormat="1" x14ac:dyDescent="0.15">
      <c r="A173" s="191"/>
      <c r="B173" s="149"/>
      <c r="C173" s="149"/>
    </row>
    <row r="174" spans="1:3" s="168" customFormat="1" x14ac:dyDescent="0.15">
      <c r="A174" s="191"/>
      <c r="B174" s="149"/>
      <c r="C174" s="149"/>
    </row>
    <row r="175" spans="1:3" s="168" customFormat="1" x14ac:dyDescent="0.15">
      <c r="A175" s="191"/>
      <c r="B175" s="149"/>
      <c r="C175" s="149"/>
    </row>
    <row r="176" spans="1:3" s="168" customFormat="1" x14ac:dyDescent="0.15">
      <c r="A176" s="191"/>
      <c r="B176" s="149"/>
      <c r="C176" s="149"/>
    </row>
    <row r="177" spans="1:3" s="168" customFormat="1" x14ac:dyDescent="0.15">
      <c r="A177" s="191"/>
      <c r="B177" s="149"/>
      <c r="C177" s="149"/>
    </row>
    <row r="178" spans="1:3" s="168" customFormat="1" x14ac:dyDescent="0.15">
      <c r="A178" s="191"/>
      <c r="B178" s="149"/>
      <c r="C178" s="149"/>
    </row>
    <row r="179" spans="1:3" s="168" customFormat="1" x14ac:dyDescent="0.15">
      <c r="A179" s="191"/>
      <c r="B179" s="149"/>
      <c r="C179" s="149"/>
    </row>
    <row r="180" spans="1:3" s="168" customFormat="1" x14ac:dyDescent="0.15">
      <c r="A180" s="191"/>
      <c r="B180" s="149"/>
      <c r="C180" s="149"/>
    </row>
    <row r="181" spans="1:3" s="168" customFormat="1" x14ac:dyDescent="0.15">
      <c r="A181" s="191"/>
      <c r="B181" s="149"/>
      <c r="C181" s="149"/>
    </row>
    <row r="182" spans="1:3" s="168" customFormat="1" x14ac:dyDescent="0.15">
      <c r="A182" s="191"/>
      <c r="B182" s="149"/>
      <c r="C182" s="149"/>
    </row>
    <row r="183" spans="1:3" s="168" customFormat="1" x14ac:dyDescent="0.15">
      <c r="A183" s="191"/>
      <c r="B183" s="149"/>
      <c r="C183" s="149"/>
    </row>
    <row r="184" spans="1:3" s="168" customFormat="1" x14ac:dyDescent="0.15">
      <c r="A184" s="191"/>
      <c r="B184" s="149"/>
      <c r="C184" s="149"/>
    </row>
    <row r="185" spans="1:3" s="168" customFormat="1" x14ac:dyDescent="0.15">
      <c r="A185" s="191"/>
      <c r="B185" s="149"/>
      <c r="C185" s="149"/>
    </row>
    <row r="186" spans="1:3" s="168" customFormat="1" x14ac:dyDescent="0.15">
      <c r="A186" s="191"/>
      <c r="B186" s="149"/>
      <c r="C186" s="149"/>
    </row>
    <row r="187" spans="1:3" s="168" customFormat="1" x14ac:dyDescent="0.15">
      <c r="A187" s="191"/>
      <c r="B187" s="149"/>
      <c r="C187" s="149"/>
    </row>
    <row r="188" spans="1:3" s="168" customFormat="1" x14ac:dyDescent="0.15">
      <c r="A188" s="191"/>
      <c r="B188" s="149"/>
      <c r="C188" s="149"/>
    </row>
    <row r="189" spans="1:3" s="168" customFormat="1" x14ac:dyDescent="0.15">
      <c r="A189" s="191"/>
      <c r="B189" s="149"/>
      <c r="C189" s="149"/>
    </row>
    <row r="190" spans="1:3" s="168" customFormat="1" x14ac:dyDescent="0.15">
      <c r="A190" s="191"/>
      <c r="B190" s="149"/>
      <c r="C190" s="149"/>
    </row>
    <row r="191" spans="1:3" s="168" customFormat="1" x14ac:dyDescent="0.15">
      <c r="A191" s="191"/>
      <c r="B191" s="149"/>
      <c r="C191" s="149"/>
    </row>
    <row r="192" spans="1:3" s="168" customFormat="1" x14ac:dyDescent="0.15">
      <c r="A192" s="191"/>
      <c r="B192" s="149"/>
      <c r="C192" s="149"/>
    </row>
    <row r="193" spans="1:3" s="168" customFormat="1" x14ac:dyDescent="0.15">
      <c r="A193" s="191"/>
      <c r="B193" s="149"/>
      <c r="C193" s="149"/>
    </row>
    <row r="194" spans="1:3" s="168" customFormat="1" x14ac:dyDescent="0.15">
      <c r="A194" s="191"/>
      <c r="B194" s="149"/>
      <c r="C194" s="149"/>
    </row>
    <row r="195" spans="1:3" s="168" customFormat="1" x14ac:dyDescent="0.15">
      <c r="A195" s="191"/>
      <c r="B195" s="149"/>
      <c r="C195" s="149"/>
    </row>
    <row r="196" spans="1:3" s="168" customFormat="1" x14ac:dyDescent="0.15">
      <c r="A196" s="191"/>
      <c r="B196" s="149"/>
      <c r="C196" s="149"/>
    </row>
    <row r="197" spans="1:3" s="168" customFormat="1" x14ac:dyDescent="0.15">
      <c r="A197" s="191"/>
      <c r="B197" s="149"/>
      <c r="C197" s="149"/>
    </row>
    <row r="198" spans="1:3" s="168" customFormat="1" x14ac:dyDescent="0.15">
      <c r="A198" s="191"/>
      <c r="B198" s="149"/>
      <c r="C198" s="149"/>
    </row>
    <row r="199" spans="1:3" s="168" customFormat="1" x14ac:dyDescent="0.15">
      <c r="A199" s="191"/>
      <c r="B199" s="149"/>
      <c r="C199" s="149"/>
    </row>
    <row r="200" spans="1:3" s="168" customFormat="1" x14ac:dyDescent="0.15">
      <c r="A200" s="191"/>
      <c r="B200" s="149"/>
      <c r="C200" s="149"/>
    </row>
    <row r="201" spans="1:3" s="168" customFormat="1" x14ac:dyDescent="0.15">
      <c r="A201" s="191"/>
      <c r="B201" s="149"/>
      <c r="C201" s="149"/>
    </row>
    <row r="202" spans="1:3" s="168" customFormat="1" x14ac:dyDescent="0.15">
      <c r="A202" s="191"/>
      <c r="B202" s="149"/>
      <c r="C202" s="149"/>
    </row>
    <row r="203" spans="1:3" s="168" customFormat="1" x14ac:dyDescent="0.15">
      <c r="A203" s="191"/>
      <c r="B203" s="149"/>
      <c r="C203" s="149"/>
    </row>
    <row r="204" spans="1:3" s="168" customFormat="1" x14ac:dyDescent="0.15">
      <c r="A204" s="191"/>
      <c r="B204" s="149"/>
      <c r="C204" s="149"/>
    </row>
    <row r="205" spans="1:3" s="168" customFormat="1" x14ac:dyDescent="0.15">
      <c r="A205" s="191"/>
      <c r="B205" s="149"/>
      <c r="C205" s="149"/>
    </row>
    <row r="206" spans="1:3" s="168" customFormat="1" x14ac:dyDescent="0.15">
      <c r="A206" s="191"/>
      <c r="B206" s="149"/>
      <c r="C206" s="149"/>
    </row>
    <row r="207" spans="1:3" s="168" customFormat="1" x14ac:dyDescent="0.15">
      <c r="A207" s="191"/>
      <c r="B207" s="149"/>
      <c r="C207" s="149"/>
    </row>
    <row r="208" spans="1:3" s="168" customFormat="1" x14ac:dyDescent="0.15">
      <c r="A208" s="191"/>
      <c r="B208" s="149"/>
      <c r="C208" s="149"/>
    </row>
    <row r="209" spans="1:3" s="168" customFormat="1" x14ac:dyDescent="0.15">
      <c r="A209" s="191"/>
      <c r="B209" s="149"/>
      <c r="C209" s="149"/>
    </row>
    <row r="210" spans="1:3" s="168" customFormat="1" x14ac:dyDescent="0.15">
      <c r="A210" s="191"/>
      <c r="B210" s="149"/>
      <c r="C210" s="149"/>
    </row>
    <row r="211" spans="1:3" s="168" customFormat="1" x14ac:dyDescent="0.15">
      <c r="A211" s="191"/>
      <c r="B211" s="149"/>
      <c r="C211" s="149"/>
    </row>
    <row r="212" spans="1:3" s="168" customFormat="1" x14ac:dyDescent="0.15">
      <c r="A212" s="191"/>
      <c r="B212" s="149"/>
      <c r="C212" s="149"/>
    </row>
    <row r="213" spans="1:3" s="168" customFormat="1" x14ac:dyDescent="0.15">
      <c r="A213" s="191"/>
      <c r="B213" s="149"/>
      <c r="C213" s="149"/>
    </row>
    <row r="214" spans="1:3" s="168" customFormat="1" x14ac:dyDescent="0.15">
      <c r="A214" s="191"/>
      <c r="B214" s="149"/>
      <c r="C214" s="149"/>
    </row>
    <row r="215" spans="1:3" s="168" customFormat="1" x14ac:dyDescent="0.15">
      <c r="A215" s="191"/>
      <c r="B215" s="149"/>
      <c r="C215" s="149"/>
    </row>
    <row r="216" spans="1:3" s="168" customFormat="1" x14ac:dyDescent="0.15">
      <c r="A216" s="191"/>
      <c r="B216" s="149"/>
      <c r="C216" s="149"/>
    </row>
    <row r="217" spans="1:3" s="168" customFormat="1" x14ac:dyDescent="0.15">
      <c r="A217" s="191"/>
      <c r="B217" s="149"/>
      <c r="C217" s="149"/>
    </row>
    <row r="218" spans="1:3" s="168" customFormat="1" x14ac:dyDescent="0.15">
      <c r="A218" s="191"/>
      <c r="B218" s="149"/>
      <c r="C218" s="149"/>
    </row>
    <row r="219" spans="1:3" s="168" customFormat="1" x14ac:dyDescent="0.15">
      <c r="A219" s="191"/>
      <c r="B219" s="149"/>
      <c r="C219" s="149"/>
    </row>
    <row r="220" spans="1:3" s="168" customFormat="1" x14ac:dyDescent="0.15">
      <c r="A220" s="191"/>
      <c r="B220" s="149"/>
      <c r="C220" s="149"/>
    </row>
    <row r="221" spans="1:3" s="168" customFormat="1" x14ac:dyDescent="0.15">
      <c r="A221" s="191"/>
      <c r="B221" s="149"/>
      <c r="C221" s="149"/>
    </row>
    <row r="222" spans="1:3" s="168" customFormat="1" x14ac:dyDescent="0.15">
      <c r="A222" s="191"/>
      <c r="B222" s="149"/>
      <c r="C222" s="149"/>
    </row>
    <row r="223" spans="1:3" s="168" customFormat="1" x14ac:dyDescent="0.15">
      <c r="A223" s="191"/>
      <c r="B223" s="149"/>
      <c r="C223" s="149"/>
    </row>
    <row r="224" spans="1:3" s="168" customFormat="1" x14ac:dyDescent="0.15">
      <c r="A224" s="191"/>
      <c r="B224" s="149"/>
      <c r="C224" s="149"/>
    </row>
    <row r="225" spans="1:3" s="168" customFormat="1" x14ac:dyDescent="0.15">
      <c r="A225" s="191"/>
      <c r="B225" s="149"/>
      <c r="C225" s="149"/>
    </row>
    <row r="226" spans="1:3" s="168" customFormat="1" x14ac:dyDescent="0.15">
      <c r="A226" s="191"/>
      <c r="B226" s="149"/>
      <c r="C226" s="149"/>
    </row>
    <row r="227" spans="1:3" s="168" customFormat="1" x14ac:dyDescent="0.15">
      <c r="A227" s="191"/>
      <c r="B227" s="149"/>
      <c r="C227" s="149"/>
    </row>
    <row r="228" spans="1:3" s="168" customFormat="1" x14ac:dyDescent="0.15">
      <c r="A228" s="191"/>
      <c r="B228" s="149"/>
      <c r="C228" s="149"/>
    </row>
    <row r="229" spans="1:3" s="168" customFormat="1" x14ac:dyDescent="0.15">
      <c r="A229" s="191"/>
      <c r="B229" s="149"/>
      <c r="C229" s="149"/>
    </row>
    <row r="230" spans="1:3" s="168" customFormat="1" x14ac:dyDescent="0.15">
      <c r="A230" s="191"/>
      <c r="B230" s="149"/>
      <c r="C230" s="149"/>
    </row>
    <row r="231" spans="1:3" s="168" customFormat="1" x14ac:dyDescent="0.15">
      <c r="A231" s="191"/>
      <c r="B231" s="149"/>
      <c r="C231" s="149"/>
    </row>
    <row r="232" spans="1:3" s="168" customFormat="1" x14ac:dyDescent="0.15">
      <c r="A232" s="191"/>
      <c r="B232" s="149"/>
      <c r="C232" s="149"/>
    </row>
    <row r="233" spans="1:3" s="168" customFormat="1" x14ac:dyDescent="0.15">
      <c r="A233" s="191"/>
      <c r="B233" s="149"/>
      <c r="C233" s="149"/>
    </row>
    <row r="234" spans="1:3" s="168" customFormat="1" x14ac:dyDescent="0.15">
      <c r="A234" s="191"/>
      <c r="B234" s="149"/>
      <c r="C234" s="149"/>
    </row>
    <row r="235" spans="1:3" s="168" customFormat="1" x14ac:dyDescent="0.15">
      <c r="A235" s="191"/>
      <c r="B235" s="149"/>
      <c r="C235" s="149"/>
    </row>
    <row r="236" spans="1:3" s="168" customFormat="1" x14ac:dyDescent="0.15">
      <c r="A236" s="191"/>
      <c r="B236" s="149"/>
      <c r="C236" s="149"/>
    </row>
    <row r="237" spans="1:3" s="168" customFormat="1" x14ac:dyDescent="0.15">
      <c r="A237" s="191"/>
      <c r="B237" s="149"/>
      <c r="C237" s="149"/>
    </row>
    <row r="238" spans="1:3" s="168" customFormat="1" x14ac:dyDescent="0.15">
      <c r="A238" s="191"/>
      <c r="B238" s="149"/>
      <c r="C238" s="149"/>
    </row>
    <row r="239" spans="1:3" s="168" customFormat="1" x14ac:dyDescent="0.15">
      <c r="A239" s="191"/>
      <c r="B239" s="149"/>
      <c r="C239" s="149"/>
    </row>
    <row r="240" spans="1:3" s="168" customFormat="1" x14ac:dyDescent="0.15">
      <c r="A240" s="191"/>
      <c r="B240" s="149"/>
      <c r="C240" s="149"/>
    </row>
    <row r="241" spans="1:3" s="168" customFormat="1" x14ac:dyDescent="0.15">
      <c r="A241" s="191"/>
      <c r="B241" s="149"/>
      <c r="C241" s="149"/>
    </row>
    <row r="242" spans="1:3" s="168" customFormat="1" x14ac:dyDescent="0.15">
      <c r="A242" s="191"/>
      <c r="B242" s="149"/>
      <c r="C242" s="149"/>
    </row>
    <row r="243" spans="1:3" s="168" customFormat="1" x14ac:dyDescent="0.15">
      <c r="A243" s="191"/>
      <c r="B243" s="149"/>
      <c r="C243" s="149"/>
    </row>
    <row r="244" spans="1:3" s="168" customFormat="1" x14ac:dyDescent="0.15">
      <c r="A244" s="191"/>
      <c r="B244" s="149"/>
      <c r="C244" s="149"/>
    </row>
    <row r="245" spans="1:3" s="168" customFormat="1" x14ac:dyDescent="0.15">
      <c r="A245" s="191"/>
      <c r="B245" s="149"/>
      <c r="C245" s="149"/>
    </row>
    <row r="246" spans="1:3" s="168" customFormat="1" x14ac:dyDescent="0.15">
      <c r="A246" s="191"/>
      <c r="B246" s="149"/>
      <c r="C246" s="149"/>
    </row>
    <row r="247" spans="1:3" s="168" customFormat="1" x14ac:dyDescent="0.15">
      <c r="A247" s="191"/>
      <c r="B247" s="149"/>
      <c r="C247" s="149"/>
    </row>
    <row r="248" spans="1:3" s="168" customFormat="1" x14ac:dyDescent="0.15">
      <c r="A248" s="191"/>
      <c r="B248" s="149"/>
      <c r="C248" s="149"/>
    </row>
    <row r="249" spans="1:3" s="168" customFormat="1" x14ac:dyDescent="0.15">
      <c r="A249" s="191"/>
      <c r="B249" s="149"/>
      <c r="C249" s="149"/>
    </row>
    <row r="250" spans="1:3" s="168" customFormat="1" x14ac:dyDescent="0.15">
      <c r="A250" s="191"/>
      <c r="B250" s="149"/>
      <c r="C250" s="149"/>
    </row>
    <row r="251" spans="1:3" s="168" customFormat="1" x14ac:dyDescent="0.15">
      <c r="A251" s="191"/>
      <c r="B251" s="149"/>
      <c r="C251" s="149"/>
    </row>
    <row r="252" spans="1:3" s="168" customFormat="1" x14ac:dyDescent="0.15">
      <c r="A252" s="191"/>
      <c r="B252" s="149"/>
      <c r="C252" s="149"/>
    </row>
    <row r="253" spans="1:3" s="168" customFormat="1" x14ac:dyDescent="0.15">
      <c r="A253" s="191"/>
      <c r="B253" s="149"/>
      <c r="C253" s="149"/>
    </row>
    <row r="254" spans="1:3" s="168" customFormat="1" x14ac:dyDescent="0.15">
      <c r="A254" s="191"/>
      <c r="B254" s="149"/>
      <c r="C254" s="149"/>
    </row>
    <row r="255" spans="1:3" s="168" customFormat="1" x14ac:dyDescent="0.15">
      <c r="A255" s="191"/>
      <c r="B255" s="149"/>
      <c r="C255" s="149"/>
    </row>
    <row r="256" spans="1:3" s="168" customFormat="1" x14ac:dyDescent="0.15">
      <c r="A256" s="191"/>
      <c r="B256" s="149"/>
      <c r="C256" s="149"/>
    </row>
    <row r="257" spans="1:3" s="168" customFormat="1" x14ac:dyDescent="0.15">
      <c r="A257" s="191"/>
      <c r="B257" s="149"/>
      <c r="C257" s="149"/>
    </row>
    <row r="258" spans="1:3" s="168" customFormat="1" x14ac:dyDescent="0.15">
      <c r="A258" s="191"/>
      <c r="B258" s="149"/>
      <c r="C258" s="149"/>
    </row>
    <row r="259" spans="1:3" s="168" customFormat="1" x14ac:dyDescent="0.15">
      <c r="A259" s="191"/>
      <c r="B259" s="149"/>
      <c r="C259" s="149"/>
    </row>
    <row r="260" spans="1:3" s="168" customFormat="1" x14ac:dyDescent="0.15">
      <c r="A260" s="191"/>
      <c r="B260" s="149"/>
      <c r="C260" s="149"/>
    </row>
    <row r="261" spans="1:3" s="168" customFormat="1" x14ac:dyDescent="0.15">
      <c r="A261" s="191"/>
      <c r="B261" s="149"/>
      <c r="C261" s="149"/>
    </row>
    <row r="262" spans="1:3" s="168" customFormat="1" x14ac:dyDescent="0.15">
      <c r="A262" s="191"/>
      <c r="B262" s="149"/>
      <c r="C262" s="149"/>
    </row>
    <row r="263" spans="1:3" s="168" customFormat="1" x14ac:dyDescent="0.15">
      <c r="A263" s="191"/>
      <c r="B263" s="149"/>
      <c r="C263" s="149"/>
    </row>
    <row r="264" spans="1:3" s="168" customFormat="1" x14ac:dyDescent="0.15">
      <c r="A264" s="191"/>
      <c r="B264" s="149"/>
      <c r="C264" s="149"/>
    </row>
    <row r="265" spans="1:3" s="168" customFormat="1" x14ac:dyDescent="0.15">
      <c r="A265" s="191"/>
      <c r="B265" s="149"/>
      <c r="C265" s="149"/>
    </row>
    <row r="266" spans="1:3" s="168" customFormat="1" x14ac:dyDescent="0.15">
      <c r="A266" s="191"/>
      <c r="B266" s="149"/>
      <c r="C266" s="149"/>
    </row>
    <row r="267" spans="1:3" s="168" customFormat="1" x14ac:dyDescent="0.15">
      <c r="A267" s="191"/>
      <c r="B267" s="149"/>
      <c r="C267" s="149"/>
    </row>
    <row r="268" spans="1:3" s="168" customFormat="1" x14ac:dyDescent="0.15">
      <c r="A268" s="191"/>
      <c r="B268" s="149"/>
      <c r="C268" s="149"/>
    </row>
    <row r="269" spans="1:3" s="168" customFormat="1" x14ac:dyDescent="0.15">
      <c r="A269" s="191"/>
      <c r="B269" s="149"/>
      <c r="C269" s="149"/>
    </row>
    <row r="270" spans="1:3" s="168" customFormat="1" x14ac:dyDescent="0.15">
      <c r="A270" s="191"/>
      <c r="B270" s="149"/>
      <c r="C270" s="149"/>
    </row>
    <row r="271" spans="1:3" s="168" customFormat="1" x14ac:dyDescent="0.15">
      <c r="A271" s="191"/>
      <c r="B271" s="149"/>
      <c r="C271" s="149"/>
    </row>
    <row r="272" spans="1:3" s="168" customFormat="1" x14ac:dyDescent="0.15">
      <c r="A272" s="191"/>
      <c r="B272" s="149"/>
      <c r="C272" s="149"/>
    </row>
    <row r="273" spans="1:3" s="168" customFormat="1" x14ac:dyDescent="0.15">
      <c r="A273" s="191"/>
      <c r="B273" s="149"/>
      <c r="C273" s="149"/>
    </row>
    <row r="274" spans="1:3" s="168" customFormat="1" x14ac:dyDescent="0.15">
      <c r="A274" s="191"/>
      <c r="B274" s="149"/>
      <c r="C274" s="149"/>
    </row>
    <row r="275" spans="1:3" s="168" customFormat="1" x14ac:dyDescent="0.15">
      <c r="A275" s="191"/>
      <c r="B275" s="149"/>
      <c r="C275" s="149"/>
    </row>
    <row r="276" spans="1:3" s="168" customFormat="1" x14ac:dyDescent="0.15">
      <c r="A276" s="191"/>
      <c r="B276" s="149"/>
      <c r="C276" s="149"/>
    </row>
    <row r="277" spans="1:3" s="168" customFormat="1" x14ac:dyDescent="0.15">
      <c r="A277" s="191"/>
      <c r="B277" s="149"/>
      <c r="C277" s="149"/>
    </row>
    <row r="278" spans="1:3" s="168" customFormat="1" x14ac:dyDescent="0.15">
      <c r="A278" s="191"/>
      <c r="B278" s="149"/>
      <c r="C278" s="149"/>
    </row>
    <row r="279" spans="1:3" s="168" customFormat="1" x14ac:dyDescent="0.15">
      <c r="A279" s="191"/>
      <c r="B279" s="149"/>
      <c r="C279" s="149"/>
    </row>
    <row r="280" spans="1:3" s="168" customFormat="1" x14ac:dyDescent="0.15">
      <c r="A280" s="191"/>
      <c r="B280" s="149"/>
      <c r="C280" s="149"/>
    </row>
    <row r="281" spans="1:3" s="168" customFormat="1" x14ac:dyDescent="0.15">
      <c r="A281" s="191"/>
      <c r="B281" s="149"/>
      <c r="C281" s="149"/>
    </row>
    <row r="282" spans="1:3" s="168" customFormat="1" x14ac:dyDescent="0.15">
      <c r="A282" s="191"/>
      <c r="B282" s="149"/>
      <c r="C282" s="149"/>
    </row>
    <row r="283" spans="1:3" s="168" customFormat="1" x14ac:dyDescent="0.15">
      <c r="A283" s="191"/>
      <c r="B283" s="149"/>
      <c r="C283" s="149"/>
    </row>
    <row r="284" spans="1:3" s="168" customFormat="1" x14ac:dyDescent="0.15">
      <c r="A284" s="191"/>
      <c r="B284" s="149"/>
      <c r="C284" s="149"/>
    </row>
    <row r="285" spans="1:3" s="168" customFormat="1" x14ac:dyDescent="0.15">
      <c r="A285" s="191"/>
      <c r="B285" s="149"/>
      <c r="C285" s="149"/>
    </row>
    <row r="286" spans="1:3" s="168" customFormat="1" x14ac:dyDescent="0.15">
      <c r="A286" s="191"/>
      <c r="B286" s="149"/>
      <c r="C286" s="149"/>
    </row>
    <row r="287" spans="1:3" s="168" customFormat="1" x14ac:dyDescent="0.15">
      <c r="A287" s="191"/>
      <c r="B287" s="149"/>
      <c r="C287" s="149"/>
    </row>
    <row r="288" spans="1:3" s="168" customFormat="1" x14ac:dyDescent="0.15">
      <c r="A288" s="191"/>
      <c r="B288" s="149"/>
      <c r="C288" s="149"/>
    </row>
    <row r="289" spans="1:3" s="168" customFormat="1" x14ac:dyDescent="0.15">
      <c r="A289" s="191"/>
      <c r="B289" s="149"/>
      <c r="C289" s="149"/>
    </row>
    <row r="290" spans="1:3" s="168" customFormat="1" x14ac:dyDescent="0.15">
      <c r="A290" s="191"/>
      <c r="B290" s="149"/>
      <c r="C290" s="149"/>
    </row>
    <row r="291" spans="1:3" s="168" customFormat="1" x14ac:dyDescent="0.15">
      <c r="A291" s="191"/>
      <c r="B291" s="149"/>
      <c r="C291" s="149"/>
    </row>
    <row r="292" spans="1:3" s="168" customFormat="1" x14ac:dyDescent="0.15">
      <c r="A292" s="191"/>
      <c r="B292" s="149"/>
      <c r="C292" s="149"/>
    </row>
    <row r="293" spans="1:3" s="168" customFormat="1" x14ac:dyDescent="0.15">
      <c r="A293" s="191"/>
      <c r="B293" s="149"/>
      <c r="C293" s="149"/>
    </row>
    <row r="294" spans="1:3" s="168" customFormat="1" x14ac:dyDescent="0.15">
      <c r="A294" s="191"/>
      <c r="B294" s="149"/>
      <c r="C294" s="149"/>
    </row>
    <row r="295" spans="1:3" s="168" customFormat="1" x14ac:dyDescent="0.15">
      <c r="A295" s="191"/>
      <c r="B295" s="149"/>
      <c r="C295" s="149"/>
    </row>
    <row r="296" spans="1:3" s="168" customFormat="1" x14ac:dyDescent="0.15">
      <c r="A296" s="191"/>
      <c r="B296" s="149"/>
      <c r="C296" s="149"/>
    </row>
    <row r="297" spans="1:3" s="168" customFormat="1" x14ac:dyDescent="0.15">
      <c r="A297" s="191"/>
      <c r="B297" s="149"/>
      <c r="C297" s="149"/>
    </row>
    <row r="298" spans="1:3" s="168" customFormat="1" x14ac:dyDescent="0.15">
      <c r="A298" s="191"/>
      <c r="B298" s="149"/>
      <c r="C298" s="149"/>
    </row>
    <row r="299" spans="1:3" s="168" customFormat="1" x14ac:dyDescent="0.15">
      <c r="A299" s="191"/>
      <c r="B299" s="149"/>
      <c r="C299" s="149"/>
    </row>
    <row r="300" spans="1:3" s="168" customFormat="1" x14ac:dyDescent="0.15">
      <c r="A300" s="191"/>
      <c r="B300" s="149"/>
      <c r="C300" s="149"/>
    </row>
    <row r="301" spans="1:3" s="168" customFormat="1" x14ac:dyDescent="0.15">
      <c r="A301" s="191"/>
      <c r="B301" s="149"/>
      <c r="C301" s="149"/>
    </row>
    <row r="302" spans="1:3" s="168" customFormat="1" x14ac:dyDescent="0.15">
      <c r="A302" s="191"/>
      <c r="B302" s="149"/>
      <c r="C302" s="149"/>
    </row>
    <row r="303" spans="1:3" s="168" customFormat="1" x14ac:dyDescent="0.15">
      <c r="A303" s="191"/>
      <c r="B303" s="149"/>
      <c r="C303" s="149"/>
    </row>
    <row r="304" spans="1:3" s="168" customFormat="1" x14ac:dyDescent="0.15">
      <c r="A304" s="191"/>
      <c r="B304" s="149"/>
      <c r="C304" s="149"/>
    </row>
    <row r="305" spans="1:3" s="168" customFormat="1" x14ac:dyDescent="0.15">
      <c r="A305" s="191"/>
      <c r="B305" s="149"/>
      <c r="C305" s="149"/>
    </row>
    <row r="306" spans="1:3" s="168" customFormat="1" x14ac:dyDescent="0.15">
      <c r="A306" s="191"/>
      <c r="B306" s="149"/>
      <c r="C306" s="149"/>
    </row>
    <row r="307" spans="1:3" s="168" customFormat="1" x14ac:dyDescent="0.15">
      <c r="A307" s="191"/>
      <c r="B307" s="149"/>
      <c r="C307" s="149"/>
    </row>
    <row r="308" spans="1:3" s="168" customFormat="1" x14ac:dyDescent="0.15">
      <c r="A308" s="191"/>
      <c r="B308" s="149"/>
      <c r="C308" s="149"/>
    </row>
    <row r="309" spans="1:3" s="168" customFormat="1" x14ac:dyDescent="0.15">
      <c r="A309" s="191"/>
      <c r="B309" s="149"/>
      <c r="C309" s="149"/>
    </row>
    <row r="310" spans="1:3" s="168" customFormat="1" x14ac:dyDescent="0.15">
      <c r="A310" s="191"/>
      <c r="B310" s="149"/>
      <c r="C310" s="149"/>
    </row>
    <row r="311" spans="1:3" s="168" customFormat="1" x14ac:dyDescent="0.15">
      <c r="A311" s="191"/>
      <c r="B311" s="149"/>
      <c r="C311" s="149"/>
    </row>
    <row r="312" spans="1:3" s="168" customFormat="1" x14ac:dyDescent="0.15">
      <c r="A312" s="191"/>
      <c r="B312" s="149"/>
      <c r="C312" s="149"/>
    </row>
    <row r="313" spans="1:3" s="168" customFormat="1" x14ac:dyDescent="0.15">
      <c r="A313" s="191"/>
      <c r="B313" s="149"/>
      <c r="C313" s="149"/>
    </row>
    <row r="314" spans="1:3" s="168" customFormat="1" x14ac:dyDescent="0.15">
      <c r="A314" s="191"/>
      <c r="B314" s="149"/>
      <c r="C314" s="149"/>
    </row>
    <row r="315" spans="1:3" s="168" customFormat="1" x14ac:dyDescent="0.15">
      <c r="A315" s="191"/>
      <c r="B315" s="149"/>
      <c r="C315" s="149"/>
    </row>
    <row r="316" spans="1:3" s="168" customFormat="1" x14ac:dyDescent="0.15">
      <c r="A316" s="191"/>
      <c r="B316" s="149"/>
      <c r="C316" s="149"/>
    </row>
    <row r="317" spans="1:3" s="168" customFormat="1" x14ac:dyDescent="0.15">
      <c r="A317" s="191"/>
      <c r="B317" s="149"/>
      <c r="C317" s="149"/>
    </row>
    <row r="318" spans="1:3" s="168" customFormat="1" x14ac:dyDescent="0.15">
      <c r="A318" s="191"/>
      <c r="B318" s="149"/>
      <c r="C318" s="149"/>
    </row>
    <row r="319" spans="1:3" s="168" customFormat="1" x14ac:dyDescent="0.15">
      <c r="A319" s="191"/>
      <c r="B319" s="149"/>
      <c r="C319" s="149"/>
    </row>
    <row r="320" spans="1:3" s="168" customFormat="1" x14ac:dyDescent="0.15">
      <c r="A320" s="191"/>
      <c r="B320" s="149"/>
      <c r="C320" s="149"/>
    </row>
    <row r="321" spans="1:3" s="168" customFormat="1" x14ac:dyDescent="0.15">
      <c r="A321" s="191"/>
      <c r="B321" s="149"/>
      <c r="C321" s="149"/>
    </row>
    <row r="322" spans="1:3" s="168" customFormat="1" x14ac:dyDescent="0.15">
      <c r="A322" s="191"/>
      <c r="B322" s="149"/>
      <c r="C322" s="149"/>
    </row>
    <row r="323" spans="1:3" s="168" customFormat="1" x14ac:dyDescent="0.15">
      <c r="A323" s="191"/>
      <c r="B323" s="149"/>
      <c r="C323" s="149"/>
    </row>
    <row r="324" spans="1:3" s="168" customFormat="1" x14ac:dyDescent="0.15">
      <c r="A324" s="191"/>
      <c r="B324" s="149"/>
      <c r="C324" s="149"/>
    </row>
    <row r="325" spans="1:3" s="168" customFormat="1" x14ac:dyDescent="0.15">
      <c r="A325" s="191"/>
      <c r="B325" s="149"/>
      <c r="C325" s="149"/>
    </row>
    <row r="326" spans="1:3" s="168" customFormat="1" x14ac:dyDescent="0.15">
      <c r="A326" s="191"/>
      <c r="B326" s="149"/>
      <c r="C326" s="149"/>
    </row>
    <row r="327" spans="1:3" s="168" customFormat="1" x14ac:dyDescent="0.15">
      <c r="A327" s="191"/>
      <c r="B327" s="149"/>
      <c r="C327" s="149"/>
    </row>
    <row r="328" spans="1:3" s="168" customFormat="1" x14ac:dyDescent="0.15">
      <c r="A328" s="191"/>
      <c r="B328" s="149"/>
      <c r="C328" s="149"/>
    </row>
    <row r="329" spans="1:3" s="168" customFormat="1" x14ac:dyDescent="0.15">
      <c r="A329" s="191"/>
      <c r="B329" s="149"/>
      <c r="C329" s="149"/>
    </row>
    <row r="330" spans="1:3" s="168" customFormat="1" x14ac:dyDescent="0.15">
      <c r="A330" s="191"/>
      <c r="B330" s="149"/>
      <c r="C330" s="149"/>
    </row>
    <row r="331" spans="1:3" s="168" customFormat="1" x14ac:dyDescent="0.15">
      <c r="A331" s="191"/>
      <c r="B331" s="149"/>
      <c r="C331" s="149"/>
    </row>
    <row r="332" spans="1:3" s="168" customFormat="1" x14ac:dyDescent="0.15">
      <c r="A332" s="191"/>
      <c r="B332" s="149"/>
      <c r="C332" s="149"/>
    </row>
    <row r="333" spans="1:3" s="168" customFormat="1" x14ac:dyDescent="0.15">
      <c r="A333" s="191"/>
      <c r="B333" s="149"/>
      <c r="C333" s="149"/>
    </row>
    <row r="334" spans="1:3" s="168" customFormat="1" x14ac:dyDescent="0.15">
      <c r="A334" s="191"/>
      <c r="B334" s="149"/>
      <c r="C334" s="149"/>
    </row>
    <row r="335" spans="1:3" s="168" customFormat="1" x14ac:dyDescent="0.15">
      <c r="A335" s="191"/>
      <c r="B335" s="149"/>
      <c r="C335" s="149"/>
    </row>
    <row r="336" spans="1:3" s="168" customFormat="1" x14ac:dyDescent="0.15">
      <c r="A336" s="191"/>
      <c r="B336" s="149"/>
      <c r="C336" s="149"/>
    </row>
    <row r="337" spans="1:3" s="168" customFormat="1" x14ac:dyDescent="0.15">
      <c r="A337" s="191"/>
      <c r="B337" s="149"/>
      <c r="C337" s="149"/>
    </row>
    <row r="338" spans="1:3" s="168" customFormat="1" x14ac:dyDescent="0.15">
      <c r="A338" s="191"/>
      <c r="B338" s="149"/>
      <c r="C338" s="149"/>
    </row>
    <row r="339" spans="1:3" s="168" customFormat="1" x14ac:dyDescent="0.15">
      <c r="A339" s="191"/>
      <c r="B339" s="149"/>
      <c r="C339" s="149"/>
    </row>
    <row r="340" spans="1:3" s="168" customFormat="1" x14ac:dyDescent="0.15">
      <c r="A340" s="191"/>
      <c r="B340" s="149"/>
      <c r="C340" s="149"/>
    </row>
    <row r="341" spans="1:3" s="168" customFormat="1" x14ac:dyDescent="0.15">
      <c r="A341" s="191"/>
      <c r="B341" s="149"/>
      <c r="C341" s="149"/>
    </row>
    <row r="342" spans="1:3" s="168" customFormat="1" x14ac:dyDescent="0.15">
      <c r="A342" s="191"/>
      <c r="B342" s="149"/>
      <c r="C342" s="149"/>
    </row>
    <row r="343" spans="1:3" s="168" customFormat="1" x14ac:dyDescent="0.15">
      <c r="A343" s="191"/>
      <c r="B343" s="149"/>
      <c r="C343" s="149"/>
    </row>
    <row r="344" spans="1:3" s="168" customFormat="1" x14ac:dyDescent="0.15">
      <c r="A344" s="191"/>
      <c r="B344" s="149"/>
      <c r="C344" s="149"/>
    </row>
    <row r="345" spans="1:3" s="168" customFormat="1" x14ac:dyDescent="0.15">
      <c r="A345" s="191"/>
      <c r="B345" s="149"/>
      <c r="C345" s="149"/>
    </row>
    <row r="346" spans="1:3" s="168" customFormat="1" x14ac:dyDescent="0.15">
      <c r="A346" s="191"/>
      <c r="B346" s="149"/>
      <c r="C346" s="149"/>
    </row>
    <row r="347" spans="1:3" s="168" customFormat="1" x14ac:dyDescent="0.15">
      <c r="A347" s="191"/>
      <c r="B347" s="149"/>
      <c r="C347" s="149"/>
    </row>
    <row r="348" spans="1:3" s="168" customFormat="1" x14ac:dyDescent="0.15">
      <c r="A348" s="191"/>
      <c r="B348" s="149"/>
      <c r="C348" s="149"/>
    </row>
    <row r="349" spans="1:3" s="168" customFormat="1" x14ac:dyDescent="0.15">
      <c r="A349" s="191"/>
      <c r="B349" s="149"/>
      <c r="C349" s="149"/>
    </row>
    <row r="350" spans="1:3" s="168" customFormat="1" x14ac:dyDescent="0.15">
      <c r="A350" s="191"/>
      <c r="B350" s="149"/>
      <c r="C350" s="149"/>
    </row>
    <row r="351" spans="1:3" s="168" customFormat="1" x14ac:dyDescent="0.15">
      <c r="A351" s="191"/>
      <c r="B351" s="149"/>
      <c r="C351" s="149"/>
    </row>
    <row r="352" spans="1:3" s="168" customFormat="1" x14ac:dyDescent="0.15">
      <c r="A352" s="191"/>
      <c r="B352" s="149"/>
      <c r="C352" s="149"/>
    </row>
    <row r="353" spans="1:3" s="168" customFormat="1" x14ac:dyDescent="0.15">
      <c r="A353" s="191"/>
      <c r="B353" s="149"/>
      <c r="C353" s="149"/>
    </row>
    <row r="354" spans="1:3" s="168" customFormat="1" x14ac:dyDescent="0.15">
      <c r="A354" s="191"/>
      <c r="B354" s="149"/>
      <c r="C354" s="149"/>
    </row>
    <row r="355" spans="1:3" s="168" customFormat="1" x14ac:dyDescent="0.15">
      <c r="A355" s="191"/>
      <c r="B355" s="149"/>
      <c r="C355" s="149"/>
    </row>
    <row r="356" spans="1:3" s="168" customFormat="1" x14ac:dyDescent="0.15">
      <c r="A356" s="191"/>
      <c r="B356" s="149"/>
      <c r="C356" s="149"/>
    </row>
    <row r="357" spans="1:3" s="168" customFormat="1" x14ac:dyDescent="0.15">
      <c r="A357" s="191"/>
      <c r="B357" s="149"/>
      <c r="C357" s="149"/>
    </row>
    <row r="358" spans="1:3" s="168" customFormat="1" x14ac:dyDescent="0.15">
      <c r="A358" s="191"/>
      <c r="B358" s="149"/>
      <c r="C358" s="149"/>
    </row>
    <row r="359" spans="1:3" s="168" customFormat="1" x14ac:dyDescent="0.15">
      <c r="A359" s="191"/>
      <c r="B359" s="149"/>
      <c r="C359" s="149"/>
    </row>
    <row r="360" spans="1:3" s="168" customFormat="1" x14ac:dyDescent="0.15">
      <c r="A360" s="191"/>
      <c r="B360" s="149"/>
      <c r="C360" s="149"/>
    </row>
    <row r="361" spans="1:3" s="168" customFormat="1" x14ac:dyDescent="0.15">
      <c r="A361" s="191"/>
      <c r="B361" s="149"/>
      <c r="C361" s="149"/>
    </row>
    <row r="362" spans="1:3" s="168" customFormat="1" x14ac:dyDescent="0.15">
      <c r="A362" s="191"/>
      <c r="B362" s="149"/>
      <c r="C362" s="149"/>
    </row>
    <row r="363" spans="1:3" s="168" customFormat="1" x14ac:dyDescent="0.15">
      <c r="A363" s="191"/>
      <c r="B363" s="149"/>
      <c r="C363" s="149"/>
    </row>
    <row r="364" spans="1:3" s="168" customFormat="1" x14ac:dyDescent="0.15">
      <c r="A364" s="191"/>
      <c r="B364" s="149"/>
      <c r="C364" s="149"/>
    </row>
    <row r="365" spans="1:3" s="168" customFormat="1" x14ac:dyDescent="0.15">
      <c r="A365" s="191"/>
      <c r="B365" s="149"/>
      <c r="C365" s="149"/>
    </row>
    <row r="366" spans="1:3" s="168" customFormat="1" x14ac:dyDescent="0.15">
      <c r="A366" s="191"/>
      <c r="B366" s="149"/>
      <c r="C366" s="149"/>
    </row>
    <row r="367" spans="1:3" s="168" customFormat="1" x14ac:dyDescent="0.15">
      <c r="A367" s="191"/>
      <c r="B367" s="149"/>
      <c r="C367" s="149"/>
    </row>
    <row r="368" spans="1:3" s="168" customFormat="1" x14ac:dyDescent="0.15">
      <c r="A368" s="191"/>
      <c r="B368" s="149"/>
      <c r="C368" s="149"/>
    </row>
    <row r="369" spans="1:3" s="168" customFormat="1" x14ac:dyDescent="0.15">
      <c r="A369" s="191"/>
      <c r="B369" s="149"/>
      <c r="C369" s="149"/>
    </row>
    <row r="370" spans="1:3" s="168" customFormat="1" x14ac:dyDescent="0.15">
      <c r="A370" s="191"/>
      <c r="B370" s="149"/>
      <c r="C370" s="149"/>
    </row>
    <row r="371" spans="1:3" s="168" customFormat="1" x14ac:dyDescent="0.15">
      <c r="A371" s="191"/>
      <c r="B371" s="149"/>
      <c r="C371" s="149"/>
    </row>
    <row r="372" spans="1:3" s="168" customFormat="1" x14ac:dyDescent="0.15">
      <c r="A372" s="191"/>
      <c r="B372" s="149"/>
      <c r="C372" s="149"/>
    </row>
    <row r="373" spans="1:3" s="168" customFormat="1" x14ac:dyDescent="0.15">
      <c r="A373" s="191"/>
      <c r="B373" s="149"/>
      <c r="C373" s="149"/>
    </row>
    <row r="374" spans="1:3" s="168" customFormat="1" x14ac:dyDescent="0.15">
      <c r="A374" s="191"/>
      <c r="B374" s="149"/>
      <c r="C374" s="149"/>
    </row>
    <row r="375" spans="1:3" s="168" customFormat="1" x14ac:dyDescent="0.15">
      <c r="A375" s="191"/>
      <c r="B375" s="149"/>
      <c r="C375" s="149"/>
    </row>
    <row r="376" spans="1:3" s="168" customFormat="1" x14ac:dyDescent="0.15">
      <c r="A376" s="191"/>
      <c r="B376" s="149"/>
      <c r="C376" s="149"/>
    </row>
    <row r="377" spans="1:3" s="168" customFormat="1" x14ac:dyDescent="0.15">
      <c r="A377" s="191"/>
      <c r="B377" s="149"/>
      <c r="C377" s="149"/>
    </row>
    <row r="378" spans="1:3" s="168" customFormat="1" x14ac:dyDescent="0.15">
      <c r="A378" s="191"/>
      <c r="B378" s="149"/>
      <c r="C378" s="149"/>
    </row>
    <row r="379" spans="1:3" s="168" customFormat="1" x14ac:dyDescent="0.15">
      <c r="A379" s="191"/>
      <c r="B379" s="149"/>
      <c r="C379" s="149"/>
    </row>
    <row r="380" spans="1:3" s="168" customFormat="1" x14ac:dyDescent="0.15">
      <c r="A380" s="191"/>
      <c r="B380" s="149"/>
      <c r="C380" s="149"/>
    </row>
    <row r="381" spans="1:3" s="168" customFormat="1" x14ac:dyDescent="0.15">
      <c r="A381" s="191"/>
      <c r="B381" s="149"/>
      <c r="C381" s="149"/>
    </row>
    <row r="382" spans="1:3" s="168" customFormat="1" x14ac:dyDescent="0.15">
      <c r="A382" s="191"/>
      <c r="B382" s="149"/>
      <c r="C382" s="149"/>
    </row>
    <row r="383" spans="1:3" s="168" customFormat="1" x14ac:dyDescent="0.15">
      <c r="A383" s="191"/>
      <c r="B383" s="149"/>
      <c r="C383" s="149"/>
    </row>
    <row r="384" spans="1:3" s="168" customFormat="1" x14ac:dyDescent="0.15">
      <c r="A384" s="191"/>
      <c r="B384" s="149"/>
      <c r="C384" s="149"/>
    </row>
    <row r="385" spans="1:3" s="168" customFormat="1" x14ac:dyDescent="0.15">
      <c r="A385" s="191"/>
      <c r="B385" s="149"/>
      <c r="C385" s="149"/>
    </row>
    <row r="386" spans="1:3" s="168" customFormat="1" x14ac:dyDescent="0.15">
      <c r="A386" s="191"/>
      <c r="B386" s="149"/>
      <c r="C386" s="149"/>
    </row>
    <row r="387" spans="1:3" s="168" customFormat="1" x14ac:dyDescent="0.15">
      <c r="A387" s="191"/>
      <c r="B387" s="149"/>
      <c r="C387" s="149"/>
    </row>
    <row r="388" spans="1:3" s="168" customFormat="1" x14ac:dyDescent="0.15">
      <c r="A388" s="191"/>
      <c r="B388" s="149"/>
      <c r="C388" s="149"/>
    </row>
    <row r="389" spans="1:3" s="168" customFormat="1" x14ac:dyDescent="0.15">
      <c r="A389" s="191"/>
      <c r="B389" s="149"/>
      <c r="C389" s="149"/>
    </row>
    <row r="390" spans="1:3" s="168" customFormat="1" x14ac:dyDescent="0.15">
      <c r="A390" s="191"/>
      <c r="B390" s="149"/>
      <c r="C390" s="149"/>
    </row>
    <row r="391" spans="1:3" s="168" customFormat="1" x14ac:dyDescent="0.15">
      <c r="A391" s="191"/>
      <c r="B391" s="149"/>
      <c r="C391" s="149"/>
    </row>
    <row r="392" spans="1:3" s="168" customFormat="1" x14ac:dyDescent="0.15">
      <c r="A392" s="191"/>
      <c r="B392" s="149"/>
      <c r="C392" s="149"/>
    </row>
    <row r="393" spans="1:3" s="168" customFormat="1" x14ac:dyDescent="0.15">
      <c r="A393" s="191"/>
      <c r="B393" s="149"/>
      <c r="C393" s="149"/>
    </row>
    <row r="394" spans="1:3" s="168" customFormat="1" x14ac:dyDescent="0.15">
      <c r="A394" s="191"/>
      <c r="B394" s="149"/>
      <c r="C394" s="149"/>
    </row>
    <row r="395" spans="1:3" s="168" customFormat="1" x14ac:dyDescent="0.15">
      <c r="A395" s="191"/>
      <c r="B395" s="149"/>
      <c r="C395" s="149"/>
    </row>
    <row r="396" spans="1:3" s="168" customFormat="1" x14ac:dyDescent="0.15">
      <c r="A396" s="191"/>
      <c r="B396" s="149"/>
      <c r="C396" s="149"/>
    </row>
    <row r="397" spans="1:3" s="168" customFormat="1" x14ac:dyDescent="0.15">
      <c r="A397" s="191"/>
      <c r="B397" s="149"/>
      <c r="C397" s="149"/>
    </row>
    <row r="398" spans="1:3" s="168" customFormat="1" x14ac:dyDescent="0.15">
      <c r="A398" s="191"/>
      <c r="B398" s="149"/>
      <c r="C398" s="149"/>
    </row>
    <row r="399" spans="1:3" s="168" customFormat="1" x14ac:dyDescent="0.15">
      <c r="A399" s="191"/>
      <c r="B399" s="149"/>
      <c r="C399" s="149"/>
    </row>
    <row r="400" spans="1:3" s="168" customFormat="1" x14ac:dyDescent="0.15">
      <c r="A400" s="191"/>
      <c r="B400" s="149"/>
      <c r="C400" s="149"/>
    </row>
    <row r="401" spans="1:3" s="168" customFormat="1" x14ac:dyDescent="0.15">
      <c r="A401" s="191"/>
      <c r="B401" s="149"/>
      <c r="C401" s="149"/>
    </row>
    <row r="402" spans="1:3" s="168" customFormat="1" x14ac:dyDescent="0.15">
      <c r="A402" s="191"/>
      <c r="B402" s="149"/>
      <c r="C402" s="149"/>
    </row>
    <row r="403" spans="1:3" s="168" customFormat="1" x14ac:dyDescent="0.15">
      <c r="A403" s="191"/>
      <c r="B403" s="149"/>
      <c r="C403" s="149"/>
    </row>
    <row r="404" spans="1:3" s="168" customFormat="1" x14ac:dyDescent="0.15">
      <c r="A404" s="191"/>
      <c r="B404" s="149"/>
      <c r="C404" s="149"/>
    </row>
    <row r="405" spans="1:3" s="168" customFormat="1" x14ac:dyDescent="0.15">
      <c r="A405" s="191"/>
      <c r="B405" s="149"/>
      <c r="C405" s="149"/>
    </row>
    <row r="406" spans="1:3" s="168" customFormat="1" x14ac:dyDescent="0.15">
      <c r="A406" s="191"/>
      <c r="B406" s="149"/>
      <c r="C406" s="149"/>
    </row>
    <row r="407" spans="1:3" s="168" customFormat="1" x14ac:dyDescent="0.15">
      <c r="A407" s="191"/>
      <c r="B407" s="149"/>
      <c r="C407" s="149"/>
    </row>
    <row r="408" spans="1:3" s="168" customFormat="1" x14ac:dyDescent="0.15">
      <c r="A408" s="191"/>
      <c r="B408" s="149"/>
      <c r="C408" s="149"/>
    </row>
    <row r="409" spans="1:3" s="168" customFormat="1" x14ac:dyDescent="0.15">
      <c r="A409" s="191"/>
      <c r="B409" s="149"/>
      <c r="C409" s="149"/>
    </row>
    <row r="410" spans="1:3" s="168" customFormat="1" x14ac:dyDescent="0.15">
      <c r="A410" s="191"/>
      <c r="B410" s="149"/>
      <c r="C410" s="149"/>
    </row>
    <row r="411" spans="1:3" s="168" customFormat="1" x14ac:dyDescent="0.15">
      <c r="A411" s="191"/>
      <c r="B411" s="149"/>
      <c r="C411" s="149"/>
    </row>
    <row r="412" spans="1:3" s="168" customFormat="1" x14ac:dyDescent="0.15">
      <c r="A412" s="191"/>
      <c r="B412" s="149"/>
      <c r="C412" s="149"/>
    </row>
    <row r="413" spans="1:3" s="168" customFormat="1" x14ac:dyDescent="0.15">
      <c r="A413" s="191"/>
      <c r="B413" s="149"/>
      <c r="C413" s="149"/>
    </row>
    <row r="414" spans="1:3" s="168" customFormat="1" x14ac:dyDescent="0.15">
      <c r="A414" s="191"/>
      <c r="B414" s="149"/>
      <c r="C414" s="149"/>
    </row>
    <row r="415" spans="1:3" s="168" customFormat="1" x14ac:dyDescent="0.15">
      <c r="A415" s="191"/>
      <c r="B415" s="149"/>
      <c r="C415" s="149"/>
    </row>
    <row r="416" spans="1:3" s="168" customFormat="1" x14ac:dyDescent="0.15">
      <c r="A416" s="191"/>
      <c r="B416" s="149"/>
      <c r="C416" s="149"/>
    </row>
    <row r="417" spans="1:3" s="168" customFormat="1" x14ac:dyDescent="0.15">
      <c r="A417" s="191"/>
      <c r="B417" s="149"/>
      <c r="C417" s="149"/>
    </row>
    <row r="418" spans="1:3" s="168" customFormat="1" x14ac:dyDescent="0.15">
      <c r="A418" s="191"/>
      <c r="B418" s="149"/>
      <c r="C418" s="149"/>
    </row>
    <row r="419" spans="1:3" s="168" customFormat="1" x14ac:dyDescent="0.15">
      <c r="A419" s="191"/>
      <c r="B419" s="149"/>
      <c r="C419" s="149"/>
    </row>
    <row r="420" spans="1:3" s="168" customFormat="1" x14ac:dyDescent="0.15">
      <c r="A420" s="191"/>
      <c r="B420" s="149"/>
      <c r="C420" s="149"/>
    </row>
    <row r="421" spans="1:3" s="168" customFormat="1" x14ac:dyDescent="0.15">
      <c r="A421" s="191"/>
      <c r="B421" s="149"/>
      <c r="C421" s="149"/>
    </row>
    <row r="422" spans="1:3" s="168" customFormat="1" x14ac:dyDescent="0.15">
      <c r="A422" s="191"/>
      <c r="B422" s="149"/>
      <c r="C422" s="149"/>
    </row>
    <row r="423" spans="1:3" s="168" customFormat="1" x14ac:dyDescent="0.15">
      <c r="A423" s="191"/>
      <c r="B423" s="149"/>
      <c r="C423" s="149"/>
    </row>
    <row r="424" spans="1:3" s="168" customFormat="1" x14ac:dyDescent="0.15">
      <c r="A424" s="191"/>
      <c r="B424" s="149"/>
      <c r="C424" s="149"/>
    </row>
    <row r="425" spans="1:3" s="168" customFormat="1" x14ac:dyDescent="0.15">
      <c r="A425" s="191"/>
      <c r="B425" s="149"/>
      <c r="C425" s="149"/>
    </row>
    <row r="426" spans="1:3" s="168" customFormat="1" x14ac:dyDescent="0.15">
      <c r="A426" s="191"/>
      <c r="B426" s="149"/>
      <c r="C426" s="149"/>
    </row>
    <row r="427" spans="1:3" s="168" customFormat="1" x14ac:dyDescent="0.15">
      <c r="A427" s="191"/>
      <c r="B427" s="149"/>
      <c r="C427" s="149"/>
    </row>
    <row r="428" spans="1:3" s="168" customFormat="1" x14ac:dyDescent="0.15">
      <c r="A428" s="191"/>
      <c r="B428" s="149"/>
      <c r="C428" s="149"/>
    </row>
    <row r="429" spans="1:3" s="168" customFormat="1" x14ac:dyDescent="0.15">
      <c r="A429" s="191"/>
      <c r="B429" s="149"/>
      <c r="C429" s="149"/>
    </row>
    <row r="430" spans="1:3" s="168" customFormat="1" x14ac:dyDescent="0.15">
      <c r="A430" s="191"/>
      <c r="B430" s="149"/>
      <c r="C430" s="149"/>
    </row>
    <row r="431" spans="1:3" s="168" customFormat="1" x14ac:dyDescent="0.15">
      <c r="A431" s="191"/>
      <c r="B431" s="149"/>
      <c r="C431" s="149"/>
    </row>
    <row r="432" spans="1:3" s="168" customFormat="1" x14ac:dyDescent="0.15">
      <c r="A432" s="191"/>
      <c r="B432" s="149"/>
      <c r="C432" s="149"/>
    </row>
    <row r="433" spans="1:3" s="168" customFormat="1" x14ac:dyDescent="0.15">
      <c r="A433" s="191"/>
      <c r="B433" s="149"/>
      <c r="C433" s="149"/>
    </row>
    <row r="434" spans="1:3" s="168" customFormat="1" x14ac:dyDescent="0.15">
      <c r="A434" s="191"/>
      <c r="B434" s="149"/>
      <c r="C434" s="149"/>
    </row>
    <row r="435" spans="1:3" s="168" customFormat="1" x14ac:dyDescent="0.15">
      <c r="A435" s="191"/>
      <c r="B435" s="149"/>
      <c r="C435" s="149"/>
    </row>
    <row r="436" spans="1:3" s="168" customFormat="1" x14ac:dyDescent="0.15">
      <c r="A436" s="191"/>
      <c r="B436" s="149"/>
      <c r="C436" s="149"/>
    </row>
    <row r="437" spans="1:3" s="168" customFormat="1" x14ac:dyDescent="0.15">
      <c r="A437" s="191"/>
      <c r="B437" s="149"/>
      <c r="C437" s="149"/>
    </row>
    <row r="438" spans="1:3" s="168" customFormat="1" x14ac:dyDescent="0.15">
      <c r="A438" s="191"/>
      <c r="B438" s="149"/>
      <c r="C438" s="149"/>
    </row>
    <row r="439" spans="1:3" s="168" customFormat="1" x14ac:dyDescent="0.15">
      <c r="A439" s="191"/>
      <c r="B439" s="149"/>
      <c r="C439" s="149"/>
    </row>
    <row r="440" spans="1:3" s="168" customFormat="1" x14ac:dyDescent="0.15">
      <c r="A440" s="191"/>
      <c r="B440" s="149"/>
      <c r="C440" s="149"/>
    </row>
    <row r="441" spans="1:3" s="168" customFormat="1" x14ac:dyDescent="0.15">
      <c r="A441" s="191"/>
      <c r="B441" s="149"/>
      <c r="C441" s="149"/>
    </row>
    <row r="442" spans="1:3" s="168" customFormat="1" x14ac:dyDescent="0.15">
      <c r="A442" s="191"/>
      <c r="B442" s="149"/>
      <c r="C442" s="149"/>
    </row>
    <row r="443" spans="1:3" s="168" customFormat="1" x14ac:dyDescent="0.15">
      <c r="A443" s="191"/>
      <c r="B443" s="149"/>
      <c r="C443" s="149"/>
    </row>
    <row r="444" spans="1:3" s="168" customFormat="1" x14ac:dyDescent="0.15">
      <c r="A444" s="191"/>
      <c r="B444" s="149"/>
      <c r="C444" s="149"/>
    </row>
    <row r="445" spans="1:3" s="168" customFormat="1" x14ac:dyDescent="0.15">
      <c r="A445" s="191"/>
      <c r="B445" s="149"/>
      <c r="C445" s="149"/>
    </row>
    <row r="446" spans="1:3" s="168" customFormat="1" x14ac:dyDescent="0.15">
      <c r="A446" s="191"/>
      <c r="B446" s="149"/>
      <c r="C446" s="149"/>
    </row>
    <row r="447" spans="1:3" s="168" customFormat="1" x14ac:dyDescent="0.15">
      <c r="A447" s="191"/>
      <c r="B447" s="149"/>
      <c r="C447" s="149"/>
    </row>
    <row r="448" spans="1:3" s="168" customFormat="1" x14ac:dyDescent="0.15">
      <c r="A448" s="191"/>
      <c r="B448" s="149"/>
      <c r="C448" s="149"/>
    </row>
    <row r="449" spans="1:3" s="168" customFormat="1" x14ac:dyDescent="0.15">
      <c r="A449" s="191"/>
      <c r="B449" s="149"/>
      <c r="C449" s="149"/>
    </row>
    <row r="450" spans="1:3" s="168" customFormat="1" x14ac:dyDescent="0.15">
      <c r="A450" s="191"/>
      <c r="B450" s="149"/>
      <c r="C450" s="149"/>
    </row>
    <row r="451" spans="1:3" s="168" customFormat="1" x14ac:dyDescent="0.15">
      <c r="A451" s="191"/>
      <c r="B451" s="149"/>
      <c r="C451" s="149"/>
    </row>
    <row r="452" spans="1:3" s="168" customFormat="1" x14ac:dyDescent="0.15">
      <c r="A452" s="191"/>
      <c r="B452" s="149"/>
      <c r="C452" s="149"/>
    </row>
    <row r="453" spans="1:3" s="168" customFormat="1" x14ac:dyDescent="0.15">
      <c r="A453" s="191"/>
      <c r="B453" s="149"/>
      <c r="C453" s="149"/>
    </row>
    <row r="454" spans="1:3" s="168" customFormat="1" x14ac:dyDescent="0.15">
      <c r="A454" s="191"/>
      <c r="B454" s="149"/>
      <c r="C454" s="149"/>
    </row>
    <row r="455" spans="1:3" s="168" customFormat="1" x14ac:dyDescent="0.15">
      <c r="A455" s="191"/>
      <c r="B455" s="149"/>
      <c r="C455" s="149"/>
    </row>
    <row r="456" spans="1:3" s="168" customFormat="1" x14ac:dyDescent="0.15">
      <c r="A456" s="191"/>
      <c r="B456" s="149"/>
      <c r="C456" s="149"/>
    </row>
    <row r="457" spans="1:3" s="168" customFormat="1" x14ac:dyDescent="0.15">
      <c r="A457" s="191"/>
      <c r="B457" s="149"/>
      <c r="C457" s="149"/>
    </row>
    <row r="458" spans="1:3" s="168" customFormat="1" x14ac:dyDescent="0.15">
      <c r="A458" s="191"/>
      <c r="B458" s="149"/>
      <c r="C458" s="149"/>
    </row>
    <row r="459" spans="1:3" s="168" customFormat="1" x14ac:dyDescent="0.15">
      <c r="A459" s="191"/>
      <c r="B459" s="149"/>
      <c r="C459" s="149"/>
    </row>
    <row r="460" spans="1:3" s="168" customFormat="1" x14ac:dyDescent="0.15">
      <c r="A460" s="191"/>
      <c r="B460" s="149"/>
      <c r="C460" s="149"/>
    </row>
    <row r="461" spans="1:3" s="168" customFormat="1" x14ac:dyDescent="0.15">
      <c r="A461" s="191"/>
      <c r="B461" s="149"/>
      <c r="C461" s="149"/>
    </row>
    <row r="462" spans="1:3" s="168" customFormat="1" x14ac:dyDescent="0.15">
      <c r="A462" s="191"/>
      <c r="B462" s="149"/>
      <c r="C462" s="149"/>
    </row>
    <row r="463" spans="1:3" s="168" customFormat="1" x14ac:dyDescent="0.15">
      <c r="A463" s="191"/>
      <c r="B463" s="149"/>
      <c r="C463" s="149"/>
    </row>
    <row r="464" spans="1:3" s="168" customFormat="1" x14ac:dyDescent="0.15">
      <c r="A464" s="191"/>
      <c r="B464" s="149"/>
      <c r="C464" s="149"/>
    </row>
    <row r="465" spans="1:3" s="168" customFormat="1" x14ac:dyDescent="0.15">
      <c r="A465" s="191"/>
      <c r="B465" s="149"/>
      <c r="C465" s="149"/>
    </row>
    <row r="466" spans="1:3" s="168" customFormat="1" x14ac:dyDescent="0.15">
      <c r="A466" s="191"/>
      <c r="B466" s="149"/>
      <c r="C466" s="149"/>
    </row>
    <row r="467" spans="1:3" s="168" customFormat="1" x14ac:dyDescent="0.15">
      <c r="A467" s="191"/>
      <c r="B467" s="149"/>
      <c r="C467" s="149"/>
    </row>
    <row r="468" spans="1:3" s="168" customFormat="1" x14ac:dyDescent="0.15">
      <c r="A468" s="191"/>
      <c r="B468" s="149"/>
      <c r="C468" s="149"/>
    </row>
    <row r="469" spans="1:3" s="168" customFormat="1" x14ac:dyDescent="0.15">
      <c r="A469" s="191"/>
      <c r="B469" s="149"/>
      <c r="C469" s="149"/>
    </row>
    <row r="470" spans="1:3" s="168" customFormat="1" x14ac:dyDescent="0.15">
      <c r="A470" s="191"/>
      <c r="B470" s="149"/>
      <c r="C470" s="149"/>
    </row>
    <row r="471" spans="1:3" s="168" customFormat="1" x14ac:dyDescent="0.15">
      <c r="A471" s="191"/>
      <c r="B471" s="149"/>
      <c r="C471" s="149"/>
    </row>
    <row r="472" spans="1:3" s="168" customFormat="1" x14ac:dyDescent="0.15">
      <c r="A472" s="191"/>
      <c r="B472" s="149"/>
      <c r="C472" s="149"/>
    </row>
    <row r="473" spans="1:3" s="168" customFormat="1" x14ac:dyDescent="0.15">
      <c r="A473" s="191"/>
      <c r="B473" s="149"/>
      <c r="C473" s="149"/>
    </row>
    <row r="474" spans="1:3" s="168" customFormat="1" x14ac:dyDescent="0.15">
      <c r="A474" s="191"/>
      <c r="B474" s="149"/>
      <c r="C474" s="149"/>
    </row>
    <row r="475" spans="1:3" s="168" customFormat="1" x14ac:dyDescent="0.15">
      <c r="A475" s="191"/>
      <c r="B475" s="149"/>
      <c r="C475" s="149"/>
    </row>
    <row r="476" spans="1:3" s="168" customFormat="1" x14ac:dyDescent="0.15">
      <c r="A476" s="191"/>
      <c r="B476" s="149"/>
      <c r="C476" s="149"/>
    </row>
    <row r="477" spans="1:3" s="168" customFormat="1" x14ac:dyDescent="0.15">
      <c r="A477" s="191"/>
      <c r="B477" s="149"/>
      <c r="C477" s="149"/>
    </row>
    <row r="478" spans="1:3" s="168" customFormat="1" x14ac:dyDescent="0.15">
      <c r="A478" s="191"/>
      <c r="B478" s="149"/>
      <c r="C478" s="149"/>
    </row>
    <row r="479" spans="1:3" s="168" customFormat="1" x14ac:dyDescent="0.15">
      <c r="A479" s="191"/>
      <c r="B479" s="149"/>
      <c r="C479" s="149"/>
    </row>
    <row r="480" spans="1:3" s="168" customFormat="1" x14ac:dyDescent="0.15">
      <c r="A480" s="191"/>
      <c r="B480" s="149"/>
      <c r="C480" s="149"/>
    </row>
    <row r="481" spans="1:3" s="168" customFormat="1" x14ac:dyDescent="0.15">
      <c r="A481" s="191"/>
      <c r="B481" s="149"/>
      <c r="C481" s="149"/>
    </row>
    <row r="482" spans="1:3" s="168" customFormat="1" x14ac:dyDescent="0.15">
      <c r="A482" s="191"/>
      <c r="B482" s="149"/>
      <c r="C482" s="149"/>
    </row>
    <row r="483" spans="1:3" s="168" customFormat="1" x14ac:dyDescent="0.15">
      <c r="A483" s="191"/>
      <c r="B483" s="149"/>
      <c r="C483" s="149"/>
    </row>
    <row r="484" spans="1:3" s="168" customFormat="1" x14ac:dyDescent="0.15">
      <c r="A484" s="191"/>
      <c r="B484" s="149"/>
      <c r="C484" s="149"/>
    </row>
    <row r="485" spans="1:3" s="168" customFormat="1" x14ac:dyDescent="0.15">
      <c r="A485" s="191"/>
      <c r="B485" s="149"/>
      <c r="C485" s="149"/>
    </row>
    <row r="486" spans="1:3" s="168" customFormat="1" x14ac:dyDescent="0.15">
      <c r="A486" s="191"/>
      <c r="B486" s="149"/>
      <c r="C486" s="149"/>
    </row>
    <row r="487" spans="1:3" s="168" customFormat="1" x14ac:dyDescent="0.15">
      <c r="A487" s="191"/>
      <c r="B487" s="149"/>
      <c r="C487" s="149"/>
    </row>
    <row r="488" spans="1:3" s="168" customFormat="1" x14ac:dyDescent="0.15">
      <c r="A488" s="191"/>
      <c r="B488" s="149"/>
      <c r="C488" s="149"/>
    </row>
    <row r="489" spans="1:3" s="168" customFormat="1" x14ac:dyDescent="0.15">
      <c r="A489" s="191"/>
      <c r="B489" s="149"/>
      <c r="C489" s="149"/>
    </row>
    <row r="490" spans="1:3" s="168" customFormat="1" x14ac:dyDescent="0.15">
      <c r="A490" s="191"/>
      <c r="B490" s="149"/>
      <c r="C490" s="149"/>
    </row>
    <row r="491" spans="1:3" s="168" customFormat="1" x14ac:dyDescent="0.15">
      <c r="A491" s="191"/>
      <c r="B491" s="149"/>
      <c r="C491" s="149"/>
    </row>
    <row r="492" spans="1:3" s="168" customFormat="1" x14ac:dyDescent="0.15">
      <c r="A492" s="191"/>
      <c r="B492" s="149"/>
      <c r="C492" s="149"/>
    </row>
    <row r="493" spans="1:3" s="168" customFormat="1" x14ac:dyDescent="0.15">
      <c r="A493" s="191"/>
      <c r="B493" s="149"/>
      <c r="C493" s="149"/>
    </row>
    <row r="494" spans="1:3" s="168" customFormat="1" x14ac:dyDescent="0.15">
      <c r="A494" s="191"/>
      <c r="B494" s="149"/>
      <c r="C494" s="149"/>
    </row>
    <row r="495" spans="1:3" s="168" customFormat="1" x14ac:dyDescent="0.15">
      <c r="A495" s="191"/>
      <c r="B495" s="149"/>
      <c r="C495" s="149"/>
    </row>
    <row r="496" spans="1:3" s="168" customFormat="1" x14ac:dyDescent="0.15">
      <c r="A496" s="191"/>
      <c r="B496" s="149"/>
      <c r="C496" s="149"/>
    </row>
    <row r="497" spans="1:3" s="168" customFormat="1" x14ac:dyDescent="0.15">
      <c r="A497" s="191"/>
      <c r="B497" s="149"/>
      <c r="C497" s="149"/>
    </row>
    <row r="498" spans="1:3" s="168" customFormat="1" x14ac:dyDescent="0.15">
      <c r="A498" s="191"/>
      <c r="B498" s="149"/>
      <c r="C498" s="149"/>
    </row>
    <row r="499" spans="1:3" s="168" customFormat="1" x14ac:dyDescent="0.15">
      <c r="A499" s="191"/>
      <c r="B499" s="149"/>
      <c r="C499" s="149"/>
    </row>
    <row r="500" spans="1:3" s="168" customFormat="1" x14ac:dyDescent="0.15">
      <c r="A500" s="191"/>
      <c r="B500" s="149"/>
      <c r="C500" s="149"/>
    </row>
    <row r="501" spans="1:3" s="168" customFormat="1" x14ac:dyDescent="0.15">
      <c r="A501" s="191"/>
      <c r="B501" s="149"/>
      <c r="C501" s="149"/>
    </row>
    <row r="502" spans="1:3" s="168" customFormat="1" x14ac:dyDescent="0.15">
      <c r="A502" s="191"/>
      <c r="B502" s="149"/>
      <c r="C502" s="149"/>
    </row>
    <row r="503" spans="1:3" s="168" customFormat="1" x14ac:dyDescent="0.15">
      <c r="A503" s="191"/>
      <c r="B503" s="149"/>
      <c r="C503" s="149"/>
    </row>
    <row r="504" spans="1:3" s="168" customFormat="1" x14ac:dyDescent="0.15">
      <c r="A504" s="191"/>
      <c r="B504" s="149"/>
      <c r="C504" s="149"/>
    </row>
    <row r="505" spans="1:3" s="168" customFormat="1" x14ac:dyDescent="0.15">
      <c r="A505" s="191"/>
      <c r="B505" s="149"/>
      <c r="C505" s="149"/>
    </row>
    <row r="506" spans="1:3" s="168" customFormat="1" x14ac:dyDescent="0.15">
      <c r="A506" s="191"/>
      <c r="B506" s="149"/>
      <c r="C506" s="149"/>
    </row>
    <row r="507" spans="1:3" s="168" customFormat="1" x14ac:dyDescent="0.15">
      <c r="A507" s="191"/>
      <c r="B507" s="149"/>
      <c r="C507" s="149"/>
    </row>
    <row r="508" spans="1:3" s="168" customFormat="1" x14ac:dyDescent="0.15">
      <c r="A508" s="191"/>
      <c r="B508" s="149"/>
      <c r="C508" s="149"/>
    </row>
    <row r="509" spans="1:3" s="168" customFormat="1" x14ac:dyDescent="0.15">
      <c r="A509" s="191"/>
      <c r="B509" s="149"/>
      <c r="C509" s="149"/>
    </row>
    <row r="510" spans="1:3" s="168" customFormat="1" x14ac:dyDescent="0.15">
      <c r="A510" s="191"/>
      <c r="B510" s="149"/>
      <c r="C510" s="149"/>
    </row>
    <row r="511" spans="1:3" s="168" customFormat="1" x14ac:dyDescent="0.15">
      <c r="A511" s="191"/>
      <c r="B511" s="149"/>
      <c r="C511" s="149"/>
    </row>
    <row r="512" spans="1:3" s="168" customFormat="1" x14ac:dyDescent="0.15">
      <c r="A512" s="191"/>
      <c r="B512" s="149"/>
      <c r="C512" s="149"/>
    </row>
    <row r="513" spans="1:3" s="168" customFormat="1" x14ac:dyDescent="0.15">
      <c r="A513" s="191"/>
      <c r="B513" s="149"/>
      <c r="C513" s="149"/>
    </row>
    <row r="514" spans="1:3" s="168" customFormat="1" x14ac:dyDescent="0.15">
      <c r="A514" s="191"/>
      <c r="B514" s="149"/>
      <c r="C514" s="149"/>
    </row>
    <row r="515" spans="1:3" s="168" customFormat="1" x14ac:dyDescent="0.15">
      <c r="A515" s="191"/>
      <c r="B515" s="149"/>
      <c r="C515" s="149"/>
    </row>
    <row r="516" spans="1:3" s="168" customFormat="1" x14ac:dyDescent="0.15">
      <c r="A516" s="191"/>
      <c r="B516" s="149"/>
      <c r="C516" s="149"/>
    </row>
    <row r="517" spans="1:3" s="168" customFormat="1" x14ac:dyDescent="0.15">
      <c r="A517" s="191"/>
      <c r="B517" s="149"/>
      <c r="C517" s="149"/>
    </row>
    <row r="518" spans="1:3" s="168" customFormat="1" x14ac:dyDescent="0.15">
      <c r="A518" s="191"/>
      <c r="B518" s="149"/>
      <c r="C518" s="149"/>
    </row>
    <row r="519" spans="1:3" s="168" customFormat="1" x14ac:dyDescent="0.15">
      <c r="A519" s="191"/>
      <c r="B519" s="149"/>
      <c r="C519" s="149"/>
    </row>
    <row r="520" spans="1:3" s="168" customFormat="1" x14ac:dyDescent="0.15">
      <c r="A520" s="191"/>
      <c r="B520" s="149"/>
      <c r="C520" s="149"/>
    </row>
    <row r="521" spans="1:3" s="168" customFormat="1" x14ac:dyDescent="0.15">
      <c r="A521" s="191"/>
      <c r="B521" s="149"/>
      <c r="C521" s="149"/>
    </row>
    <row r="522" spans="1:3" s="168" customFormat="1" x14ac:dyDescent="0.15">
      <c r="A522" s="191"/>
      <c r="B522" s="149"/>
      <c r="C522" s="149"/>
    </row>
    <row r="523" spans="1:3" s="168" customFormat="1" x14ac:dyDescent="0.15">
      <c r="A523" s="191"/>
      <c r="B523" s="149"/>
      <c r="C523" s="149"/>
    </row>
    <row r="524" spans="1:3" s="168" customFormat="1" x14ac:dyDescent="0.15">
      <c r="A524" s="191"/>
      <c r="B524" s="149"/>
      <c r="C524" s="149"/>
    </row>
    <row r="525" spans="1:3" s="168" customFormat="1" x14ac:dyDescent="0.15">
      <c r="A525" s="191"/>
      <c r="B525" s="149"/>
      <c r="C525" s="149"/>
    </row>
    <row r="526" spans="1:3" s="168" customFormat="1" x14ac:dyDescent="0.15">
      <c r="A526" s="191"/>
      <c r="B526" s="149"/>
      <c r="C526" s="149"/>
    </row>
    <row r="527" spans="1:3" s="168" customFormat="1" x14ac:dyDescent="0.15">
      <c r="A527" s="191"/>
      <c r="B527" s="149"/>
      <c r="C527" s="149"/>
    </row>
    <row r="528" spans="1:3" s="168" customFormat="1" x14ac:dyDescent="0.15">
      <c r="A528" s="191"/>
      <c r="B528" s="149"/>
      <c r="C528" s="149"/>
    </row>
    <row r="529" spans="1:3" s="168" customFormat="1" x14ac:dyDescent="0.15">
      <c r="A529" s="191"/>
      <c r="B529" s="149"/>
      <c r="C529" s="149"/>
    </row>
    <row r="530" spans="1:3" s="168" customFormat="1" x14ac:dyDescent="0.15">
      <c r="A530" s="191"/>
      <c r="B530" s="149"/>
      <c r="C530" s="149"/>
    </row>
    <row r="531" spans="1:3" s="168" customFormat="1" x14ac:dyDescent="0.15">
      <c r="A531" s="147"/>
      <c r="B531" s="149"/>
      <c r="C531" s="149"/>
    </row>
    <row r="532" spans="1:3" s="168" customFormat="1" x14ac:dyDescent="0.15">
      <c r="A532" s="147"/>
      <c r="B532" s="149"/>
      <c r="C532" s="149"/>
    </row>
    <row r="533" spans="1:3" s="168" customFormat="1" x14ac:dyDescent="0.15">
      <c r="A533" s="147"/>
      <c r="B533" s="149"/>
      <c r="C533" s="149"/>
    </row>
    <row r="534" spans="1:3" s="168" customFormat="1" x14ac:dyDescent="0.15">
      <c r="A534" s="147"/>
      <c r="B534" s="149"/>
      <c r="C534" s="149"/>
    </row>
    <row r="535" spans="1:3" s="168" customFormat="1" x14ac:dyDescent="0.15">
      <c r="A535" s="147"/>
      <c r="B535" s="149"/>
      <c r="C535" s="149"/>
    </row>
    <row r="536" spans="1:3" s="168" customFormat="1" x14ac:dyDescent="0.15">
      <c r="A536" s="147"/>
      <c r="B536" s="149"/>
      <c r="C536" s="149"/>
    </row>
    <row r="537" spans="1:3" s="168" customFormat="1" x14ac:dyDescent="0.15">
      <c r="A537" s="147"/>
      <c r="B537" s="149"/>
      <c r="C537" s="149"/>
    </row>
    <row r="538" spans="1:3" s="168" customFormat="1" x14ac:dyDescent="0.15">
      <c r="A538" s="147"/>
      <c r="B538" s="149"/>
      <c r="C538" s="149"/>
    </row>
    <row r="539" spans="1:3" s="168" customFormat="1" x14ac:dyDescent="0.15">
      <c r="A539" s="147"/>
      <c r="B539" s="149"/>
      <c r="C539" s="149"/>
    </row>
    <row r="540" spans="1:3" s="168" customFormat="1" x14ac:dyDescent="0.15">
      <c r="A540" s="147"/>
      <c r="B540" s="149"/>
      <c r="C540" s="149"/>
    </row>
    <row r="541" spans="1:3" s="168" customFormat="1" x14ac:dyDescent="0.15">
      <c r="A541" s="147"/>
      <c r="B541" s="149"/>
      <c r="C541" s="149"/>
    </row>
    <row r="542" spans="1:3" s="168" customFormat="1" x14ac:dyDescent="0.15">
      <c r="A542" s="147"/>
      <c r="B542" s="149"/>
      <c r="C542" s="149"/>
    </row>
    <row r="543" spans="1:3" s="168" customFormat="1" x14ac:dyDescent="0.15">
      <c r="A543" s="147"/>
      <c r="B543" s="149"/>
      <c r="C543" s="149"/>
    </row>
    <row r="544" spans="1:3" s="168" customFormat="1" x14ac:dyDescent="0.15">
      <c r="A544" s="147"/>
      <c r="B544" s="149"/>
      <c r="C544" s="149"/>
    </row>
    <row r="545" spans="1:3" s="168" customFormat="1" x14ac:dyDescent="0.15">
      <c r="A545" s="147"/>
      <c r="B545" s="149"/>
      <c r="C545" s="149"/>
    </row>
    <row r="546" spans="1:3" s="168" customFormat="1" x14ac:dyDescent="0.15">
      <c r="A546" s="147"/>
      <c r="B546" s="149"/>
      <c r="C546" s="149"/>
    </row>
    <row r="547" spans="1:3" s="168" customFormat="1" x14ac:dyDescent="0.15">
      <c r="A547" s="147"/>
      <c r="B547" s="149"/>
      <c r="C547" s="149"/>
    </row>
    <row r="548" spans="1:3" s="168" customFormat="1" x14ac:dyDescent="0.15">
      <c r="A548" s="147"/>
      <c r="B548" s="149"/>
      <c r="C548" s="149"/>
    </row>
    <row r="549" spans="1:3" s="168" customFormat="1" x14ac:dyDescent="0.15">
      <c r="A549" s="147"/>
      <c r="B549" s="149"/>
      <c r="C549" s="149"/>
    </row>
    <row r="550" spans="1:3" s="168" customFormat="1" x14ac:dyDescent="0.15">
      <c r="A550" s="147"/>
      <c r="B550" s="149"/>
      <c r="C550" s="149"/>
    </row>
    <row r="551" spans="1:3" s="168" customFormat="1" x14ac:dyDescent="0.15">
      <c r="A551" s="147"/>
      <c r="B551" s="149"/>
      <c r="C551" s="149"/>
    </row>
    <row r="552" spans="1:3" s="168" customFormat="1" x14ac:dyDescent="0.15">
      <c r="A552" s="147"/>
      <c r="B552" s="149"/>
      <c r="C552" s="149"/>
    </row>
    <row r="553" spans="1:3" s="168" customFormat="1" x14ac:dyDescent="0.15">
      <c r="A553" s="147"/>
      <c r="B553" s="149"/>
      <c r="C553" s="149"/>
    </row>
    <row r="554" spans="1:3" s="168" customFormat="1" x14ac:dyDescent="0.15">
      <c r="A554" s="147"/>
      <c r="B554" s="149"/>
      <c r="C554" s="149"/>
    </row>
    <row r="555" spans="1:3" s="168" customFormat="1" x14ac:dyDescent="0.15">
      <c r="A555" s="147"/>
      <c r="B555" s="149"/>
      <c r="C555" s="149"/>
    </row>
    <row r="556" spans="1:3" s="168" customFormat="1" x14ac:dyDescent="0.15">
      <c r="A556" s="147"/>
      <c r="B556" s="149"/>
      <c r="C556" s="149"/>
    </row>
    <row r="557" spans="1:3" s="168" customFormat="1" x14ac:dyDescent="0.15">
      <c r="A557" s="147"/>
      <c r="B557" s="149"/>
      <c r="C557" s="149"/>
    </row>
    <row r="558" spans="1:3" s="168" customFormat="1" x14ac:dyDescent="0.15">
      <c r="A558" s="147"/>
      <c r="B558" s="149"/>
      <c r="C558" s="149"/>
    </row>
    <row r="559" spans="1:3" s="168" customFormat="1" x14ac:dyDescent="0.15">
      <c r="A559" s="147"/>
      <c r="B559" s="149"/>
      <c r="C559" s="149"/>
    </row>
    <row r="560" spans="1:3" s="168" customFormat="1" x14ac:dyDescent="0.15">
      <c r="A560" s="147"/>
      <c r="B560" s="149"/>
      <c r="C560" s="149"/>
    </row>
    <row r="561" spans="1:3" s="168" customFormat="1" x14ac:dyDescent="0.15">
      <c r="A561" s="147"/>
      <c r="B561" s="149"/>
      <c r="C561" s="149"/>
    </row>
    <row r="562" spans="1:3" s="168" customFormat="1" x14ac:dyDescent="0.15">
      <c r="A562" s="191"/>
      <c r="B562" s="149"/>
      <c r="C562" s="149"/>
    </row>
    <row r="563" spans="1:3" s="168" customFormat="1" x14ac:dyDescent="0.15">
      <c r="A563" s="147"/>
      <c r="B563" s="149"/>
      <c r="C563" s="149"/>
    </row>
    <row r="564" spans="1:3" s="168" customFormat="1" x14ac:dyDescent="0.15">
      <c r="A564" s="147"/>
      <c r="B564" s="149"/>
      <c r="C564" s="149"/>
    </row>
    <row r="565" spans="1:3" s="168" customFormat="1" x14ac:dyDescent="0.15">
      <c r="A565" s="147"/>
      <c r="B565" s="149"/>
      <c r="C565" s="149"/>
    </row>
    <row r="566" spans="1:3" s="168" customFormat="1" x14ac:dyDescent="0.15">
      <c r="A566" s="147"/>
      <c r="B566" s="149"/>
      <c r="C566" s="149"/>
    </row>
    <row r="567" spans="1:3" s="168" customFormat="1" x14ac:dyDescent="0.15">
      <c r="A567" s="147"/>
      <c r="B567" s="149"/>
      <c r="C567" s="149"/>
    </row>
    <row r="568" spans="1:3" s="168" customFormat="1" x14ac:dyDescent="0.15">
      <c r="A568" s="147"/>
      <c r="B568" s="149"/>
      <c r="C568" s="149"/>
    </row>
    <row r="569" spans="1:3" s="168" customFormat="1" x14ac:dyDescent="0.15">
      <c r="A569" s="147"/>
      <c r="B569" s="149"/>
      <c r="C569" s="149"/>
    </row>
    <row r="570" spans="1:3" s="168" customFormat="1" x14ac:dyDescent="0.15">
      <c r="A570" s="147"/>
      <c r="B570" s="149"/>
      <c r="C570" s="149"/>
    </row>
    <row r="571" spans="1:3" s="168" customFormat="1" x14ac:dyDescent="0.15">
      <c r="A571" s="147"/>
      <c r="B571" s="149"/>
      <c r="C571" s="149"/>
    </row>
    <row r="572" spans="1:3" s="168" customFormat="1" x14ac:dyDescent="0.15">
      <c r="A572" s="147"/>
      <c r="B572" s="149"/>
      <c r="C572" s="149"/>
    </row>
    <row r="573" spans="1:3" s="168" customFormat="1" x14ac:dyDescent="0.15">
      <c r="A573" s="147"/>
      <c r="B573" s="149"/>
      <c r="C573" s="149"/>
    </row>
    <row r="574" spans="1:3" s="168" customFormat="1" x14ac:dyDescent="0.15">
      <c r="A574" s="147"/>
      <c r="B574" s="149"/>
      <c r="C574" s="149"/>
    </row>
    <row r="575" spans="1:3" s="168" customFormat="1" x14ac:dyDescent="0.15">
      <c r="A575" s="147"/>
      <c r="B575" s="149"/>
      <c r="C575" s="149"/>
    </row>
    <row r="576" spans="1:3" s="168" customFormat="1" x14ac:dyDescent="0.15">
      <c r="A576" s="147"/>
      <c r="B576" s="149"/>
      <c r="C576" s="149"/>
    </row>
    <row r="577" spans="1:3" s="168" customFormat="1" x14ac:dyDescent="0.15">
      <c r="A577" s="147"/>
      <c r="B577" s="149"/>
      <c r="C577" s="149"/>
    </row>
    <row r="578" spans="1:3" s="168" customFormat="1" x14ac:dyDescent="0.15">
      <c r="A578" s="147"/>
      <c r="B578" s="149"/>
      <c r="C578" s="149"/>
    </row>
    <row r="579" spans="1:3" s="168" customFormat="1" x14ac:dyDescent="0.15">
      <c r="A579" s="147"/>
      <c r="B579" s="149"/>
      <c r="C579" s="149"/>
    </row>
    <row r="580" spans="1:3" s="168" customFormat="1" x14ac:dyDescent="0.15">
      <c r="A580" s="147"/>
      <c r="B580" s="149"/>
      <c r="C580" s="149"/>
    </row>
    <row r="581" spans="1:3" s="168" customFormat="1" x14ac:dyDescent="0.15">
      <c r="A581" s="147"/>
      <c r="B581" s="149"/>
      <c r="C581" s="149"/>
    </row>
    <row r="582" spans="1:3" s="168" customFormat="1" x14ac:dyDescent="0.15">
      <c r="A582" s="147"/>
      <c r="B582" s="149"/>
      <c r="C582" s="149"/>
    </row>
    <row r="583" spans="1:3" s="168" customFormat="1" x14ac:dyDescent="0.15">
      <c r="A583" s="147"/>
      <c r="B583" s="149"/>
      <c r="C583" s="149"/>
    </row>
    <row r="584" spans="1:3" s="168" customFormat="1" x14ac:dyDescent="0.15">
      <c r="A584" s="147"/>
      <c r="B584" s="149"/>
      <c r="C584" s="149"/>
    </row>
    <row r="585" spans="1:3" s="168" customFormat="1" x14ac:dyDescent="0.15">
      <c r="A585" s="147"/>
      <c r="B585" s="149"/>
      <c r="C585" s="149"/>
    </row>
    <row r="586" spans="1:3" s="168" customFormat="1" x14ac:dyDescent="0.15">
      <c r="A586" s="147"/>
      <c r="B586" s="149"/>
      <c r="C586" s="149"/>
    </row>
    <row r="587" spans="1:3" s="168" customFormat="1" x14ac:dyDescent="0.15">
      <c r="A587" s="147"/>
      <c r="B587" s="149"/>
      <c r="C587" s="149"/>
    </row>
    <row r="588" spans="1:3" s="168" customFormat="1" x14ac:dyDescent="0.15">
      <c r="A588" s="147"/>
      <c r="B588" s="149"/>
      <c r="C588" s="149"/>
    </row>
    <row r="589" spans="1:3" s="168" customFormat="1" x14ac:dyDescent="0.15">
      <c r="A589" s="147"/>
      <c r="B589" s="149"/>
      <c r="C589" s="149"/>
    </row>
    <row r="590" spans="1:3" s="168" customFormat="1" x14ac:dyDescent="0.15">
      <c r="A590" s="147"/>
      <c r="B590" s="149"/>
      <c r="C590" s="149"/>
    </row>
    <row r="591" spans="1:3" s="168" customFormat="1" x14ac:dyDescent="0.15">
      <c r="A591" s="147"/>
      <c r="B591" s="149"/>
      <c r="C591" s="149"/>
    </row>
    <row r="592" spans="1:3" s="168" customFormat="1" x14ac:dyDescent="0.15">
      <c r="A592" s="147"/>
      <c r="B592" s="149"/>
      <c r="C592" s="149"/>
    </row>
    <row r="593" spans="1:3" s="168" customFormat="1" x14ac:dyDescent="0.15">
      <c r="A593" s="147"/>
      <c r="B593" s="149"/>
      <c r="C593" s="149"/>
    </row>
    <row r="594" spans="1:3" s="168" customFormat="1" x14ac:dyDescent="0.15">
      <c r="A594" s="147"/>
      <c r="B594" s="149"/>
      <c r="C594" s="149"/>
    </row>
    <row r="595" spans="1:3" s="168" customFormat="1" x14ac:dyDescent="0.15">
      <c r="A595" s="147"/>
      <c r="B595" s="149"/>
      <c r="C595" s="149"/>
    </row>
    <row r="596" spans="1:3" s="168" customFormat="1" x14ac:dyDescent="0.15">
      <c r="A596" s="147"/>
      <c r="B596" s="149"/>
      <c r="C596" s="149"/>
    </row>
    <row r="597" spans="1:3" s="168" customFormat="1" x14ac:dyDescent="0.15">
      <c r="A597" s="147"/>
      <c r="B597" s="149"/>
      <c r="C597" s="149"/>
    </row>
    <row r="598" spans="1:3" s="168" customFormat="1" x14ac:dyDescent="0.15">
      <c r="A598" s="147"/>
      <c r="B598" s="149"/>
      <c r="C598" s="149"/>
    </row>
    <row r="599" spans="1:3" s="168" customFormat="1" x14ac:dyDescent="0.15">
      <c r="A599" s="147"/>
      <c r="B599" s="149"/>
      <c r="C599" s="149"/>
    </row>
    <row r="600" spans="1:3" s="168" customFormat="1" x14ac:dyDescent="0.15">
      <c r="A600" s="147"/>
      <c r="B600" s="149"/>
      <c r="C600" s="149"/>
    </row>
    <row r="601" spans="1:3" s="168" customFormat="1" x14ac:dyDescent="0.15">
      <c r="A601" s="147"/>
      <c r="B601" s="149"/>
      <c r="C601" s="149"/>
    </row>
    <row r="602" spans="1:3" s="168" customFormat="1" x14ac:dyDescent="0.15">
      <c r="A602" s="147"/>
      <c r="B602" s="149"/>
      <c r="C602" s="149"/>
    </row>
    <row r="603" spans="1:3" s="168" customFormat="1" x14ac:dyDescent="0.15">
      <c r="A603" s="147"/>
      <c r="B603" s="149"/>
      <c r="C603" s="149"/>
    </row>
    <row r="604" spans="1:3" s="168" customFormat="1" x14ac:dyDescent="0.15">
      <c r="A604" s="147"/>
      <c r="B604" s="149"/>
      <c r="C604" s="149"/>
    </row>
    <row r="605" spans="1:3" s="168" customFormat="1" x14ac:dyDescent="0.15">
      <c r="A605" s="147"/>
      <c r="B605" s="149"/>
      <c r="C605" s="149"/>
    </row>
    <row r="606" spans="1:3" s="168" customFormat="1" x14ac:dyDescent="0.15">
      <c r="A606" s="147"/>
      <c r="B606" s="149"/>
      <c r="C606" s="149"/>
    </row>
    <row r="607" spans="1:3" s="168" customFormat="1" x14ac:dyDescent="0.15">
      <c r="A607" s="147"/>
      <c r="B607" s="149"/>
      <c r="C607" s="149"/>
    </row>
    <row r="608" spans="1:3" s="168" customFormat="1" x14ac:dyDescent="0.15">
      <c r="A608" s="147"/>
      <c r="B608" s="149"/>
      <c r="C608" s="149"/>
    </row>
    <row r="609" spans="1:3" s="168" customFormat="1" x14ac:dyDescent="0.15">
      <c r="A609" s="147"/>
      <c r="B609" s="149"/>
      <c r="C609" s="149"/>
    </row>
    <row r="610" spans="1:3" s="168" customFormat="1" x14ac:dyDescent="0.15">
      <c r="A610" s="147"/>
      <c r="B610" s="149"/>
      <c r="C610" s="149"/>
    </row>
    <row r="611" spans="1:3" s="168" customFormat="1" x14ac:dyDescent="0.15">
      <c r="A611" s="147"/>
      <c r="B611" s="149"/>
      <c r="C611" s="149"/>
    </row>
    <row r="612" spans="1:3" s="168" customFormat="1" x14ac:dyDescent="0.15">
      <c r="A612" s="147"/>
      <c r="B612" s="149"/>
      <c r="C612" s="149"/>
    </row>
    <row r="613" spans="1:3" s="168" customFormat="1" x14ac:dyDescent="0.15">
      <c r="A613" s="147"/>
      <c r="B613" s="149"/>
      <c r="C613" s="149"/>
    </row>
    <row r="614" spans="1:3" s="168" customFormat="1" x14ac:dyDescent="0.15">
      <c r="A614" s="147"/>
      <c r="B614" s="149"/>
      <c r="C614" s="149"/>
    </row>
    <row r="615" spans="1:3" s="168" customFormat="1" x14ac:dyDescent="0.15">
      <c r="A615" s="147"/>
      <c r="B615" s="149"/>
      <c r="C615" s="149"/>
    </row>
    <row r="616" spans="1:3" s="168" customFormat="1" x14ac:dyDescent="0.15">
      <c r="A616" s="147"/>
      <c r="B616" s="149"/>
      <c r="C616" s="149"/>
    </row>
    <row r="617" spans="1:3" s="168" customFormat="1" x14ac:dyDescent="0.15">
      <c r="A617" s="147"/>
      <c r="B617" s="149"/>
      <c r="C617" s="149"/>
    </row>
    <row r="618" spans="1:3" s="168" customFormat="1" x14ac:dyDescent="0.15">
      <c r="A618" s="147"/>
      <c r="B618" s="149"/>
      <c r="C618" s="149"/>
    </row>
    <row r="619" spans="1:3" s="168" customFormat="1" x14ac:dyDescent="0.15">
      <c r="A619" s="147"/>
      <c r="B619" s="149"/>
      <c r="C619" s="149"/>
    </row>
    <row r="620" spans="1:3" s="168" customFormat="1" x14ac:dyDescent="0.15">
      <c r="A620" s="147"/>
      <c r="B620" s="149"/>
      <c r="C620" s="149"/>
    </row>
    <row r="621" spans="1:3" s="168" customFormat="1" x14ac:dyDescent="0.15">
      <c r="A621" s="147"/>
      <c r="B621" s="149"/>
      <c r="C621" s="149"/>
    </row>
    <row r="622" spans="1:3" s="168" customFormat="1" x14ac:dyDescent="0.15">
      <c r="A622" s="147"/>
      <c r="B622" s="149"/>
      <c r="C622" s="149"/>
    </row>
    <row r="623" spans="1:3" s="168" customFormat="1" x14ac:dyDescent="0.15">
      <c r="A623" s="147"/>
      <c r="B623" s="149"/>
      <c r="C623" s="149"/>
    </row>
    <row r="624" spans="1:3" s="168" customFormat="1" x14ac:dyDescent="0.15">
      <c r="A624" s="147"/>
      <c r="B624" s="149"/>
      <c r="C624" s="149"/>
    </row>
    <row r="625" spans="1:3" s="168" customFormat="1" x14ac:dyDescent="0.15">
      <c r="A625" s="147"/>
      <c r="B625" s="149"/>
      <c r="C625" s="149"/>
    </row>
    <row r="626" spans="1:3" s="168" customFormat="1" x14ac:dyDescent="0.15">
      <c r="A626" s="147"/>
      <c r="B626" s="149"/>
      <c r="C626" s="149"/>
    </row>
    <row r="627" spans="1:3" s="168" customFormat="1" x14ac:dyDescent="0.15">
      <c r="A627" s="147"/>
      <c r="B627" s="149"/>
      <c r="C627" s="149"/>
    </row>
    <row r="628" spans="1:3" s="168" customFormat="1" x14ac:dyDescent="0.15">
      <c r="A628" s="191"/>
      <c r="B628" s="149"/>
      <c r="C628" s="149"/>
    </row>
    <row r="629" spans="1:3" s="168" customFormat="1" x14ac:dyDescent="0.15">
      <c r="A629" s="191"/>
      <c r="B629" s="149"/>
      <c r="C629" s="149"/>
    </row>
    <row r="630" spans="1:3" s="168" customFormat="1" x14ac:dyDescent="0.15">
      <c r="A630" s="191"/>
      <c r="B630" s="149"/>
      <c r="C630" s="149"/>
    </row>
    <row r="631" spans="1:3" s="168" customFormat="1" x14ac:dyDescent="0.15">
      <c r="A631" s="191"/>
      <c r="B631" s="149"/>
      <c r="C631" s="149"/>
    </row>
    <row r="632" spans="1:3" s="168" customFormat="1" x14ac:dyDescent="0.15">
      <c r="A632" s="147"/>
      <c r="B632" s="149"/>
      <c r="C632" s="149"/>
    </row>
    <row r="633" spans="1:3" s="168" customFormat="1" x14ac:dyDescent="0.15">
      <c r="A633" s="147"/>
      <c r="B633" s="149"/>
      <c r="C633" s="149"/>
    </row>
    <row r="634" spans="1:3" s="168" customFormat="1" x14ac:dyDescent="0.15">
      <c r="A634" s="147"/>
      <c r="B634" s="149"/>
      <c r="C634" s="149"/>
    </row>
    <row r="635" spans="1:3" s="168" customFormat="1" x14ac:dyDescent="0.15">
      <c r="A635" s="147"/>
      <c r="B635" s="149"/>
      <c r="C635" s="149"/>
    </row>
    <row r="636" spans="1:3" s="168" customFormat="1" x14ac:dyDescent="0.15">
      <c r="A636" s="147"/>
      <c r="B636" s="149"/>
      <c r="C636" s="149"/>
    </row>
    <row r="637" spans="1:3" s="168" customFormat="1" x14ac:dyDescent="0.15">
      <c r="A637" s="147"/>
      <c r="B637" s="149"/>
      <c r="C637" s="149"/>
    </row>
    <row r="638" spans="1:3" s="168" customFormat="1" x14ac:dyDescent="0.15">
      <c r="A638" s="191"/>
      <c r="B638" s="149"/>
      <c r="C638" s="149"/>
    </row>
    <row r="639" spans="1:3" s="168" customFormat="1" x14ac:dyDescent="0.15">
      <c r="A639" s="147"/>
      <c r="B639" s="149"/>
      <c r="C639" s="149"/>
    </row>
    <row r="640" spans="1:3" s="168" customFormat="1" x14ac:dyDescent="0.15">
      <c r="A640" s="147"/>
      <c r="B640" s="149"/>
      <c r="C640" s="149"/>
    </row>
    <row r="641" spans="1:3" s="168" customFormat="1" x14ac:dyDescent="0.15">
      <c r="A641" s="147"/>
      <c r="B641" s="149"/>
      <c r="C641" s="149"/>
    </row>
    <row r="642" spans="1:3" s="168" customFormat="1" x14ac:dyDescent="0.15">
      <c r="A642" s="147"/>
      <c r="B642" s="149"/>
      <c r="C642" s="149"/>
    </row>
    <row r="643" spans="1:3" s="168" customFormat="1" x14ac:dyDescent="0.15">
      <c r="A643" s="147"/>
      <c r="B643" s="149"/>
      <c r="C643" s="149"/>
    </row>
    <row r="644" spans="1:3" s="168" customFormat="1" x14ac:dyDescent="0.15">
      <c r="A644" s="147"/>
      <c r="B644" s="149"/>
      <c r="C644" s="149"/>
    </row>
    <row r="645" spans="1:3" s="168" customFormat="1" x14ac:dyDescent="0.15">
      <c r="A645" s="147"/>
      <c r="B645" s="149"/>
      <c r="C645" s="149"/>
    </row>
    <row r="646" spans="1:3" s="168" customFormat="1" x14ac:dyDescent="0.15">
      <c r="A646" s="147"/>
      <c r="B646" s="149"/>
      <c r="C646" s="149"/>
    </row>
    <row r="647" spans="1:3" s="168" customFormat="1" x14ac:dyDescent="0.15">
      <c r="A647" s="147"/>
      <c r="B647" s="149"/>
      <c r="C647" s="149"/>
    </row>
    <row r="648" spans="1:3" s="168" customFormat="1" x14ac:dyDescent="0.15">
      <c r="A648" s="147"/>
      <c r="B648" s="149"/>
      <c r="C648" s="149"/>
    </row>
    <row r="649" spans="1:3" s="168" customFormat="1" x14ac:dyDescent="0.15">
      <c r="A649" s="147"/>
      <c r="B649" s="149"/>
      <c r="C649" s="149"/>
    </row>
    <row r="650" spans="1:3" s="168" customFormat="1" x14ac:dyDescent="0.15">
      <c r="A650" s="147"/>
      <c r="B650" s="149"/>
      <c r="C650" s="149"/>
    </row>
    <row r="651" spans="1:3" s="168" customFormat="1" x14ac:dyDescent="0.15">
      <c r="A651" s="147"/>
      <c r="B651" s="149"/>
      <c r="C651" s="149"/>
    </row>
    <row r="652" spans="1:3" s="168" customFormat="1" x14ac:dyDescent="0.15">
      <c r="A652" s="147"/>
      <c r="B652" s="149"/>
      <c r="C652" s="149"/>
    </row>
    <row r="653" spans="1:3" s="168" customFormat="1" x14ac:dyDescent="0.15">
      <c r="A653" s="147"/>
      <c r="B653" s="149"/>
      <c r="C653" s="149"/>
    </row>
    <row r="654" spans="1:3" s="168" customFormat="1" x14ac:dyDescent="0.15">
      <c r="A654" s="147"/>
      <c r="B654" s="149"/>
      <c r="C654" s="149"/>
    </row>
    <row r="655" spans="1:3" s="168" customFormat="1" x14ac:dyDescent="0.15">
      <c r="A655" s="147"/>
      <c r="B655" s="149"/>
      <c r="C655" s="149"/>
    </row>
    <row r="656" spans="1:3" s="168" customFormat="1" x14ac:dyDescent="0.15">
      <c r="A656" s="147"/>
      <c r="B656" s="149"/>
      <c r="C656" s="149"/>
    </row>
    <row r="657" spans="1:3" s="168" customFormat="1" x14ac:dyDescent="0.15">
      <c r="A657" s="147"/>
      <c r="B657" s="149"/>
      <c r="C657" s="149"/>
    </row>
    <row r="658" spans="1:3" s="168" customFormat="1" x14ac:dyDescent="0.15">
      <c r="A658" s="147"/>
      <c r="B658" s="149"/>
      <c r="C658" s="149"/>
    </row>
    <row r="659" spans="1:3" s="168" customFormat="1" x14ac:dyDescent="0.15">
      <c r="A659" s="147"/>
      <c r="B659" s="149"/>
      <c r="C659" s="149"/>
    </row>
    <row r="660" spans="1:3" s="168" customFormat="1" x14ac:dyDescent="0.15">
      <c r="A660" s="147"/>
      <c r="B660" s="149"/>
      <c r="C660" s="149"/>
    </row>
    <row r="661" spans="1:3" s="168" customFormat="1" x14ac:dyDescent="0.15">
      <c r="A661" s="147"/>
      <c r="B661" s="149"/>
      <c r="C661" s="149"/>
    </row>
    <row r="662" spans="1:3" s="168" customFormat="1" x14ac:dyDescent="0.15">
      <c r="A662" s="147"/>
      <c r="B662" s="149"/>
      <c r="C662" s="149"/>
    </row>
    <row r="663" spans="1:3" s="168" customFormat="1" x14ac:dyDescent="0.15">
      <c r="A663" s="147"/>
      <c r="B663" s="149"/>
      <c r="C663" s="149"/>
    </row>
    <row r="664" spans="1:3" s="168" customFormat="1" x14ac:dyDescent="0.15">
      <c r="A664" s="147"/>
      <c r="B664" s="149"/>
      <c r="C664" s="149"/>
    </row>
    <row r="665" spans="1:3" s="168" customFormat="1" x14ac:dyDescent="0.15">
      <c r="A665" s="147"/>
      <c r="B665" s="149"/>
      <c r="C665" s="149"/>
    </row>
    <row r="666" spans="1:3" s="168" customFormat="1" x14ac:dyDescent="0.15">
      <c r="A666" s="147"/>
      <c r="B666" s="149"/>
      <c r="C666" s="149"/>
    </row>
    <row r="667" spans="1:3" s="168" customFormat="1" x14ac:dyDescent="0.15">
      <c r="A667" s="147"/>
      <c r="B667" s="149"/>
      <c r="C667" s="149"/>
    </row>
    <row r="668" spans="1:3" s="168" customFormat="1" x14ac:dyDescent="0.15">
      <c r="A668" s="147"/>
      <c r="B668" s="149"/>
      <c r="C668" s="149"/>
    </row>
    <row r="669" spans="1:3" s="168" customFormat="1" x14ac:dyDescent="0.15">
      <c r="A669" s="147"/>
      <c r="B669" s="149"/>
      <c r="C669" s="149"/>
    </row>
    <row r="670" spans="1:3" s="168" customFormat="1" x14ac:dyDescent="0.15">
      <c r="A670" s="147"/>
      <c r="B670" s="149"/>
      <c r="C670" s="149"/>
    </row>
    <row r="671" spans="1:3" s="168" customFormat="1" x14ac:dyDescent="0.15">
      <c r="A671" s="147"/>
      <c r="B671" s="149"/>
      <c r="C671" s="149"/>
    </row>
    <row r="672" spans="1:3" s="168" customFormat="1" x14ac:dyDescent="0.15">
      <c r="A672" s="147"/>
      <c r="B672" s="149"/>
      <c r="C672" s="149"/>
    </row>
    <row r="673" spans="1:3" s="168" customFormat="1" x14ac:dyDescent="0.15">
      <c r="A673" s="147"/>
      <c r="B673" s="149"/>
      <c r="C673" s="149"/>
    </row>
    <row r="674" spans="1:3" s="168" customFormat="1" x14ac:dyDescent="0.15">
      <c r="A674" s="147"/>
      <c r="B674" s="149"/>
      <c r="C674" s="149"/>
    </row>
    <row r="675" spans="1:3" s="168" customFormat="1" x14ac:dyDescent="0.15">
      <c r="A675" s="147"/>
      <c r="B675" s="149"/>
      <c r="C675" s="149"/>
    </row>
    <row r="676" spans="1:3" s="168" customFormat="1" x14ac:dyDescent="0.15">
      <c r="A676" s="147"/>
      <c r="B676" s="149"/>
      <c r="C676" s="149"/>
    </row>
    <row r="677" spans="1:3" s="168" customFormat="1" x14ac:dyDescent="0.15">
      <c r="A677" s="147"/>
      <c r="B677" s="149"/>
      <c r="C677" s="149"/>
    </row>
    <row r="678" spans="1:3" s="168" customFormat="1" x14ac:dyDescent="0.15">
      <c r="A678" s="147"/>
      <c r="B678" s="149"/>
      <c r="C678" s="149"/>
    </row>
    <row r="679" spans="1:3" s="168" customFormat="1" x14ac:dyDescent="0.15">
      <c r="A679" s="147"/>
      <c r="B679" s="149"/>
      <c r="C679" s="149"/>
    </row>
    <row r="680" spans="1:3" s="168" customFormat="1" x14ac:dyDescent="0.15">
      <c r="A680" s="147"/>
      <c r="B680" s="149"/>
      <c r="C680" s="149"/>
    </row>
    <row r="681" spans="1:3" s="168" customFormat="1" x14ac:dyDescent="0.15">
      <c r="A681" s="147"/>
      <c r="B681" s="149"/>
      <c r="C681" s="149"/>
    </row>
    <row r="682" spans="1:3" s="168" customFormat="1" x14ac:dyDescent="0.15">
      <c r="A682" s="147"/>
      <c r="B682" s="149"/>
      <c r="C682" s="149"/>
    </row>
    <row r="683" spans="1:3" s="168" customFormat="1" x14ac:dyDescent="0.15">
      <c r="A683" s="147"/>
      <c r="B683" s="149"/>
      <c r="C683" s="149"/>
    </row>
    <row r="684" spans="1:3" s="168" customFormat="1" x14ac:dyDescent="0.15">
      <c r="A684" s="147"/>
      <c r="B684" s="149"/>
      <c r="C684" s="149"/>
    </row>
    <row r="685" spans="1:3" s="168" customFormat="1" x14ac:dyDescent="0.15">
      <c r="A685" s="147"/>
      <c r="B685" s="149"/>
      <c r="C685" s="149"/>
    </row>
    <row r="686" spans="1:3" s="168" customFormat="1" x14ac:dyDescent="0.15">
      <c r="A686" s="147"/>
      <c r="B686" s="149"/>
      <c r="C686" s="149"/>
    </row>
    <row r="687" spans="1:3" s="168" customFormat="1" x14ac:dyDescent="0.15">
      <c r="A687" s="147"/>
      <c r="B687" s="149"/>
      <c r="C687" s="149"/>
    </row>
    <row r="688" spans="1:3" s="168" customFormat="1" x14ac:dyDescent="0.15">
      <c r="A688" s="147"/>
      <c r="B688" s="149"/>
      <c r="C688" s="149"/>
    </row>
    <row r="689" spans="1:3" s="168" customFormat="1" x14ac:dyDescent="0.15">
      <c r="A689" s="147"/>
      <c r="B689" s="149"/>
      <c r="C689" s="149"/>
    </row>
    <row r="690" spans="1:3" s="168" customFormat="1" x14ac:dyDescent="0.15">
      <c r="A690" s="147"/>
      <c r="B690" s="149"/>
      <c r="C690" s="149"/>
    </row>
    <row r="691" spans="1:3" s="168" customFormat="1" x14ac:dyDescent="0.15">
      <c r="A691" s="147"/>
      <c r="B691" s="149"/>
      <c r="C691" s="149"/>
    </row>
    <row r="692" spans="1:3" s="168" customFormat="1" x14ac:dyDescent="0.15">
      <c r="A692" s="147"/>
      <c r="B692" s="149"/>
      <c r="C692" s="149"/>
    </row>
    <row r="693" spans="1:3" s="168" customFormat="1" x14ac:dyDescent="0.15">
      <c r="A693" s="147"/>
      <c r="B693" s="149"/>
      <c r="C693" s="149"/>
    </row>
    <row r="694" spans="1:3" s="168" customFormat="1" x14ac:dyDescent="0.15">
      <c r="A694" s="147"/>
      <c r="B694" s="149"/>
      <c r="C694" s="149"/>
    </row>
    <row r="695" spans="1:3" s="168" customFormat="1" x14ac:dyDescent="0.15">
      <c r="A695" s="147"/>
      <c r="B695" s="149"/>
      <c r="C695" s="149"/>
    </row>
    <row r="696" spans="1:3" s="168" customFormat="1" x14ac:dyDescent="0.15">
      <c r="A696" s="147"/>
      <c r="B696" s="149"/>
      <c r="C696" s="149"/>
    </row>
    <row r="697" spans="1:3" s="168" customFormat="1" x14ac:dyDescent="0.15">
      <c r="A697" s="147"/>
      <c r="B697" s="149"/>
      <c r="C697" s="149"/>
    </row>
    <row r="698" spans="1:3" s="168" customFormat="1" x14ac:dyDescent="0.15">
      <c r="A698" s="147"/>
      <c r="B698" s="149"/>
      <c r="C698" s="149"/>
    </row>
    <row r="699" spans="1:3" s="168" customFormat="1" x14ac:dyDescent="0.15">
      <c r="A699" s="147"/>
      <c r="B699" s="149"/>
      <c r="C699" s="149"/>
    </row>
    <row r="700" spans="1:3" s="168" customFormat="1" x14ac:dyDescent="0.15">
      <c r="A700" s="147"/>
      <c r="B700" s="149"/>
      <c r="C700" s="149"/>
    </row>
    <row r="701" spans="1:3" s="168" customFormat="1" x14ac:dyDescent="0.15">
      <c r="A701" s="147"/>
      <c r="B701" s="149"/>
      <c r="C701" s="149"/>
    </row>
    <row r="702" spans="1:3" s="168" customFormat="1" x14ac:dyDescent="0.15">
      <c r="A702" s="147"/>
      <c r="B702" s="149"/>
      <c r="C702" s="149"/>
    </row>
    <row r="703" spans="1:3" s="168" customFormat="1" x14ac:dyDescent="0.15">
      <c r="A703" s="147"/>
      <c r="B703" s="149"/>
      <c r="C703" s="149"/>
    </row>
    <row r="704" spans="1:3" s="168" customFormat="1" x14ac:dyDescent="0.15">
      <c r="A704" s="147"/>
      <c r="B704" s="149"/>
      <c r="C704" s="149"/>
    </row>
    <row r="705" spans="1:3" s="168" customFormat="1" x14ac:dyDescent="0.15">
      <c r="A705" s="147"/>
      <c r="B705" s="149"/>
      <c r="C705" s="149"/>
    </row>
    <row r="706" spans="1:3" s="168" customFormat="1" x14ac:dyDescent="0.15">
      <c r="A706" s="147"/>
      <c r="B706" s="149"/>
      <c r="C706" s="149"/>
    </row>
    <row r="707" spans="1:3" s="168" customFormat="1" x14ac:dyDescent="0.15">
      <c r="A707" s="147"/>
      <c r="B707" s="149"/>
      <c r="C707" s="149"/>
    </row>
    <row r="708" spans="1:3" s="168" customFormat="1" x14ac:dyDescent="0.15">
      <c r="A708" s="147"/>
      <c r="B708" s="149"/>
      <c r="C708" s="149"/>
    </row>
    <row r="709" spans="1:3" s="168" customFormat="1" x14ac:dyDescent="0.15">
      <c r="A709" s="147"/>
      <c r="B709" s="149"/>
      <c r="C709" s="149"/>
    </row>
    <row r="710" spans="1:3" s="168" customFormat="1" x14ac:dyDescent="0.15">
      <c r="A710" s="147"/>
      <c r="B710" s="149"/>
      <c r="C710" s="149"/>
    </row>
    <row r="711" spans="1:3" s="168" customFormat="1" x14ac:dyDescent="0.15">
      <c r="A711" s="147"/>
      <c r="B711" s="149"/>
      <c r="C711" s="149"/>
    </row>
    <row r="712" spans="1:3" s="168" customFormat="1" x14ac:dyDescent="0.15">
      <c r="A712" s="147"/>
      <c r="B712" s="149"/>
      <c r="C712" s="149"/>
    </row>
    <row r="713" spans="1:3" s="168" customFormat="1" x14ac:dyDescent="0.15">
      <c r="A713" s="147"/>
      <c r="B713" s="149"/>
      <c r="C713" s="149"/>
    </row>
    <row r="714" spans="1:3" s="168" customFormat="1" x14ac:dyDescent="0.15">
      <c r="A714" s="147"/>
      <c r="B714" s="149"/>
      <c r="C714" s="149"/>
    </row>
    <row r="715" spans="1:3" s="168" customFormat="1" x14ac:dyDescent="0.15">
      <c r="A715" s="147"/>
      <c r="B715" s="149"/>
      <c r="C715" s="149"/>
    </row>
    <row r="716" spans="1:3" s="168" customFormat="1" x14ac:dyDescent="0.15">
      <c r="A716" s="147"/>
      <c r="B716" s="149"/>
      <c r="C716" s="149"/>
    </row>
    <row r="717" spans="1:3" s="168" customFormat="1" x14ac:dyDescent="0.15">
      <c r="A717" s="147"/>
      <c r="B717" s="149"/>
      <c r="C717" s="149"/>
    </row>
    <row r="718" spans="1:3" s="168" customFormat="1" x14ac:dyDescent="0.15">
      <c r="A718" s="147"/>
      <c r="B718" s="149"/>
      <c r="C718" s="149"/>
    </row>
    <row r="719" spans="1:3" s="168" customFormat="1" x14ac:dyDescent="0.15">
      <c r="A719" s="147"/>
      <c r="B719" s="149"/>
      <c r="C719" s="149"/>
    </row>
    <row r="720" spans="1:3" s="168" customFormat="1" x14ac:dyDescent="0.15">
      <c r="A720" s="147"/>
      <c r="B720" s="149"/>
      <c r="C720" s="149"/>
    </row>
    <row r="721" spans="1:3" s="168" customFormat="1" x14ac:dyDescent="0.15">
      <c r="A721" s="147"/>
      <c r="B721" s="149"/>
      <c r="C721" s="149"/>
    </row>
    <row r="722" spans="1:3" s="168" customFormat="1" x14ac:dyDescent="0.15">
      <c r="A722" s="147"/>
      <c r="B722" s="149"/>
      <c r="C722" s="149"/>
    </row>
    <row r="723" spans="1:3" s="168" customFormat="1" x14ac:dyDescent="0.15">
      <c r="A723" s="147"/>
      <c r="B723" s="149"/>
      <c r="C723" s="149"/>
    </row>
    <row r="724" spans="1:3" s="168" customFormat="1" x14ac:dyDescent="0.15">
      <c r="A724" s="147"/>
      <c r="B724" s="149"/>
      <c r="C724" s="149"/>
    </row>
    <row r="725" spans="1:3" s="168" customFormat="1" x14ac:dyDescent="0.15">
      <c r="A725" s="147"/>
      <c r="B725" s="149"/>
      <c r="C725" s="149"/>
    </row>
    <row r="726" spans="1:3" s="168" customFormat="1" x14ac:dyDescent="0.15">
      <c r="A726" s="147"/>
      <c r="B726" s="149"/>
      <c r="C726" s="149"/>
    </row>
    <row r="727" spans="1:3" s="168" customFormat="1" x14ac:dyDescent="0.15">
      <c r="A727" s="147"/>
      <c r="B727" s="149"/>
      <c r="C727" s="149"/>
    </row>
    <row r="728" spans="1:3" s="168" customFormat="1" x14ac:dyDescent="0.15">
      <c r="A728" s="147"/>
      <c r="B728" s="149"/>
      <c r="C728" s="149"/>
    </row>
    <row r="729" spans="1:3" s="168" customFormat="1" x14ac:dyDescent="0.15">
      <c r="A729" s="147"/>
      <c r="B729" s="149"/>
      <c r="C729" s="149"/>
    </row>
    <row r="730" spans="1:3" s="168" customFormat="1" x14ac:dyDescent="0.15">
      <c r="A730" s="147"/>
      <c r="B730" s="149"/>
      <c r="C730" s="149"/>
    </row>
    <row r="731" spans="1:3" s="168" customFormat="1" x14ac:dyDescent="0.15">
      <c r="A731" s="147"/>
      <c r="B731" s="149"/>
      <c r="C731" s="149"/>
    </row>
    <row r="732" spans="1:3" s="168" customFormat="1" x14ac:dyDescent="0.15">
      <c r="A732" s="147"/>
      <c r="B732" s="149"/>
      <c r="C732" s="149"/>
    </row>
    <row r="733" spans="1:3" s="168" customFormat="1" x14ac:dyDescent="0.15">
      <c r="A733" s="147"/>
      <c r="B733" s="149"/>
      <c r="C733" s="149"/>
    </row>
    <row r="734" spans="1:3" s="168" customFormat="1" x14ac:dyDescent="0.15">
      <c r="A734" s="147"/>
      <c r="B734" s="149"/>
      <c r="C734" s="149"/>
    </row>
    <row r="735" spans="1:3" s="168" customFormat="1" x14ac:dyDescent="0.15">
      <c r="A735" s="147"/>
      <c r="B735" s="149"/>
      <c r="C735" s="149"/>
    </row>
    <row r="736" spans="1:3" s="168" customFormat="1" x14ac:dyDescent="0.15">
      <c r="A736" s="147"/>
      <c r="B736" s="149"/>
      <c r="C736" s="149"/>
    </row>
    <row r="737" spans="1:3" s="168" customFormat="1" x14ac:dyDescent="0.15">
      <c r="A737" s="147"/>
      <c r="B737" s="149"/>
      <c r="C737" s="149"/>
    </row>
    <row r="738" spans="1:3" s="168" customFormat="1" x14ac:dyDescent="0.15">
      <c r="A738" s="147"/>
      <c r="B738" s="149"/>
      <c r="C738" s="149"/>
    </row>
    <row r="739" spans="1:3" s="168" customFormat="1" x14ac:dyDescent="0.15">
      <c r="A739" s="147"/>
      <c r="B739" s="149"/>
      <c r="C739" s="149"/>
    </row>
    <row r="740" spans="1:3" s="168" customFormat="1" x14ac:dyDescent="0.15">
      <c r="A740" s="147"/>
      <c r="B740" s="149"/>
      <c r="C740" s="149"/>
    </row>
    <row r="741" spans="1:3" s="168" customFormat="1" x14ac:dyDescent="0.15">
      <c r="A741" s="147"/>
      <c r="B741" s="149"/>
      <c r="C741" s="149"/>
    </row>
    <row r="742" spans="1:3" s="168" customFormat="1" x14ac:dyDescent="0.15">
      <c r="A742" s="147"/>
      <c r="B742" s="149"/>
      <c r="C742" s="149"/>
    </row>
    <row r="743" spans="1:3" s="168" customFormat="1" x14ac:dyDescent="0.15">
      <c r="A743" s="147"/>
      <c r="B743" s="149"/>
      <c r="C743" s="149"/>
    </row>
    <row r="744" spans="1:3" s="168" customFormat="1" x14ac:dyDescent="0.15">
      <c r="A744" s="147"/>
      <c r="B744" s="149"/>
      <c r="C744" s="149"/>
    </row>
    <row r="745" spans="1:3" s="168" customFormat="1" x14ac:dyDescent="0.15">
      <c r="A745" s="147"/>
      <c r="B745" s="149"/>
      <c r="C745" s="149"/>
    </row>
    <row r="746" spans="1:3" s="168" customFormat="1" x14ac:dyDescent="0.15">
      <c r="A746" s="147"/>
      <c r="B746" s="149"/>
      <c r="C746" s="149"/>
    </row>
    <row r="747" spans="1:3" s="168" customFormat="1" x14ac:dyDescent="0.15">
      <c r="A747" s="147"/>
      <c r="B747" s="149"/>
      <c r="C747" s="149"/>
    </row>
    <row r="748" spans="1:3" s="168" customFormat="1" x14ac:dyDescent="0.15">
      <c r="A748" s="191"/>
      <c r="B748" s="149"/>
      <c r="C748" s="149"/>
    </row>
    <row r="749" spans="1:3" s="168" customFormat="1" x14ac:dyDescent="0.15">
      <c r="A749" s="147"/>
      <c r="B749" s="149"/>
      <c r="C749" s="149"/>
    </row>
    <row r="750" spans="1:3" s="168" customFormat="1" x14ac:dyDescent="0.15">
      <c r="A750" s="147"/>
      <c r="B750" s="149"/>
      <c r="C750" s="149"/>
    </row>
    <row r="751" spans="1:3" s="168" customFormat="1" x14ac:dyDescent="0.15">
      <c r="A751" s="147"/>
      <c r="B751" s="149"/>
      <c r="C751" s="149"/>
    </row>
    <row r="752" spans="1:3" s="168" customFormat="1" x14ac:dyDescent="0.15">
      <c r="A752" s="147"/>
      <c r="B752" s="149"/>
      <c r="C752" s="149"/>
    </row>
    <row r="753" spans="1:3" s="168" customFormat="1" x14ac:dyDescent="0.15">
      <c r="A753" s="147"/>
      <c r="B753" s="149"/>
      <c r="C753" s="149"/>
    </row>
    <row r="754" spans="1:3" s="168" customFormat="1" x14ac:dyDescent="0.15">
      <c r="A754" s="147"/>
      <c r="B754" s="149"/>
      <c r="C754" s="149"/>
    </row>
    <row r="755" spans="1:3" s="168" customFormat="1" x14ac:dyDescent="0.15">
      <c r="A755" s="147"/>
      <c r="B755" s="149"/>
      <c r="C755" s="149"/>
    </row>
    <row r="756" spans="1:3" s="168" customFormat="1" x14ac:dyDescent="0.15">
      <c r="A756" s="147"/>
      <c r="B756" s="149"/>
      <c r="C756" s="149"/>
    </row>
    <row r="757" spans="1:3" s="168" customFormat="1" x14ac:dyDescent="0.15">
      <c r="A757" s="147"/>
      <c r="B757" s="149"/>
      <c r="C757" s="149"/>
    </row>
    <row r="758" spans="1:3" s="168" customFormat="1" x14ac:dyDescent="0.15">
      <c r="A758" s="147"/>
      <c r="B758" s="149"/>
      <c r="C758" s="149"/>
    </row>
    <row r="759" spans="1:3" s="168" customFormat="1" x14ac:dyDescent="0.15">
      <c r="A759" s="147"/>
      <c r="B759" s="149"/>
      <c r="C759" s="149"/>
    </row>
    <row r="760" spans="1:3" s="168" customFormat="1" x14ac:dyDescent="0.15">
      <c r="A760" s="147"/>
      <c r="B760" s="149"/>
      <c r="C760" s="149"/>
    </row>
    <row r="761" spans="1:3" s="168" customFormat="1" x14ac:dyDescent="0.15">
      <c r="A761" s="147"/>
      <c r="B761" s="149"/>
      <c r="C761" s="149"/>
    </row>
    <row r="762" spans="1:3" s="168" customFormat="1" x14ac:dyDescent="0.15">
      <c r="A762" s="147"/>
      <c r="B762" s="149"/>
      <c r="C762" s="149"/>
    </row>
    <row r="763" spans="1:3" s="168" customFormat="1" x14ac:dyDescent="0.15">
      <c r="A763" s="147"/>
      <c r="B763" s="149"/>
      <c r="C763" s="149"/>
    </row>
    <row r="764" spans="1:3" s="168" customFormat="1" x14ac:dyDescent="0.15">
      <c r="A764" s="147"/>
      <c r="B764" s="149"/>
      <c r="C764" s="149"/>
    </row>
    <row r="765" spans="1:3" s="168" customFormat="1" x14ac:dyDescent="0.15">
      <c r="A765" s="147"/>
      <c r="B765" s="149"/>
      <c r="C765" s="149"/>
    </row>
    <row r="766" spans="1:3" s="168" customFormat="1" x14ac:dyDescent="0.15">
      <c r="A766" s="147"/>
      <c r="B766" s="149"/>
      <c r="C766" s="149"/>
    </row>
    <row r="767" spans="1:3" s="168" customFormat="1" x14ac:dyDescent="0.15">
      <c r="A767" s="147"/>
      <c r="B767" s="149"/>
      <c r="C767" s="149"/>
    </row>
    <row r="768" spans="1:3" s="168" customFormat="1" x14ac:dyDescent="0.15">
      <c r="A768" s="147"/>
      <c r="B768" s="149"/>
      <c r="C768" s="149"/>
    </row>
    <row r="769" spans="1:3" s="168" customFormat="1" x14ac:dyDescent="0.15">
      <c r="A769" s="147"/>
      <c r="B769" s="149"/>
      <c r="C769" s="149"/>
    </row>
    <row r="770" spans="1:3" s="168" customFormat="1" x14ac:dyDescent="0.15">
      <c r="A770" s="147"/>
      <c r="B770" s="149"/>
      <c r="C770" s="149"/>
    </row>
    <row r="771" spans="1:3" s="168" customFormat="1" x14ac:dyDescent="0.15">
      <c r="A771" s="147"/>
      <c r="B771" s="149"/>
      <c r="C771" s="149"/>
    </row>
    <row r="772" spans="1:3" s="168" customFormat="1" x14ac:dyDescent="0.15">
      <c r="A772" s="147"/>
      <c r="B772" s="149"/>
      <c r="C772" s="149"/>
    </row>
    <row r="773" spans="1:3" s="168" customFormat="1" x14ac:dyDescent="0.15">
      <c r="A773" s="147"/>
      <c r="B773" s="149"/>
      <c r="C773" s="149"/>
    </row>
    <row r="774" spans="1:3" s="168" customFormat="1" x14ac:dyDescent="0.15">
      <c r="A774" s="147"/>
      <c r="B774" s="149"/>
      <c r="C774" s="149"/>
    </row>
    <row r="775" spans="1:3" s="168" customFormat="1" x14ac:dyDescent="0.15">
      <c r="A775" s="147"/>
      <c r="B775" s="149"/>
      <c r="C775" s="149"/>
    </row>
    <row r="776" spans="1:3" s="168" customFormat="1" x14ac:dyDescent="0.15">
      <c r="A776" s="147"/>
      <c r="B776" s="149"/>
      <c r="C776" s="149"/>
    </row>
    <row r="777" spans="1:3" s="168" customFormat="1" x14ac:dyDescent="0.15">
      <c r="A777" s="147"/>
      <c r="B777" s="149"/>
      <c r="C777" s="149"/>
    </row>
    <row r="778" spans="1:3" s="168" customFormat="1" x14ac:dyDescent="0.15">
      <c r="A778" s="147"/>
      <c r="B778" s="149"/>
      <c r="C778" s="149"/>
    </row>
    <row r="779" spans="1:3" s="168" customFormat="1" x14ac:dyDescent="0.15">
      <c r="A779" s="147"/>
      <c r="B779" s="149"/>
      <c r="C779" s="149"/>
    </row>
    <row r="780" spans="1:3" s="168" customFormat="1" x14ac:dyDescent="0.15">
      <c r="A780" s="147"/>
      <c r="B780" s="149"/>
      <c r="C780" s="149"/>
    </row>
    <row r="781" spans="1:3" s="168" customFormat="1" x14ac:dyDescent="0.15">
      <c r="A781" s="147"/>
      <c r="B781" s="149"/>
      <c r="C781" s="149"/>
    </row>
    <row r="782" spans="1:3" s="168" customFormat="1" x14ac:dyDescent="0.15">
      <c r="A782" s="147"/>
      <c r="B782" s="149"/>
      <c r="C782" s="149"/>
    </row>
    <row r="783" spans="1:3" s="168" customFormat="1" x14ac:dyDescent="0.15">
      <c r="A783" s="147"/>
      <c r="B783" s="149"/>
      <c r="C783" s="149"/>
    </row>
    <row r="784" spans="1:3" s="168" customFormat="1" x14ac:dyDescent="0.15">
      <c r="A784" s="147"/>
      <c r="B784" s="149"/>
      <c r="C784" s="149"/>
    </row>
    <row r="785" spans="1:3" s="168" customFormat="1" x14ac:dyDescent="0.15">
      <c r="A785" s="147"/>
      <c r="B785" s="149"/>
      <c r="C785" s="149"/>
    </row>
    <row r="786" spans="1:3" s="168" customFormat="1" x14ac:dyDescent="0.15">
      <c r="A786" s="147"/>
      <c r="B786" s="149"/>
      <c r="C786" s="149"/>
    </row>
    <row r="787" spans="1:3" s="168" customFormat="1" x14ac:dyDescent="0.15">
      <c r="A787" s="147"/>
      <c r="B787" s="149"/>
      <c r="C787" s="149"/>
    </row>
    <row r="788" spans="1:3" s="168" customFormat="1" x14ac:dyDescent="0.15">
      <c r="A788" s="147"/>
      <c r="B788" s="149"/>
      <c r="C788" s="149"/>
    </row>
    <row r="789" spans="1:3" s="168" customFormat="1" x14ac:dyDescent="0.15">
      <c r="A789" s="147"/>
      <c r="B789" s="149"/>
      <c r="C789" s="149"/>
    </row>
    <row r="790" spans="1:3" s="168" customFormat="1" x14ac:dyDescent="0.15">
      <c r="A790" s="147"/>
      <c r="B790" s="149"/>
      <c r="C790" s="149"/>
    </row>
    <row r="791" spans="1:3" s="168" customFormat="1" x14ac:dyDescent="0.15">
      <c r="A791" s="147"/>
      <c r="B791" s="149"/>
      <c r="C791" s="149"/>
    </row>
    <row r="792" spans="1:3" s="168" customFormat="1" x14ac:dyDescent="0.15">
      <c r="A792" s="147"/>
      <c r="B792" s="149"/>
      <c r="C792" s="149"/>
    </row>
    <row r="793" spans="1:3" s="168" customFormat="1" x14ac:dyDescent="0.15">
      <c r="A793" s="147"/>
      <c r="B793" s="149"/>
      <c r="C793" s="149"/>
    </row>
    <row r="794" spans="1:3" s="168" customFormat="1" x14ac:dyDescent="0.15">
      <c r="A794" s="147"/>
      <c r="B794" s="149"/>
      <c r="C794" s="149"/>
    </row>
    <row r="795" spans="1:3" s="168" customFormat="1" x14ac:dyDescent="0.15">
      <c r="A795" s="147"/>
      <c r="B795" s="149"/>
      <c r="C795" s="149"/>
    </row>
    <row r="796" spans="1:3" s="168" customFormat="1" x14ac:dyDescent="0.15">
      <c r="A796" s="147"/>
      <c r="B796" s="149"/>
      <c r="C796" s="149"/>
    </row>
    <row r="797" spans="1:3" s="168" customFormat="1" x14ac:dyDescent="0.15">
      <c r="A797" s="147"/>
      <c r="B797" s="149"/>
      <c r="C797" s="149"/>
    </row>
    <row r="798" spans="1:3" s="168" customFormat="1" x14ac:dyDescent="0.15">
      <c r="A798" s="147"/>
      <c r="B798" s="149"/>
      <c r="C798" s="149"/>
    </row>
    <row r="799" spans="1:3" s="168" customFormat="1" x14ac:dyDescent="0.15">
      <c r="A799" s="147"/>
      <c r="B799" s="149"/>
      <c r="C799" s="149"/>
    </row>
    <row r="800" spans="1:3" s="168" customFormat="1" x14ac:dyDescent="0.15">
      <c r="A800" s="147"/>
      <c r="B800" s="149"/>
      <c r="C800" s="149"/>
    </row>
    <row r="801" spans="1:3" s="168" customFormat="1" x14ac:dyDescent="0.15">
      <c r="A801" s="147"/>
      <c r="B801" s="149"/>
      <c r="C801" s="149"/>
    </row>
    <row r="802" spans="1:3" s="168" customFormat="1" x14ac:dyDescent="0.15">
      <c r="A802" s="147"/>
      <c r="B802" s="149"/>
      <c r="C802" s="149"/>
    </row>
    <row r="803" spans="1:3" s="168" customFormat="1" x14ac:dyDescent="0.15">
      <c r="A803" s="147"/>
      <c r="B803" s="149"/>
      <c r="C803" s="149"/>
    </row>
    <row r="804" spans="1:3" s="168" customFormat="1" x14ac:dyDescent="0.15">
      <c r="A804" s="147"/>
      <c r="B804" s="149"/>
      <c r="C804" s="149"/>
    </row>
    <row r="805" spans="1:3" s="168" customFormat="1" x14ac:dyDescent="0.15">
      <c r="A805" s="147"/>
      <c r="B805" s="149"/>
      <c r="C805" s="149"/>
    </row>
    <row r="806" spans="1:3" s="168" customFormat="1" x14ac:dyDescent="0.15">
      <c r="A806" s="147"/>
      <c r="B806" s="149"/>
      <c r="C806" s="149"/>
    </row>
    <row r="807" spans="1:3" s="168" customFormat="1" x14ac:dyDescent="0.15">
      <c r="A807" s="147"/>
      <c r="B807" s="149"/>
      <c r="C807" s="149"/>
    </row>
    <row r="808" spans="1:3" s="168" customFormat="1" x14ac:dyDescent="0.15">
      <c r="A808" s="147"/>
      <c r="B808" s="149"/>
      <c r="C808" s="149"/>
    </row>
    <row r="809" spans="1:3" s="168" customFormat="1" x14ac:dyDescent="0.15">
      <c r="A809" s="147"/>
      <c r="B809" s="149"/>
      <c r="C809" s="149"/>
    </row>
    <row r="810" spans="1:3" s="168" customFormat="1" x14ac:dyDescent="0.15">
      <c r="A810" s="147"/>
      <c r="B810" s="149"/>
      <c r="C810" s="149"/>
    </row>
    <row r="811" spans="1:3" s="168" customFormat="1" x14ac:dyDescent="0.15">
      <c r="A811" s="147"/>
      <c r="B811" s="149"/>
      <c r="C811" s="149"/>
    </row>
    <row r="812" spans="1:3" s="168" customFormat="1" x14ac:dyDescent="0.15">
      <c r="A812" s="147"/>
      <c r="B812" s="149"/>
      <c r="C812" s="149"/>
    </row>
    <row r="813" spans="1:3" s="168" customFormat="1" x14ac:dyDescent="0.15">
      <c r="A813" s="191"/>
      <c r="B813" s="149"/>
      <c r="C813" s="149"/>
    </row>
    <row r="814" spans="1:3" s="168" customFormat="1" x14ac:dyDescent="0.15">
      <c r="A814" s="147"/>
      <c r="B814" s="149"/>
      <c r="C814" s="149"/>
    </row>
    <row r="815" spans="1:3" s="168" customFormat="1" x14ac:dyDescent="0.15">
      <c r="A815" s="147"/>
      <c r="B815" s="149"/>
      <c r="C815" s="149"/>
    </row>
    <row r="816" spans="1:3" s="168" customFormat="1" x14ac:dyDescent="0.15">
      <c r="A816" s="147"/>
      <c r="B816" s="149"/>
      <c r="C816" s="149"/>
    </row>
    <row r="817" spans="1:3" s="168" customFormat="1" x14ac:dyDescent="0.15">
      <c r="A817" s="147"/>
      <c r="B817" s="149"/>
      <c r="C817" s="149"/>
    </row>
    <row r="818" spans="1:3" s="168" customFormat="1" x14ac:dyDescent="0.15">
      <c r="A818" s="147"/>
      <c r="B818" s="149"/>
      <c r="C818" s="149"/>
    </row>
    <row r="819" spans="1:3" s="168" customFormat="1" x14ac:dyDescent="0.15">
      <c r="A819" s="147"/>
      <c r="B819" s="149"/>
      <c r="C819" s="149"/>
    </row>
    <row r="820" spans="1:3" s="168" customFormat="1" x14ac:dyDescent="0.15">
      <c r="A820" s="147"/>
      <c r="B820" s="149"/>
      <c r="C820" s="149"/>
    </row>
    <row r="821" spans="1:3" s="168" customFormat="1" x14ac:dyDescent="0.15">
      <c r="A821" s="147"/>
      <c r="B821" s="149"/>
      <c r="C821" s="149"/>
    </row>
    <row r="822" spans="1:3" s="168" customFormat="1" x14ac:dyDescent="0.15">
      <c r="A822" s="147"/>
      <c r="B822" s="149"/>
      <c r="C822" s="149"/>
    </row>
    <row r="823" spans="1:3" s="168" customFormat="1" x14ac:dyDescent="0.15">
      <c r="A823" s="147"/>
      <c r="B823" s="149"/>
      <c r="C823" s="149"/>
    </row>
    <row r="824" spans="1:3" s="168" customFormat="1" x14ac:dyDescent="0.15">
      <c r="A824" s="147"/>
      <c r="B824" s="149"/>
      <c r="C824" s="149"/>
    </row>
    <row r="825" spans="1:3" s="168" customFormat="1" x14ac:dyDescent="0.15">
      <c r="A825" s="147"/>
      <c r="B825" s="149"/>
      <c r="C825" s="149"/>
    </row>
    <row r="826" spans="1:3" s="168" customFormat="1" x14ac:dyDescent="0.15">
      <c r="A826" s="147"/>
      <c r="B826" s="149"/>
      <c r="C826" s="149"/>
    </row>
    <row r="827" spans="1:3" s="168" customFormat="1" x14ac:dyDescent="0.15">
      <c r="A827" s="147"/>
      <c r="B827" s="149"/>
      <c r="C827" s="149"/>
    </row>
    <row r="828" spans="1:3" s="168" customFormat="1" x14ac:dyDescent="0.15">
      <c r="A828" s="147"/>
      <c r="B828" s="149"/>
      <c r="C828" s="149"/>
    </row>
    <row r="829" spans="1:3" s="168" customFormat="1" x14ac:dyDescent="0.15">
      <c r="A829" s="147"/>
      <c r="B829" s="149"/>
      <c r="C829" s="149"/>
    </row>
    <row r="830" spans="1:3" s="168" customFormat="1" x14ac:dyDescent="0.15">
      <c r="A830" s="147"/>
      <c r="B830" s="149"/>
      <c r="C830" s="149"/>
    </row>
    <row r="831" spans="1:3" s="168" customFormat="1" x14ac:dyDescent="0.15">
      <c r="A831" s="147"/>
      <c r="B831" s="149"/>
      <c r="C831" s="149"/>
    </row>
    <row r="832" spans="1:3" s="168" customFormat="1" x14ac:dyDescent="0.15">
      <c r="A832" s="147"/>
      <c r="B832" s="149"/>
      <c r="C832" s="149"/>
    </row>
    <row r="833" spans="1:3" s="168" customFormat="1" x14ac:dyDescent="0.15">
      <c r="A833" s="147"/>
      <c r="B833" s="149"/>
      <c r="C833" s="149"/>
    </row>
    <row r="834" spans="1:3" s="168" customFormat="1" x14ac:dyDescent="0.15">
      <c r="A834" s="147"/>
      <c r="B834" s="149"/>
      <c r="C834" s="149"/>
    </row>
    <row r="835" spans="1:3" s="168" customFormat="1" x14ac:dyDescent="0.15">
      <c r="A835" s="147"/>
      <c r="B835" s="149"/>
      <c r="C835" s="149"/>
    </row>
    <row r="836" spans="1:3" s="168" customFormat="1" x14ac:dyDescent="0.15">
      <c r="A836" s="147"/>
      <c r="B836" s="149"/>
      <c r="C836" s="149"/>
    </row>
    <row r="837" spans="1:3" s="168" customFormat="1" x14ac:dyDescent="0.15">
      <c r="A837" s="147"/>
      <c r="B837" s="149"/>
      <c r="C837" s="149"/>
    </row>
    <row r="838" spans="1:3" s="168" customFormat="1" x14ac:dyDescent="0.15">
      <c r="A838" s="147"/>
      <c r="B838" s="149"/>
      <c r="C838" s="149"/>
    </row>
    <row r="839" spans="1:3" s="168" customFormat="1" x14ac:dyDescent="0.15">
      <c r="A839" s="147"/>
      <c r="B839" s="149"/>
      <c r="C839" s="149"/>
    </row>
    <row r="840" spans="1:3" s="168" customFormat="1" x14ac:dyDescent="0.15">
      <c r="A840" s="147"/>
      <c r="B840" s="149"/>
      <c r="C840" s="149"/>
    </row>
    <row r="841" spans="1:3" s="168" customFormat="1" x14ac:dyDescent="0.15">
      <c r="A841" s="147"/>
      <c r="B841" s="149"/>
      <c r="C841" s="149"/>
    </row>
    <row r="842" spans="1:3" s="168" customFormat="1" x14ac:dyDescent="0.15">
      <c r="A842" s="147"/>
      <c r="B842" s="149"/>
      <c r="C842" s="149"/>
    </row>
    <row r="843" spans="1:3" s="168" customFormat="1" x14ac:dyDescent="0.15">
      <c r="A843" s="147"/>
      <c r="B843" s="149"/>
      <c r="C843" s="149"/>
    </row>
    <row r="844" spans="1:3" s="168" customFormat="1" x14ac:dyDescent="0.15">
      <c r="A844" s="147"/>
      <c r="B844" s="149"/>
      <c r="C844" s="149"/>
    </row>
    <row r="845" spans="1:3" s="168" customFormat="1" x14ac:dyDescent="0.15">
      <c r="A845" s="147"/>
      <c r="B845" s="149"/>
      <c r="C845" s="149"/>
    </row>
    <row r="846" spans="1:3" s="168" customFormat="1" x14ac:dyDescent="0.15">
      <c r="A846" s="147"/>
      <c r="B846" s="149"/>
      <c r="C846" s="149"/>
    </row>
    <row r="847" spans="1:3" s="168" customFormat="1" x14ac:dyDescent="0.15">
      <c r="A847" s="147"/>
      <c r="B847" s="149"/>
      <c r="C847" s="149"/>
    </row>
    <row r="848" spans="1:3" s="168" customFormat="1" x14ac:dyDescent="0.15">
      <c r="A848" s="147"/>
      <c r="B848" s="149"/>
      <c r="C848" s="149"/>
    </row>
    <row r="849" spans="1:3" s="168" customFormat="1" x14ac:dyDescent="0.15">
      <c r="A849" s="147"/>
      <c r="B849" s="149"/>
      <c r="C849" s="149"/>
    </row>
    <row r="850" spans="1:3" s="168" customFormat="1" x14ac:dyDescent="0.15">
      <c r="A850" s="147"/>
      <c r="B850" s="149"/>
      <c r="C850" s="149"/>
    </row>
    <row r="851" spans="1:3" s="168" customFormat="1" x14ac:dyDescent="0.15">
      <c r="A851" s="147"/>
      <c r="B851" s="149"/>
      <c r="C851" s="149"/>
    </row>
    <row r="852" spans="1:3" s="168" customFormat="1" x14ac:dyDescent="0.15">
      <c r="A852" s="147"/>
      <c r="B852" s="149"/>
      <c r="C852" s="149"/>
    </row>
    <row r="853" spans="1:3" s="168" customFormat="1" x14ac:dyDescent="0.15">
      <c r="A853" s="147"/>
      <c r="B853" s="149"/>
      <c r="C853" s="149"/>
    </row>
    <row r="854" spans="1:3" s="168" customFormat="1" x14ac:dyDescent="0.15">
      <c r="A854" s="147"/>
      <c r="B854" s="149"/>
      <c r="C854" s="149"/>
    </row>
    <row r="855" spans="1:3" s="168" customFormat="1" x14ac:dyDescent="0.15">
      <c r="A855" s="147"/>
      <c r="B855" s="149"/>
      <c r="C855" s="149"/>
    </row>
    <row r="856" spans="1:3" s="168" customFormat="1" x14ac:dyDescent="0.15">
      <c r="A856" s="147"/>
      <c r="B856" s="149"/>
      <c r="C856" s="149"/>
    </row>
    <row r="857" spans="1:3" s="168" customFormat="1" x14ac:dyDescent="0.15">
      <c r="A857" s="147"/>
      <c r="B857" s="149"/>
      <c r="C857" s="149"/>
    </row>
    <row r="858" spans="1:3" s="168" customFormat="1" x14ac:dyDescent="0.15">
      <c r="A858" s="147"/>
      <c r="B858" s="149"/>
      <c r="C858" s="149"/>
    </row>
    <row r="859" spans="1:3" s="168" customFormat="1" x14ac:dyDescent="0.15">
      <c r="A859" s="147"/>
      <c r="B859" s="149"/>
      <c r="C859" s="149"/>
    </row>
    <row r="860" spans="1:3" s="168" customFormat="1" x14ac:dyDescent="0.15">
      <c r="A860" s="147"/>
      <c r="B860" s="149"/>
      <c r="C860" s="149"/>
    </row>
    <row r="861" spans="1:3" s="168" customFormat="1" x14ac:dyDescent="0.15">
      <c r="A861" s="147"/>
      <c r="B861" s="149"/>
      <c r="C861" s="149"/>
    </row>
    <row r="862" spans="1:3" s="168" customFormat="1" x14ac:dyDescent="0.15">
      <c r="A862" s="147"/>
      <c r="B862" s="149"/>
      <c r="C862" s="149"/>
    </row>
    <row r="863" spans="1:3" s="168" customFormat="1" x14ac:dyDescent="0.15">
      <c r="A863" s="147"/>
      <c r="B863" s="149"/>
      <c r="C863" s="149"/>
    </row>
    <row r="864" spans="1:3" s="168" customFormat="1" x14ac:dyDescent="0.15">
      <c r="A864" s="147"/>
      <c r="B864" s="149"/>
      <c r="C864" s="149"/>
    </row>
    <row r="865" spans="1:3" s="168" customFormat="1" x14ac:dyDescent="0.15">
      <c r="A865" s="191"/>
      <c r="B865" s="149"/>
      <c r="C865" s="149"/>
    </row>
    <row r="866" spans="1:3" s="168" customFormat="1" x14ac:dyDescent="0.15">
      <c r="A866" s="147"/>
      <c r="B866" s="149"/>
      <c r="C866" s="149"/>
    </row>
    <row r="867" spans="1:3" s="168" customFormat="1" x14ac:dyDescent="0.15">
      <c r="A867" s="147"/>
      <c r="B867" s="149"/>
      <c r="C867" s="149"/>
    </row>
    <row r="868" spans="1:3" s="168" customFormat="1" x14ac:dyDescent="0.15">
      <c r="A868" s="147"/>
      <c r="B868" s="149"/>
      <c r="C868" s="149"/>
    </row>
    <row r="869" spans="1:3" s="168" customFormat="1" x14ac:dyDescent="0.15">
      <c r="A869" s="147"/>
      <c r="B869" s="149"/>
      <c r="C869" s="149"/>
    </row>
    <row r="870" spans="1:3" s="168" customFormat="1" x14ac:dyDescent="0.15">
      <c r="A870" s="147"/>
      <c r="B870" s="149"/>
      <c r="C870" s="149"/>
    </row>
    <row r="871" spans="1:3" s="168" customFormat="1" x14ac:dyDescent="0.15">
      <c r="A871" s="147"/>
      <c r="B871" s="149"/>
      <c r="C871" s="149"/>
    </row>
    <row r="872" spans="1:3" s="168" customFormat="1" x14ac:dyDescent="0.15">
      <c r="A872" s="147"/>
      <c r="B872" s="149"/>
      <c r="C872" s="149"/>
    </row>
    <row r="873" spans="1:3" s="168" customFormat="1" x14ac:dyDescent="0.15">
      <c r="A873" s="147"/>
      <c r="B873" s="149"/>
      <c r="C873" s="149"/>
    </row>
    <row r="874" spans="1:3" s="168" customFormat="1" x14ac:dyDescent="0.15">
      <c r="A874" s="147"/>
      <c r="B874" s="149"/>
      <c r="C874" s="149"/>
    </row>
    <row r="875" spans="1:3" s="168" customFormat="1" x14ac:dyDescent="0.15">
      <c r="A875" s="147"/>
      <c r="B875" s="149"/>
      <c r="C875" s="149"/>
    </row>
    <row r="876" spans="1:3" s="168" customFormat="1" x14ac:dyDescent="0.15">
      <c r="A876" s="147"/>
      <c r="B876" s="149"/>
      <c r="C876" s="149"/>
    </row>
    <row r="877" spans="1:3" s="168" customFormat="1" x14ac:dyDescent="0.15">
      <c r="A877" s="147"/>
      <c r="B877" s="149"/>
      <c r="C877" s="149"/>
    </row>
    <row r="878" spans="1:3" s="168" customFormat="1" x14ac:dyDescent="0.15">
      <c r="A878" s="147"/>
      <c r="B878" s="149"/>
      <c r="C878" s="149"/>
    </row>
    <row r="879" spans="1:3" s="168" customFormat="1" x14ac:dyDescent="0.15">
      <c r="A879" s="147"/>
      <c r="B879" s="149"/>
      <c r="C879" s="149"/>
    </row>
    <row r="880" spans="1:3" s="168" customFormat="1" x14ac:dyDescent="0.15">
      <c r="A880" s="147"/>
      <c r="B880" s="149"/>
      <c r="C880" s="149"/>
    </row>
    <row r="881" spans="1:3" s="168" customFormat="1" x14ac:dyDescent="0.15">
      <c r="A881" s="147"/>
      <c r="B881" s="149"/>
      <c r="C881" s="149"/>
    </row>
    <row r="882" spans="1:3" s="168" customFormat="1" x14ac:dyDescent="0.15">
      <c r="A882" s="147"/>
      <c r="B882" s="149"/>
      <c r="C882" s="149"/>
    </row>
    <row r="883" spans="1:3" s="168" customFormat="1" x14ac:dyDescent="0.15">
      <c r="A883" s="147"/>
      <c r="B883" s="149"/>
      <c r="C883" s="149"/>
    </row>
    <row r="884" spans="1:3" s="168" customFormat="1" x14ac:dyDescent="0.15">
      <c r="A884" s="147"/>
      <c r="B884" s="149"/>
      <c r="C884" s="149"/>
    </row>
    <row r="885" spans="1:3" s="168" customFormat="1" x14ac:dyDescent="0.15">
      <c r="A885" s="147"/>
      <c r="B885" s="149"/>
      <c r="C885" s="149"/>
    </row>
    <row r="886" spans="1:3" s="168" customFormat="1" x14ac:dyDescent="0.15">
      <c r="A886" s="147"/>
      <c r="B886" s="149"/>
      <c r="C886" s="149"/>
    </row>
    <row r="887" spans="1:3" s="168" customFormat="1" x14ac:dyDescent="0.15">
      <c r="A887" s="147"/>
      <c r="B887" s="149"/>
      <c r="C887" s="149"/>
    </row>
    <row r="888" spans="1:3" s="168" customFormat="1" x14ac:dyDescent="0.15">
      <c r="A888" s="191"/>
      <c r="B888" s="149"/>
      <c r="C888" s="149"/>
    </row>
    <row r="889" spans="1:3" s="168" customFormat="1" x14ac:dyDescent="0.15">
      <c r="A889" s="191"/>
      <c r="B889" s="149"/>
      <c r="C889" s="149"/>
    </row>
    <row r="890" spans="1:3" s="168" customFormat="1" x14ac:dyDescent="0.15">
      <c r="A890" s="191"/>
      <c r="B890" s="149"/>
      <c r="C890" s="149"/>
    </row>
    <row r="891" spans="1:3" s="168" customFormat="1" x14ac:dyDescent="0.15">
      <c r="A891" s="191"/>
      <c r="B891" s="149"/>
      <c r="C891" s="149"/>
    </row>
    <row r="892" spans="1:3" s="168" customFormat="1" x14ac:dyDescent="0.15">
      <c r="A892" s="147"/>
      <c r="B892" s="149"/>
      <c r="C892" s="149"/>
    </row>
    <row r="893" spans="1:3" s="168" customFormat="1" x14ac:dyDescent="0.15">
      <c r="A893" s="147"/>
      <c r="B893" s="149"/>
      <c r="C893" s="149"/>
    </row>
    <row r="894" spans="1:3" s="168" customFormat="1" x14ac:dyDescent="0.15">
      <c r="A894" s="191"/>
      <c r="B894" s="149"/>
      <c r="C894" s="149"/>
    </row>
    <row r="895" spans="1:3" s="168" customFormat="1" x14ac:dyDescent="0.15">
      <c r="A895" s="191"/>
      <c r="B895" s="149"/>
      <c r="C895" s="149"/>
    </row>
    <row r="896" spans="1:3" s="168" customFormat="1" x14ac:dyDescent="0.15">
      <c r="A896" s="191"/>
      <c r="B896" s="149"/>
      <c r="C896" s="149"/>
    </row>
    <row r="897" spans="1:3" s="168" customFormat="1" x14ac:dyDescent="0.15">
      <c r="A897" s="147"/>
      <c r="B897" s="149"/>
      <c r="C897" s="149"/>
    </row>
    <row r="898" spans="1:3" s="168" customFormat="1" x14ac:dyDescent="0.15">
      <c r="A898" s="191"/>
      <c r="B898" s="149"/>
      <c r="C898" s="149"/>
    </row>
    <row r="899" spans="1:3" s="168" customFormat="1" x14ac:dyDescent="0.15">
      <c r="A899" s="191"/>
      <c r="B899" s="149"/>
      <c r="C899" s="149"/>
    </row>
    <row r="900" spans="1:3" s="168" customFormat="1" x14ac:dyDescent="0.15">
      <c r="A900" s="191"/>
      <c r="B900" s="149"/>
      <c r="C900" s="149"/>
    </row>
    <row r="901" spans="1:3" s="168" customFormat="1" x14ac:dyDescent="0.15">
      <c r="A901" s="191"/>
      <c r="B901" s="149"/>
      <c r="C901" s="149"/>
    </row>
    <row r="902" spans="1:3" s="168" customFormat="1" x14ac:dyDescent="0.15">
      <c r="A902" s="191"/>
      <c r="B902" s="149"/>
      <c r="C902" s="149"/>
    </row>
    <row r="903" spans="1:3" s="168" customFormat="1" x14ac:dyDescent="0.15">
      <c r="A903" s="191"/>
      <c r="B903" s="149"/>
      <c r="C903" s="149"/>
    </row>
    <row r="904" spans="1:3" s="168" customFormat="1" x14ac:dyDescent="0.15">
      <c r="A904" s="191"/>
      <c r="B904" s="149"/>
      <c r="C904" s="149"/>
    </row>
    <row r="905" spans="1:3" s="168" customFormat="1" x14ac:dyDescent="0.15">
      <c r="A905" s="191"/>
      <c r="B905" s="149"/>
      <c r="C905" s="149"/>
    </row>
    <row r="906" spans="1:3" s="168" customFormat="1" x14ac:dyDescent="0.15">
      <c r="A906" s="147"/>
      <c r="B906" s="149"/>
      <c r="C906" s="149"/>
    </row>
    <row r="907" spans="1:3" s="168" customFormat="1" x14ac:dyDescent="0.15">
      <c r="A907" s="147"/>
      <c r="B907" s="149"/>
      <c r="C907" s="149"/>
    </row>
    <row r="908" spans="1:3" s="168" customFormat="1" x14ac:dyDescent="0.15">
      <c r="A908" s="191"/>
      <c r="B908" s="149"/>
      <c r="C908" s="149"/>
    </row>
    <row r="909" spans="1:3" s="168" customFormat="1" x14ac:dyDescent="0.15">
      <c r="A909" s="147"/>
      <c r="B909" s="149"/>
      <c r="C909" s="149"/>
    </row>
    <row r="910" spans="1:3" s="168" customFormat="1" x14ac:dyDescent="0.15">
      <c r="A910" s="147"/>
      <c r="B910" s="149"/>
      <c r="C910" s="149"/>
    </row>
    <row r="911" spans="1:3" s="168" customFormat="1" x14ac:dyDescent="0.15">
      <c r="A911" s="191"/>
      <c r="B911" s="149"/>
      <c r="C911" s="149"/>
    </row>
    <row r="912" spans="1:3" s="168" customFormat="1" x14ac:dyDescent="0.15">
      <c r="A912" s="147"/>
      <c r="B912" s="149"/>
      <c r="C912" s="149"/>
    </row>
    <row r="913" spans="1:3" s="168" customFormat="1" x14ac:dyDescent="0.15">
      <c r="A913" s="191"/>
      <c r="B913" s="149"/>
      <c r="C913" s="149"/>
    </row>
    <row r="914" spans="1:3" s="168" customFormat="1" x14ac:dyDescent="0.15">
      <c r="A914" s="147"/>
      <c r="B914" s="149"/>
      <c r="C914" s="149"/>
    </row>
    <row r="915" spans="1:3" s="168" customFormat="1" x14ac:dyDescent="0.15">
      <c r="A915" s="147"/>
      <c r="B915" s="149"/>
      <c r="C915" s="149"/>
    </row>
    <row r="916" spans="1:3" s="168" customFormat="1" x14ac:dyDescent="0.15">
      <c r="A916" s="147"/>
      <c r="B916" s="149"/>
      <c r="C916" s="149"/>
    </row>
    <row r="917" spans="1:3" s="168" customFormat="1" x14ac:dyDescent="0.15">
      <c r="A917" s="147"/>
      <c r="B917" s="149"/>
      <c r="C917" s="149"/>
    </row>
    <row r="918" spans="1:3" s="168" customFormat="1" x14ac:dyDescent="0.15">
      <c r="A918" s="191"/>
      <c r="B918" s="149"/>
      <c r="C918" s="149"/>
    </row>
    <row r="919" spans="1:3" s="168" customFormat="1" x14ac:dyDescent="0.15">
      <c r="A919" s="147"/>
      <c r="B919" s="149"/>
      <c r="C919" s="149"/>
    </row>
    <row r="920" spans="1:3" s="168" customFormat="1" x14ac:dyDescent="0.15">
      <c r="A920" s="147"/>
      <c r="B920" s="149"/>
      <c r="C920" s="149"/>
    </row>
    <row r="921" spans="1:3" s="168" customFormat="1" x14ac:dyDescent="0.15">
      <c r="A921" s="191"/>
      <c r="B921" s="149"/>
      <c r="C921" s="149"/>
    </row>
    <row r="922" spans="1:3" s="168" customFormat="1" x14ac:dyDescent="0.15">
      <c r="A922" s="191"/>
      <c r="B922" s="149"/>
      <c r="C922" s="149"/>
    </row>
    <row r="923" spans="1:3" s="168" customFormat="1" x14ac:dyDescent="0.15">
      <c r="A923" s="191"/>
      <c r="B923" s="149"/>
      <c r="C923" s="149"/>
    </row>
    <row r="924" spans="1:3" s="168" customFormat="1" x14ac:dyDescent="0.15">
      <c r="A924" s="191"/>
      <c r="B924" s="149"/>
      <c r="C924" s="149"/>
    </row>
    <row r="925" spans="1:3" s="168" customFormat="1" x14ac:dyDescent="0.15">
      <c r="A925" s="147"/>
      <c r="B925" s="149"/>
      <c r="C925" s="149"/>
    </row>
    <row r="926" spans="1:3" s="168" customFormat="1" x14ac:dyDescent="0.15">
      <c r="A926" s="191"/>
      <c r="B926" s="149"/>
      <c r="C926" s="149"/>
    </row>
    <row r="927" spans="1:3" s="168" customFormat="1" x14ac:dyDescent="0.15">
      <c r="A927" s="191"/>
      <c r="B927" s="149"/>
      <c r="C927" s="149"/>
    </row>
    <row r="928" spans="1:3" s="168" customFormat="1" x14ac:dyDescent="0.15">
      <c r="A928" s="191"/>
      <c r="B928" s="149"/>
      <c r="C928" s="149"/>
    </row>
    <row r="929" spans="1:3" s="168" customFormat="1" x14ac:dyDescent="0.15">
      <c r="A929" s="191"/>
      <c r="B929" s="149"/>
      <c r="C929" s="149"/>
    </row>
    <row r="930" spans="1:3" s="168" customFormat="1" x14ac:dyDescent="0.15">
      <c r="A930" s="191"/>
      <c r="B930" s="149"/>
      <c r="C930" s="149"/>
    </row>
    <row r="931" spans="1:3" s="168" customFormat="1" x14ac:dyDescent="0.15">
      <c r="A931" s="191"/>
      <c r="B931" s="149"/>
      <c r="C931" s="149"/>
    </row>
    <row r="932" spans="1:3" s="168" customFormat="1" x14ac:dyDescent="0.15">
      <c r="A932" s="191"/>
      <c r="B932" s="149"/>
      <c r="C932" s="149"/>
    </row>
    <row r="933" spans="1:3" s="168" customFormat="1" x14ac:dyDescent="0.15">
      <c r="A933" s="147"/>
      <c r="B933" s="149"/>
      <c r="C933" s="149"/>
    </row>
    <row r="934" spans="1:3" s="168" customFormat="1" x14ac:dyDescent="0.15">
      <c r="A934" s="147"/>
      <c r="B934" s="149"/>
      <c r="C934" s="149"/>
    </row>
    <row r="935" spans="1:3" s="168" customFormat="1" x14ac:dyDescent="0.15">
      <c r="A935" s="147"/>
      <c r="B935" s="149"/>
      <c r="C935" s="149"/>
    </row>
    <row r="936" spans="1:3" s="168" customFormat="1" x14ac:dyDescent="0.15">
      <c r="A936" s="147"/>
      <c r="B936" s="149"/>
      <c r="C936" s="149"/>
    </row>
    <row r="937" spans="1:3" s="168" customFormat="1" x14ac:dyDescent="0.15">
      <c r="A937" s="147"/>
      <c r="B937" s="149"/>
      <c r="C937" s="149"/>
    </row>
    <row r="938" spans="1:3" s="168" customFormat="1" x14ac:dyDescent="0.15">
      <c r="A938" s="147"/>
      <c r="B938" s="149"/>
      <c r="C938" s="149"/>
    </row>
    <row r="939" spans="1:3" s="168" customFormat="1" x14ac:dyDescent="0.15">
      <c r="A939" s="147"/>
      <c r="B939" s="149"/>
      <c r="C939" s="149"/>
    </row>
    <row r="940" spans="1:3" s="168" customFormat="1" x14ac:dyDescent="0.15">
      <c r="A940" s="147"/>
      <c r="B940" s="149"/>
      <c r="C940" s="149"/>
    </row>
    <row r="941" spans="1:3" s="168" customFormat="1" x14ac:dyDescent="0.15">
      <c r="A941" s="147"/>
      <c r="B941" s="149"/>
      <c r="C941" s="149"/>
    </row>
    <row r="942" spans="1:3" s="168" customFormat="1" x14ac:dyDescent="0.15">
      <c r="A942" s="191"/>
      <c r="B942" s="149"/>
      <c r="C942" s="149"/>
    </row>
    <row r="943" spans="1:3" s="168" customFormat="1" x14ac:dyDescent="0.15">
      <c r="A943" s="191"/>
      <c r="B943" s="149"/>
      <c r="C943" s="149"/>
    </row>
    <row r="944" spans="1:3" s="168" customFormat="1" x14ac:dyDescent="0.15">
      <c r="A944" s="147"/>
      <c r="B944" s="149"/>
      <c r="C944" s="149"/>
    </row>
    <row r="945" spans="1:3" s="168" customFormat="1" x14ac:dyDescent="0.15">
      <c r="A945" s="147"/>
      <c r="B945" s="149"/>
      <c r="C945" s="149"/>
    </row>
    <row r="946" spans="1:3" s="168" customFormat="1" x14ac:dyDescent="0.15">
      <c r="A946" s="147"/>
      <c r="B946" s="149"/>
      <c r="C946" s="149"/>
    </row>
    <row r="947" spans="1:3" s="168" customFormat="1" x14ac:dyDescent="0.15">
      <c r="A947" s="147"/>
      <c r="B947" s="149"/>
      <c r="C947" s="149"/>
    </row>
    <row r="948" spans="1:3" s="168" customFormat="1" x14ac:dyDescent="0.15">
      <c r="A948" s="191"/>
      <c r="B948" s="149"/>
      <c r="C948" s="149"/>
    </row>
    <row r="949" spans="1:3" s="168" customFormat="1" x14ac:dyDescent="0.15">
      <c r="A949" s="147"/>
      <c r="B949" s="149"/>
      <c r="C949" s="149"/>
    </row>
    <row r="950" spans="1:3" s="168" customFormat="1" x14ac:dyDescent="0.15">
      <c r="A950" s="147"/>
      <c r="B950" s="149"/>
      <c r="C950" s="149"/>
    </row>
    <row r="951" spans="1:3" s="168" customFormat="1" x14ac:dyDescent="0.15">
      <c r="A951" s="147"/>
      <c r="B951" s="149"/>
      <c r="C951" s="149"/>
    </row>
    <row r="952" spans="1:3" s="168" customFormat="1" x14ac:dyDescent="0.15">
      <c r="A952" s="191"/>
      <c r="B952" s="149"/>
      <c r="C952" s="149"/>
    </row>
    <row r="953" spans="1:3" s="168" customFormat="1" x14ac:dyDescent="0.15">
      <c r="A953" s="191"/>
      <c r="B953" s="149"/>
      <c r="C953" s="149"/>
    </row>
    <row r="954" spans="1:3" s="168" customFormat="1" x14ac:dyDescent="0.15">
      <c r="A954" s="147"/>
      <c r="B954" s="149"/>
      <c r="C954" s="149"/>
    </row>
    <row r="955" spans="1:3" s="168" customFormat="1" x14ac:dyDescent="0.15">
      <c r="A955" s="191"/>
      <c r="B955" s="149"/>
      <c r="C955" s="149"/>
    </row>
    <row r="956" spans="1:3" s="168" customFormat="1" x14ac:dyDescent="0.15">
      <c r="A956" s="147"/>
      <c r="B956" s="149"/>
      <c r="C956" s="149"/>
    </row>
    <row r="957" spans="1:3" s="168" customFormat="1" x14ac:dyDescent="0.15">
      <c r="A957" s="147"/>
      <c r="B957" s="149"/>
      <c r="C957" s="149"/>
    </row>
    <row r="958" spans="1:3" s="168" customFormat="1" x14ac:dyDescent="0.15">
      <c r="A958" s="147"/>
      <c r="B958" s="149"/>
      <c r="C958" s="149"/>
    </row>
    <row r="959" spans="1:3" s="168" customFormat="1" x14ac:dyDescent="0.15">
      <c r="A959" s="147"/>
      <c r="B959" s="149"/>
      <c r="C959" s="149"/>
    </row>
    <row r="960" spans="1:3" s="168" customFormat="1" x14ac:dyDescent="0.15">
      <c r="A960" s="147"/>
      <c r="B960" s="149"/>
      <c r="C960" s="149"/>
    </row>
    <row r="961" spans="1:3" s="168" customFormat="1" x14ac:dyDescent="0.15">
      <c r="A961" s="147"/>
      <c r="B961" s="149"/>
      <c r="C961" s="149"/>
    </row>
    <row r="962" spans="1:3" s="168" customFormat="1" x14ac:dyDescent="0.15">
      <c r="A962" s="191"/>
      <c r="B962" s="149"/>
      <c r="C962" s="149"/>
    </row>
    <row r="963" spans="1:3" s="168" customFormat="1" x14ac:dyDescent="0.15">
      <c r="A963" s="147"/>
      <c r="B963" s="149"/>
      <c r="C963" s="149"/>
    </row>
    <row r="964" spans="1:3" s="168" customFormat="1" x14ac:dyDescent="0.15">
      <c r="A964" s="147"/>
      <c r="B964" s="149"/>
      <c r="C964" s="149"/>
    </row>
    <row r="965" spans="1:3" s="168" customFormat="1" x14ac:dyDescent="0.15">
      <c r="A965" s="147"/>
      <c r="B965" s="149"/>
      <c r="C965" s="149"/>
    </row>
    <row r="966" spans="1:3" s="168" customFormat="1" x14ac:dyDescent="0.15">
      <c r="A966" s="147"/>
      <c r="B966" s="149"/>
      <c r="C966" s="149"/>
    </row>
    <row r="967" spans="1:3" s="168" customFormat="1" x14ac:dyDescent="0.15">
      <c r="A967" s="147"/>
      <c r="B967" s="149"/>
      <c r="C967" s="149"/>
    </row>
    <row r="968" spans="1:3" s="168" customFormat="1" x14ac:dyDescent="0.15">
      <c r="A968" s="147"/>
      <c r="B968" s="149"/>
      <c r="C968" s="149"/>
    </row>
    <row r="969" spans="1:3" s="168" customFormat="1" x14ac:dyDescent="0.15">
      <c r="A969" s="147"/>
      <c r="B969" s="149"/>
      <c r="C969" s="149"/>
    </row>
    <row r="970" spans="1:3" s="168" customFormat="1" x14ac:dyDescent="0.15">
      <c r="A970" s="147"/>
      <c r="B970" s="149"/>
      <c r="C970" s="149"/>
    </row>
    <row r="971" spans="1:3" s="168" customFormat="1" x14ac:dyDescent="0.15">
      <c r="A971" s="147"/>
      <c r="B971" s="149"/>
      <c r="C971" s="149"/>
    </row>
    <row r="972" spans="1:3" s="168" customFormat="1" x14ac:dyDescent="0.15">
      <c r="A972" s="147"/>
      <c r="B972" s="149"/>
      <c r="C972" s="149"/>
    </row>
    <row r="973" spans="1:3" s="168" customFormat="1" x14ac:dyDescent="0.15">
      <c r="A973" s="191"/>
      <c r="B973" s="149"/>
      <c r="C973" s="149"/>
    </row>
    <row r="974" spans="1:3" s="168" customFormat="1" x14ac:dyDescent="0.15">
      <c r="A974" s="191"/>
      <c r="B974" s="149"/>
      <c r="C974" s="149"/>
    </row>
    <row r="975" spans="1:3" s="168" customFormat="1" x14ac:dyDescent="0.15">
      <c r="A975" s="191"/>
      <c r="B975" s="149"/>
      <c r="C975" s="149"/>
    </row>
    <row r="976" spans="1:3" s="168" customFormat="1" x14ac:dyDescent="0.15">
      <c r="A976" s="191"/>
      <c r="B976" s="149"/>
      <c r="C976" s="149"/>
    </row>
    <row r="977" spans="1:3" s="168" customFormat="1" x14ac:dyDescent="0.15">
      <c r="A977" s="147"/>
      <c r="B977" s="149"/>
      <c r="C977" s="149"/>
    </row>
    <row r="978" spans="1:3" s="168" customFormat="1" x14ac:dyDescent="0.15">
      <c r="A978" s="147"/>
      <c r="B978" s="149"/>
      <c r="C978" s="149"/>
    </row>
    <row r="979" spans="1:3" s="168" customFormat="1" x14ac:dyDescent="0.15">
      <c r="A979" s="147"/>
      <c r="B979" s="149"/>
      <c r="C979" s="149"/>
    </row>
    <row r="980" spans="1:3" s="168" customFormat="1" x14ac:dyDescent="0.15">
      <c r="A980" s="147"/>
      <c r="B980" s="149"/>
      <c r="C980" s="149"/>
    </row>
    <row r="981" spans="1:3" s="168" customFormat="1" x14ac:dyDescent="0.15">
      <c r="A981" s="147"/>
      <c r="B981" s="149"/>
      <c r="C981" s="149"/>
    </row>
    <row r="982" spans="1:3" s="168" customFormat="1" x14ac:dyDescent="0.15">
      <c r="A982" s="191"/>
      <c r="B982" s="149"/>
      <c r="C982" s="149"/>
    </row>
    <row r="983" spans="1:3" s="168" customFormat="1" x14ac:dyDescent="0.15">
      <c r="A983" s="191"/>
      <c r="B983" s="149"/>
      <c r="C983" s="149"/>
    </row>
    <row r="984" spans="1:3" s="168" customFormat="1" x14ac:dyDescent="0.15">
      <c r="A984" s="191"/>
      <c r="B984" s="149"/>
      <c r="C984" s="149"/>
    </row>
    <row r="985" spans="1:3" s="168" customFormat="1" x14ac:dyDescent="0.15">
      <c r="A985" s="191"/>
      <c r="B985" s="149"/>
      <c r="C985" s="149"/>
    </row>
    <row r="986" spans="1:3" s="168" customFormat="1" x14ac:dyDescent="0.15">
      <c r="A986" s="191"/>
      <c r="B986" s="149"/>
      <c r="C986" s="149"/>
    </row>
    <row r="987" spans="1:3" s="168" customFormat="1" x14ac:dyDescent="0.15">
      <c r="A987" s="191"/>
      <c r="B987" s="149"/>
      <c r="C987" s="149"/>
    </row>
    <row r="988" spans="1:3" s="168" customFormat="1" x14ac:dyDescent="0.15">
      <c r="A988" s="191"/>
      <c r="B988" s="149"/>
      <c r="C988" s="149"/>
    </row>
    <row r="989" spans="1:3" s="168" customFormat="1" x14ac:dyDescent="0.15">
      <c r="A989" s="191"/>
      <c r="B989" s="149"/>
      <c r="C989" s="149"/>
    </row>
    <row r="990" spans="1:3" s="168" customFormat="1" x14ac:dyDescent="0.15">
      <c r="A990" s="191"/>
      <c r="B990" s="149"/>
      <c r="C990" s="149"/>
    </row>
    <row r="991" spans="1:3" s="168" customFormat="1" x14ac:dyDescent="0.15">
      <c r="A991" s="191"/>
      <c r="B991" s="149"/>
      <c r="C991" s="149"/>
    </row>
    <row r="992" spans="1:3" s="168" customFormat="1" x14ac:dyDescent="0.15">
      <c r="A992" s="147"/>
      <c r="B992" s="149"/>
      <c r="C992" s="149"/>
    </row>
    <row r="993" spans="1:3" s="168" customFormat="1" x14ac:dyDescent="0.15">
      <c r="A993" s="147"/>
      <c r="B993" s="149"/>
      <c r="C993" s="149"/>
    </row>
    <row r="994" spans="1:3" s="168" customFormat="1" x14ac:dyDescent="0.15">
      <c r="A994" s="147"/>
      <c r="B994" s="149"/>
      <c r="C994" s="149"/>
    </row>
    <row r="995" spans="1:3" s="168" customFormat="1" x14ac:dyDescent="0.15">
      <c r="A995" s="147"/>
      <c r="B995" s="149"/>
      <c r="C995" s="149"/>
    </row>
    <row r="996" spans="1:3" s="168" customFormat="1" x14ac:dyDescent="0.15">
      <c r="A996" s="147"/>
      <c r="B996" s="149"/>
      <c r="C996" s="149"/>
    </row>
    <row r="997" spans="1:3" s="168" customFormat="1" x14ac:dyDescent="0.15">
      <c r="A997" s="147"/>
      <c r="B997" s="149"/>
      <c r="C997" s="149"/>
    </row>
    <row r="998" spans="1:3" s="168" customFormat="1" x14ac:dyDescent="0.15">
      <c r="A998" s="147"/>
      <c r="B998" s="149"/>
      <c r="C998" s="149"/>
    </row>
    <row r="999" spans="1:3" s="168" customFormat="1" x14ac:dyDescent="0.15">
      <c r="A999" s="147"/>
      <c r="B999" s="149"/>
      <c r="C999" s="149"/>
    </row>
    <row r="1000" spans="1:3" s="168" customFormat="1" x14ac:dyDescent="0.15">
      <c r="A1000" s="191"/>
      <c r="B1000" s="149"/>
      <c r="C1000" s="149"/>
    </row>
    <row r="1001" spans="1:3" s="168" customFormat="1" x14ac:dyDescent="0.15">
      <c r="A1001" s="191"/>
      <c r="B1001" s="149"/>
      <c r="C1001" s="149"/>
    </row>
    <row r="1002" spans="1:3" s="168" customFormat="1" x14ac:dyDescent="0.15">
      <c r="A1002" s="191"/>
      <c r="B1002" s="149"/>
      <c r="C1002" s="149"/>
    </row>
    <row r="1003" spans="1:3" s="168" customFormat="1" x14ac:dyDescent="0.15">
      <c r="A1003" s="191"/>
      <c r="B1003" s="149"/>
      <c r="C1003" s="149"/>
    </row>
    <row r="1004" spans="1:3" s="168" customFormat="1" x14ac:dyDescent="0.15">
      <c r="A1004" s="147"/>
      <c r="B1004" s="149"/>
      <c r="C1004" s="149"/>
    </row>
    <row r="1005" spans="1:3" s="168" customFormat="1" x14ac:dyDescent="0.15">
      <c r="A1005" s="191"/>
      <c r="B1005" s="149"/>
      <c r="C1005" s="149"/>
    </row>
    <row r="1006" spans="1:3" s="168" customFormat="1" x14ac:dyDescent="0.15">
      <c r="A1006" s="191"/>
      <c r="B1006" s="149"/>
      <c r="C1006" s="149"/>
    </row>
    <row r="1007" spans="1:3" s="168" customFormat="1" x14ac:dyDescent="0.15">
      <c r="A1007" s="191"/>
      <c r="B1007" s="149"/>
      <c r="C1007" s="149"/>
    </row>
    <row r="1008" spans="1:3" s="168" customFormat="1" x14ac:dyDescent="0.15">
      <c r="A1008" s="191"/>
      <c r="B1008" s="149"/>
      <c r="C1008" s="149"/>
    </row>
    <row r="1009" spans="1:3" s="168" customFormat="1" x14ac:dyDescent="0.15">
      <c r="A1009" s="191"/>
      <c r="B1009" s="149"/>
      <c r="C1009" s="149"/>
    </row>
    <row r="1010" spans="1:3" s="168" customFormat="1" x14ac:dyDescent="0.15">
      <c r="A1010" s="191"/>
      <c r="B1010" s="149"/>
      <c r="C1010" s="149"/>
    </row>
    <row r="1011" spans="1:3" s="168" customFormat="1" x14ac:dyDescent="0.15">
      <c r="A1011" s="147"/>
      <c r="B1011" s="149"/>
      <c r="C1011" s="149"/>
    </row>
    <row r="1012" spans="1:3" s="168" customFormat="1" x14ac:dyDescent="0.15">
      <c r="A1012" s="191"/>
      <c r="B1012" s="149"/>
      <c r="C1012" s="149"/>
    </row>
    <row r="1013" spans="1:3" s="168" customFormat="1" x14ac:dyDescent="0.15">
      <c r="A1013" s="147"/>
      <c r="B1013" s="149"/>
      <c r="C1013" s="149"/>
    </row>
    <row r="1014" spans="1:3" s="168" customFormat="1" x14ac:dyDescent="0.15">
      <c r="A1014" s="147"/>
      <c r="B1014" s="149"/>
      <c r="C1014" s="149"/>
    </row>
    <row r="1015" spans="1:3" s="168" customFormat="1" x14ac:dyDescent="0.15">
      <c r="A1015" s="147"/>
      <c r="B1015" s="149"/>
      <c r="C1015" s="149"/>
    </row>
    <row r="1016" spans="1:3" s="168" customFormat="1" x14ac:dyDescent="0.15">
      <c r="A1016" s="147"/>
      <c r="B1016" s="149"/>
      <c r="C1016" s="149"/>
    </row>
    <row r="1017" spans="1:3" s="168" customFormat="1" x14ac:dyDescent="0.15">
      <c r="A1017" s="147"/>
      <c r="B1017" s="149"/>
      <c r="C1017" s="149"/>
    </row>
    <row r="1018" spans="1:3" s="168" customFormat="1" x14ac:dyDescent="0.15">
      <c r="A1018" s="147"/>
      <c r="B1018" s="149"/>
      <c r="C1018" s="149"/>
    </row>
    <row r="1019" spans="1:3" s="168" customFormat="1" x14ac:dyDescent="0.15">
      <c r="A1019" s="147"/>
      <c r="B1019" s="149"/>
      <c r="C1019" s="149"/>
    </row>
    <row r="1020" spans="1:3" s="168" customFormat="1" x14ac:dyDescent="0.15">
      <c r="A1020" s="147"/>
      <c r="B1020" s="149"/>
      <c r="C1020" s="149"/>
    </row>
    <row r="1021" spans="1:3" s="168" customFormat="1" x14ac:dyDescent="0.15">
      <c r="A1021" s="147"/>
      <c r="B1021" s="149"/>
      <c r="C1021" s="149"/>
    </row>
    <row r="1022" spans="1:3" s="168" customFormat="1" x14ac:dyDescent="0.15">
      <c r="A1022" s="147"/>
      <c r="B1022" s="149"/>
      <c r="C1022" s="149"/>
    </row>
    <row r="1023" spans="1:3" s="168" customFormat="1" x14ac:dyDescent="0.15">
      <c r="A1023" s="147"/>
      <c r="B1023" s="149"/>
      <c r="C1023" s="149"/>
    </row>
    <row r="1024" spans="1:3" s="168" customFormat="1" x14ac:dyDescent="0.15">
      <c r="A1024" s="147"/>
      <c r="B1024" s="149"/>
      <c r="C1024" s="149"/>
    </row>
    <row r="1025" spans="1:3" s="168" customFormat="1" x14ac:dyDescent="0.15">
      <c r="A1025" s="147"/>
      <c r="B1025" s="149"/>
      <c r="C1025" s="149"/>
    </row>
    <row r="1026" spans="1:3" s="168" customFormat="1" x14ac:dyDescent="0.15">
      <c r="A1026" s="147"/>
      <c r="B1026" s="149"/>
      <c r="C1026" s="149"/>
    </row>
    <row r="1027" spans="1:3" s="168" customFormat="1" x14ac:dyDescent="0.15">
      <c r="A1027" s="147"/>
      <c r="B1027" s="149"/>
      <c r="C1027" s="149"/>
    </row>
    <row r="1028" spans="1:3" s="168" customFormat="1" x14ac:dyDescent="0.15">
      <c r="A1028" s="147"/>
      <c r="B1028" s="149"/>
      <c r="C1028" s="149"/>
    </row>
    <row r="1029" spans="1:3" s="168" customFormat="1" x14ac:dyDescent="0.15">
      <c r="A1029" s="147"/>
      <c r="B1029" s="149"/>
      <c r="C1029" s="149"/>
    </row>
    <row r="1030" spans="1:3" s="168" customFormat="1" x14ac:dyDescent="0.15">
      <c r="A1030" s="147"/>
      <c r="B1030" s="149"/>
      <c r="C1030" s="149"/>
    </row>
    <row r="1031" spans="1:3" s="168" customFormat="1" x14ac:dyDescent="0.15">
      <c r="A1031" s="147"/>
      <c r="B1031" s="149"/>
      <c r="C1031" s="149"/>
    </row>
    <row r="1032" spans="1:3" s="168" customFormat="1" x14ac:dyDescent="0.15">
      <c r="A1032" s="191"/>
      <c r="B1032" s="149"/>
      <c r="C1032" s="149"/>
    </row>
    <row r="1033" spans="1:3" s="168" customFormat="1" x14ac:dyDescent="0.15">
      <c r="A1033" s="191"/>
      <c r="B1033" s="149"/>
      <c r="C1033" s="149"/>
    </row>
    <row r="1034" spans="1:3" s="168" customFormat="1" x14ac:dyDescent="0.15">
      <c r="A1034" s="191"/>
      <c r="B1034" s="149"/>
      <c r="C1034" s="149"/>
    </row>
    <row r="1035" spans="1:3" s="168" customFormat="1" x14ac:dyDescent="0.15">
      <c r="A1035" s="191"/>
      <c r="B1035" s="149"/>
      <c r="C1035" s="149"/>
    </row>
    <row r="1036" spans="1:3" s="168" customFormat="1" x14ac:dyDescent="0.15">
      <c r="A1036" s="191"/>
      <c r="B1036" s="149"/>
      <c r="C1036" s="149"/>
    </row>
    <row r="1037" spans="1:3" s="168" customFormat="1" x14ac:dyDescent="0.15">
      <c r="A1037" s="191"/>
      <c r="B1037" s="149"/>
      <c r="C1037" s="149"/>
    </row>
    <row r="1038" spans="1:3" s="168" customFormat="1" x14ac:dyDescent="0.15">
      <c r="A1038" s="147"/>
      <c r="B1038" s="149"/>
      <c r="C1038" s="149"/>
    </row>
    <row r="1039" spans="1:3" s="168" customFormat="1" x14ac:dyDescent="0.15">
      <c r="A1039" s="191"/>
      <c r="B1039" s="149"/>
      <c r="C1039" s="149"/>
    </row>
    <row r="1040" spans="1:3" s="168" customFormat="1" x14ac:dyDescent="0.15">
      <c r="A1040" s="191"/>
      <c r="B1040" s="149"/>
      <c r="C1040" s="149"/>
    </row>
    <row r="1041" spans="1:3" s="168" customFormat="1" x14ac:dyDescent="0.15">
      <c r="A1041" s="191"/>
      <c r="B1041" s="149"/>
      <c r="C1041" s="149"/>
    </row>
    <row r="1042" spans="1:3" s="168" customFormat="1" x14ac:dyDescent="0.15">
      <c r="A1042" s="191"/>
      <c r="B1042" s="149"/>
      <c r="C1042" s="149"/>
    </row>
    <row r="1043" spans="1:3" s="168" customFormat="1" x14ac:dyDescent="0.15">
      <c r="A1043" s="147"/>
      <c r="B1043" s="149"/>
      <c r="C1043" s="149"/>
    </row>
    <row r="1044" spans="1:3" s="168" customFormat="1" x14ac:dyDescent="0.15">
      <c r="A1044" s="191"/>
      <c r="B1044" s="149"/>
      <c r="C1044" s="149"/>
    </row>
    <row r="1045" spans="1:3" s="168" customFormat="1" x14ac:dyDescent="0.15">
      <c r="A1045" s="191"/>
      <c r="B1045" s="149"/>
      <c r="C1045" s="149"/>
    </row>
    <row r="1046" spans="1:3" s="168" customFormat="1" x14ac:dyDescent="0.15">
      <c r="A1046" s="191"/>
      <c r="B1046" s="149"/>
      <c r="C1046" s="149"/>
    </row>
    <row r="1047" spans="1:3" s="168" customFormat="1" x14ac:dyDescent="0.15">
      <c r="A1047" s="147"/>
      <c r="B1047" s="149"/>
      <c r="C1047" s="149"/>
    </row>
    <row r="1048" spans="1:3" s="168" customFormat="1" x14ac:dyDescent="0.15">
      <c r="A1048" s="191"/>
      <c r="B1048" s="149"/>
      <c r="C1048" s="149"/>
    </row>
    <row r="1049" spans="1:3" s="168" customFormat="1" x14ac:dyDescent="0.15">
      <c r="A1049" s="147"/>
      <c r="B1049" s="149"/>
      <c r="C1049" s="149"/>
    </row>
    <row r="1050" spans="1:3" s="168" customFormat="1" x14ac:dyDescent="0.15">
      <c r="A1050" s="191"/>
      <c r="B1050" s="149"/>
      <c r="C1050" s="149"/>
    </row>
    <row r="1051" spans="1:3" s="168" customFormat="1" x14ac:dyDescent="0.15">
      <c r="A1051" s="191"/>
      <c r="B1051" s="149"/>
      <c r="C1051" s="149"/>
    </row>
    <row r="1052" spans="1:3" s="168" customFormat="1" x14ac:dyDescent="0.15">
      <c r="A1052" s="147"/>
      <c r="B1052" s="149"/>
      <c r="C1052" s="149"/>
    </row>
    <row r="1053" spans="1:3" s="168" customFormat="1" x14ac:dyDescent="0.15">
      <c r="A1053" s="147"/>
      <c r="B1053" s="149"/>
      <c r="C1053" s="149"/>
    </row>
    <row r="1054" spans="1:3" s="168" customFormat="1" x14ac:dyDescent="0.15">
      <c r="A1054" s="147"/>
      <c r="B1054" s="149"/>
      <c r="C1054" s="149"/>
    </row>
    <row r="1055" spans="1:3" s="168" customFormat="1" x14ac:dyDescent="0.15">
      <c r="A1055" s="147"/>
      <c r="B1055" s="149"/>
      <c r="C1055" s="149"/>
    </row>
    <row r="1056" spans="1:3" s="168" customFormat="1" x14ac:dyDescent="0.15">
      <c r="A1056" s="147"/>
      <c r="B1056" s="149"/>
      <c r="C1056" s="149"/>
    </row>
    <row r="1057" spans="1:3" s="168" customFormat="1" x14ac:dyDescent="0.15">
      <c r="A1057" s="147"/>
      <c r="B1057" s="149"/>
      <c r="C1057" s="149"/>
    </row>
    <row r="1058" spans="1:3" s="168" customFormat="1" x14ac:dyDescent="0.15">
      <c r="A1058" s="147"/>
      <c r="B1058" s="149"/>
      <c r="C1058" s="149"/>
    </row>
    <row r="1059" spans="1:3" s="168" customFormat="1" x14ac:dyDescent="0.15">
      <c r="A1059" s="147"/>
      <c r="B1059" s="149"/>
      <c r="C1059" s="149"/>
    </row>
    <row r="1060" spans="1:3" s="168" customFormat="1" x14ac:dyDescent="0.15">
      <c r="A1060" s="147"/>
      <c r="B1060" s="149"/>
      <c r="C1060" s="149"/>
    </row>
    <row r="1061" spans="1:3" s="168" customFormat="1" x14ac:dyDescent="0.15">
      <c r="A1061" s="147"/>
      <c r="B1061" s="149"/>
      <c r="C1061" s="149"/>
    </row>
    <row r="1062" spans="1:3" s="168" customFormat="1" x14ac:dyDescent="0.15">
      <c r="A1062" s="147"/>
      <c r="B1062" s="149"/>
      <c r="C1062" s="149"/>
    </row>
    <row r="1063" spans="1:3" s="168" customFormat="1" x14ac:dyDescent="0.15">
      <c r="A1063" s="147"/>
      <c r="B1063" s="149"/>
      <c r="C1063" s="149"/>
    </row>
    <row r="1064" spans="1:3" s="168" customFormat="1" x14ac:dyDescent="0.15">
      <c r="A1064" s="147"/>
      <c r="B1064" s="149"/>
      <c r="C1064" s="149"/>
    </row>
    <row r="1065" spans="1:3" s="168" customFormat="1" x14ac:dyDescent="0.15">
      <c r="A1065" s="147"/>
      <c r="B1065" s="149"/>
      <c r="C1065" s="149"/>
    </row>
    <row r="1066" spans="1:3" s="168" customFormat="1" x14ac:dyDescent="0.15">
      <c r="A1066" s="147"/>
      <c r="B1066" s="149"/>
      <c r="C1066" s="149"/>
    </row>
    <row r="1067" spans="1:3" s="168" customFormat="1" x14ac:dyDescent="0.15">
      <c r="A1067" s="147"/>
      <c r="B1067" s="149"/>
      <c r="C1067" s="149"/>
    </row>
    <row r="1068" spans="1:3" s="168" customFormat="1" x14ac:dyDescent="0.15">
      <c r="A1068" s="147"/>
      <c r="B1068" s="149"/>
      <c r="C1068" s="149"/>
    </row>
    <row r="1069" spans="1:3" s="168" customFormat="1" x14ac:dyDescent="0.15">
      <c r="A1069" s="147"/>
      <c r="B1069" s="149"/>
      <c r="C1069" s="149"/>
    </row>
    <row r="1070" spans="1:3" s="168" customFormat="1" x14ac:dyDescent="0.15">
      <c r="A1070" s="147"/>
      <c r="B1070" s="149"/>
      <c r="C1070" s="149"/>
    </row>
    <row r="1071" spans="1:3" s="168" customFormat="1" x14ac:dyDescent="0.15">
      <c r="A1071" s="147"/>
      <c r="B1071" s="149"/>
      <c r="C1071" s="149"/>
    </row>
    <row r="1072" spans="1:3" s="168" customFormat="1" x14ac:dyDescent="0.15">
      <c r="A1072" s="147"/>
      <c r="B1072" s="149"/>
      <c r="C1072" s="149"/>
    </row>
    <row r="1073" spans="1:3" s="168" customFormat="1" x14ac:dyDescent="0.15">
      <c r="A1073" s="147"/>
      <c r="B1073" s="149"/>
      <c r="C1073" s="149"/>
    </row>
    <row r="1074" spans="1:3" s="168" customFormat="1" x14ac:dyDescent="0.15">
      <c r="A1074" s="147"/>
      <c r="B1074" s="149"/>
      <c r="C1074" s="149"/>
    </row>
    <row r="1075" spans="1:3" s="168" customFormat="1" x14ac:dyDescent="0.15">
      <c r="A1075" s="147"/>
      <c r="B1075" s="149"/>
      <c r="C1075" s="149"/>
    </row>
    <row r="1076" spans="1:3" s="168" customFormat="1" x14ac:dyDescent="0.15">
      <c r="A1076" s="147"/>
      <c r="B1076" s="149"/>
      <c r="C1076" s="149"/>
    </row>
    <row r="1077" spans="1:3" s="168" customFormat="1" x14ac:dyDescent="0.15">
      <c r="A1077" s="147"/>
      <c r="B1077" s="149"/>
      <c r="C1077" s="149"/>
    </row>
    <row r="1078" spans="1:3" s="168" customFormat="1" x14ac:dyDescent="0.15">
      <c r="A1078" s="147"/>
      <c r="B1078" s="149"/>
      <c r="C1078" s="149"/>
    </row>
    <row r="1079" spans="1:3" s="168" customFormat="1" x14ac:dyDescent="0.15">
      <c r="A1079" s="147"/>
      <c r="B1079" s="149"/>
      <c r="C1079" s="149"/>
    </row>
    <row r="1080" spans="1:3" s="168" customFormat="1" x14ac:dyDescent="0.15">
      <c r="A1080" s="147"/>
      <c r="B1080" s="149"/>
      <c r="C1080" s="149"/>
    </row>
    <row r="1081" spans="1:3" s="168" customFormat="1" x14ac:dyDescent="0.15">
      <c r="A1081" s="147"/>
      <c r="B1081" s="149"/>
      <c r="C1081" s="149"/>
    </row>
    <row r="1082" spans="1:3" s="168" customFormat="1" x14ac:dyDescent="0.15">
      <c r="A1082" s="147"/>
      <c r="B1082" s="149"/>
      <c r="C1082" s="149"/>
    </row>
    <row r="1083" spans="1:3" s="168" customFormat="1" x14ac:dyDescent="0.15">
      <c r="A1083" s="147"/>
      <c r="B1083" s="149"/>
      <c r="C1083" s="149"/>
    </row>
    <row r="1084" spans="1:3" s="168" customFormat="1" x14ac:dyDescent="0.15">
      <c r="A1084" s="147"/>
      <c r="B1084" s="149"/>
      <c r="C1084" s="149"/>
    </row>
    <row r="1085" spans="1:3" s="168" customFormat="1" x14ac:dyDescent="0.15">
      <c r="A1085" s="147"/>
      <c r="B1085" s="149"/>
      <c r="C1085" s="149"/>
    </row>
    <row r="1086" spans="1:3" s="168" customFormat="1" x14ac:dyDescent="0.15">
      <c r="A1086" s="147"/>
      <c r="B1086" s="149"/>
      <c r="C1086" s="149"/>
    </row>
    <row r="1087" spans="1:3" s="168" customFormat="1" x14ac:dyDescent="0.15">
      <c r="A1087" s="147"/>
      <c r="B1087" s="149"/>
      <c r="C1087" s="149"/>
    </row>
    <row r="1088" spans="1:3" s="168" customFormat="1" x14ac:dyDescent="0.15">
      <c r="A1088" s="147"/>
      <c r="B1088" s="149"/>
      <c r="C1088" s="149"/>
    </row>
    <row r="1089" spans="1:3" s="168" customFormat="1" x14ac:dyDescent="0.15">
      <c r="A1089" s="147"/>
      <c r="B1089" s="149"/>
      <c r="C1089" s="149"/>
    </row>
    <row r="1090" spans="1:3" s="168" customFormat="1" x14ac:dyDescent="0.15">
      <c r="A1090" s="147"/>
      <c r="B1090" s="149"/>
      <c r="C1090" s="149"/>
    </row>
    <row r="1091" spans="1:3" s="168" customFormat="1" x14ac:dyDescent="0.15">
      <c r="A1091" s="147"/>
      <c r="B1091" s="149"/>
      <c r="C1091" s="149"/>
    </row>
    <row r="1092" spans="1:3" s="168" customFormat="1" x14ac:dyDescent="0.15">
      <c r="A1092" s="147"/>
      <c r="B1092" s="149"/>
      <c r="C1092" s="149"/>
    </row>
    <row r="1093" spans="1:3" s="168" customFormat="1" x14ac:dyDescent="0.15">
      <c r="A1093" s="147"/>
      <c r="B1093" s="149"/>
      <c r="C1093" s="149"/>
    </row>
    <row r="1094" spans="1:3" s="168" customFormat="1" x14ac:dyDescent="0.15">
      <c r="A1094" s="147"/>
      <c r="B1094" s="149"/>
      <c r="C1094" s="149"/>
    </row>
    <row r="1095" spans="1:3" s="168" customFormat="1" x14ac:dyDescent="0.15">
      <c r="A1095" s="191"/>
      <c r="B1095" s="149"/>
      <c r="C1095" s="149"/>
    </row>
    <row r="1096" spans="1:3" s="168" customFormat="1" x14ac:dyDescent="0.15">
      <c r="A1096" s="147"/>
      <c r="B1096" s="149"/>
      <c r="C1096" s="149"/>
    </row>
    <row r="1097" spans="1:3" s="168" customFormat="1" x14ac:dyDescent="0.15">
      <c r="A1097" s="147"/>
      <c r="B1097" s="149"/>
      <c r="C1097" s="149"/>
    </row>
    <row r="1098" spans="1:3" s="168" customFormat="1" x14ac:dyDescent="0.15">
      <c r="A1098" s="147"/>
      <c r="B1098" s="149"/>
      <c r="C1098" s="149"/>
    </row>
    <row r="1099" spans="1:3" s="168" customFormat="1" x14ac:dyDescent="0.15">
      <c r="A1099" s="147"/>
      <c r="B1099" s="149"/>
      <c r="C1099" s="149"/>
    </row>
    <row r="1100" spans="1:3" s="168" customFormat="1" x14ac:dyDescent="0.15">
      <c r="A1100" s="147"/>
      <c r="B1100" s="149"/>
      <c r="C1100" s="149"/>
    </row>
    <row r="1101" spans="1:3" s="168" customFormat="1" x14ac:dyDescent="0.15">
      <c r="A1101" s="147"/>
      <c r="B1101" s="149"/>
      <c r="C1101" s="149"/>
    </row>
    <row r="1102" spans="1:3" s="168" customFormat="1" x14ac:dyDescent="0.15">
      <c r="A1102" s="147"/>
      <c r="B1102" s="149"/>
      <c r="C1102" s="149"/>
    </row>
    <row r="1103" spans="1:3" s="168" customFormat="1" x14ac:dyDescent="0.15">
      <c r="A1103" s="147"/>
      <c r="B1103" s="149"/>
      <c r="C1103" s="149"/>
    </row>
    <row r="1104" spans="1:3" s="168" customFormat="1" x14ac:dyDescent="0.15">
      <c r="A1104" s="147"/>
      <c r="B1104" s="149"/>
      <c r="C1104" s="149"/>
    </row>
    <row r="1105" spans="1:3" s="168" customFormat="1" x14ac:dyDescent="0.15">
      <c r="A1105" s="147"/>
      <c r="B1105" s="149"/>
      <c r="C1105" s="149"/>
    </row>
    <row r="1106" spans="1:3" s="168" customFormat="1" x14ac:dyDescent="0.15">
      <c r="A1106" s="147"/>
      <c r="B1106" s="149"/>
      <c r="C1106" s="149"/>
    </row>
    <row r="1107" spans="1:3" s="168" customFormat="1" x14ac:dyDescent="0.15">
      <c r="A1107" s="147"/>
      <c r="B1107" s="149"/>
      <c r="C1107" s="149"/>
    </row>
    <row r="1108" spans="1:3" s="168" customFormat="1" x14ac:dyDescent="0.15">
      <c r="A1108" s="147"/>
      <c r="B1108" s="149"/>
      <c r="C1108" s="149"/>
    </row>
    <row r="1109" spans="1:3" s="168" customFormat="1" x14ac:dyDescent="0.15">
      <c r="A1109" s="147"/>
      <c r="B1109" s="149"/>
      <c r="C1109" s="149"/>
    </row>
    <row r="1110" spans="1:3" s="168" customFormat="1" x14ac:dyDescent="0.15">
      <c r="A1110" s="147"/>
      <c r="B1110" s="149"/>
      <c r="C1110" s="149"/>
    </row>
    <row r="1111" spans="1:3" s="168" customFormat="1" x14ac:dyDescent="0.15">
      <c r="A1111" s="147"/>
      <c r="B1111" s="149"/>
      <c r="C1111" s="149"/>
    </row>
    <row r="1112" spans="1:3" s="168" customFormat="1" x14ac:dyDescent="0.15">
      <c r="A1112" s="147"/>
      <c r="B1112" s="149"/>
      <c r="C1112" s="149"/>
    </row>
    <row r="1113" spans="1:3" s="168" customFormat="1" x14ac:dyDescent="0.15">
      <c r="A1113" s="147"/>
      <c r="B1113" s="149"/>
      <c r="C1113" s="149"/>
    </row>
    <row r="1114" spans="1:3" s="168" customFormat="1" x14ac:dyDescent="0.15">
      <c r="A1114" s="147"/>
      <c r="B1114" s="149"/>
      <c r="C1114" s="149"/>
    </row>
    <row r="1115" spans="1:3" s="168" customFormat="1" x14ac:dyDescent="0.15">
      <c r="A1115" s="147"/>
      <c r="B1115" s="149"/>
      <c r="C1115" s="149"/>
    </row>
    <row r="1116" spans="1:3" s="168" customFormat="1" x14ac:dyDescent="0.15">
      <c r="A1116" s="147"/>
      <c r="B1116" s="149"/>
      <c r="C1116" s="149"/>
    </row>
    <row r="1117" spans="1:3" s="168" customFormat="1" x14ac:dyDescent="0.15">
      <c r="A1117" s="147"/>
      <c r="B1117" s="149"/>
      <c r="C1117" s="149"/>
    </row>
    <row r="1118" spans="1:3" s="168" customFormat="1" x14ac:dyDescent="0.15">
      <c r="A1118" s="147"/>
      <c r="B1118" s="149"/>
      <c r="C1118" s="149"/>
    </row>
    <row r="1119" spans="1:3" s="168" customFormat="1" x14ac:dyDescent="0.15">
      <c r="A1119" s="147"/>
      <c r="B1119" s="149"/>
      <c r="C1119" s="149"/>
    </row>
    <row r="1120" spans="1:3" s="168" customFormat="1" x14ac:dyDescent="0.15">
      <c r="A1120" s="147"/>
      <c r="B1120" s="149"/>
      <c r="C1120" s="149"/>
    </row>
    <row r="1121" spans="1:3" s="168" customFormat="1" x14ac:dyDescent="0.15">
      <c r="A1121" s="147"/>
      <c r="B1121" s="149"/>
      <c r="C1121" s="149"/>
    </row>
    <row r="1122" spans="1:3" s="168" customFormat="1" x14ac:dyDescent="0.15">
      <c r="A1122" s="147"/>
      <c r="B1122" s="149"/>
      <c r="C1122" s="149"/>
    </row>
    <row r="1123" spans="1:3" s="168" customFormat="1" x14ac:dyDescent="0.15">
      <c r="A1123" s="147"/>
      <c r="B1123" s="149"/>
      <c r="C1123" s="149"/>
    </row>
    <row r="1124" spans="1:3" s="168" customFormat="1" x14ac:dyDescent="0.15">
      <c r="A1124" s="147"/>
      <c r="B1124" s="149"/>
      <c r="C1124" s="149"/>
    </row>
    <row r="1125" spans="1:3" s="168" customFormat="1" x14ac:dyDescent="0.15">
      <c r="A1125" s="147"/>
      <c r="B1125" s="149"/>
      <c r="C1125" s="149"/>
    </row>
    <row r="1126" spans="1:3" s="168" customFormat="1" x14ac:dyDescent="0.15">
      <c r="A1126" s="147"/>
      <c r="B1126" s="149"/>
      <c r="C1126" s="149"/>
    </row>
    <row r="1127" spans="1:3" s="168" customFormat="1" x14ac:dyDescent="0.15">
      <c r="A1127" s="147"/>
      <c r="B1127" s="149"/>
      <c r="C1127" s="149"/>
    </row>
    <row r="1128" spans="1:3" s="168" customFormat="1" x14ac:dyDescent="0.15">
      <c r="A1128" s="147"/>
      <c r="B1128" s="149"/>
      <c r="C1128" s="149"/>
    </row>
    <row r="1129" spans="1:3" s="168" customFormat="1" x14ac:dyDescent="0.15">
      <c r="A1129" s="147"/>
      <c r="B1129" s="149"/>
      <c r="C1129" s="149"/>
    </row>
    <row r="1130" spans="1:3" s="168" customFormat="1" x14ac:dyDescent="0.15">
      <c r="A1130" s="147"/>
      <c r="B1130" s="149"/>
      <c r="C1130" s="149"/>
    </row>
    <row r="1131" spans="1:3" s="168" customFormat="1" x14ac:dyDescent="0.15">
      <c r="A1131" s="147"/>
      <c r="B1131" s="149"/>
      <c r="C1131" s="149"/>
    </row>
    <row r="1132" spans="1:3" s="168" customFormat="1" x14ac:dyDescent="0.15">
      <c r="A1132" s="147"/>
      <c r="B1132" s="149"/>
      <c r="C1132" s="149"/>
    </row>
    <row r="1133" spans="1:3" s="168" customFormat="1" x14ac:dyDescent="0.15">
      <c r="A1133" s="147"/>
      <c r="B1133" s="149"/>
      <c r="C1133" s="149"/>
    </row>
    <row r="1134" spans="1:3" s="168" customFormat="1" x14ac:dyDescent="0.15">
      <c r="A1134" s="147"/>
      <c r="B1134" s="149"/>
      <c r="C1134" s="149"/>
    </row>
    <row r="1135" spans="1:3" s="168" customFormat="1" x14ac:dyDescent="0.15">
      <c r="A1135" s="147"/>
      <c r="B1135" s="149"/>
      <c r="C1135" s="149"/>
    </row>
    <row r="1136" spans="1:3" s="168" customFormat="1" x14ac:dyDescent="0.15">
      <c r="A1136" s="147"/>
      <c r="B1136" s="149"/>
      <c r="C1136" s="149"/>
    </row>
    <row r="1137" spans="1:3" s="168" customFormat="1" x14ac:dyDescent="0.15">
      <c r="A1137" s="147"/>
      <c r="B1137" s="149"/>
      <c r="C1137" s="149"/>
    </row>
    <row r="1138" spans="1:3" s="168" customFormat="1" x14ac:dyDescent="0.15">
      <c r="A1138" s="147"/>
      <c r="B1138" s="149"/>
      <c r="C1138" s="149"/>
    </row>
    <row r="1139" spans="1:3" s="168" customFormat="1" x14ac:dyDescent="0.15">
      <c r="A1139" s="147"/>
      <c r="B1139" s="149"/>
      <c r="C1139" s="149"/>
    </row>
    <row r="1140" spans="1:3" s="168" customFormat="1" x14ac:dyDescent="0.15">
      <c r="A1140" s="147"/>
      <c r="B1140" s="149"/>
      <c r="C1140" s="149"/>
    </row>
    <row r="1141" spans="1:3" s="168" customFormat="1" x14ac:dyDescent="0.15">
      <c r="A1141" s="147"/>
      <c r="B1141" s="149"/>
      <c r="C1141" s="149"/>
    </row>
    <row r="1142" spans="1:3" s="168" customFormat="1" x14ac:dyDescent="0.15">
      <c r="A1142" s="147"/>
      <c r="B1142" s="149"/>
      <c r="C1142" s="149"/>
    </row>
    <row r="1143" spans="1:3" s="168" customFormat="1" x14ac:dyDescent="0.15">
      <c r="A1143" s="147"/>
      <c r="B1143" s="149"/>
      <c r="C1143" s="149"/>
    </row>
    <row r="1144" spans="1:3" s="168" customFormat="1" x14ac:dyDescent="0.15">
      <c r="A1144" s="147"/>
      <c r="B1144" s="149"/>
      <c r="C1144" s="149"/>
    </row>
    <row r="1145" spans="1:3" s="168" customFormat="1" x14ac:dyDescent="0.15">
      <c r="A1145" s="147"/>
      <c r="B1145" s="149"/>
      <c r="C1145" s="149"/>
    </row>
    <row r="1146" spans="1:3" s="168" customFormat="1" x14ac:dyDescent="0.15">
      <c r="A1146" s="147"/>
      <c r="B1146" s="149"/>
      <c r="C1146" s="149"/>
    </row>
    <row r="1147" spans="1:3" s="168" customFormat="1" x14ac:dyDescent="0.15">
      <c r="A1147" s="147"/>
      <c r="B1147" s="149"/>
      <c r="C1147" s="149"/>
    </row>
    <row r="1148" spans="1:3" s="168" customFormat="1" x14ac:dyDescent="0.15">
      <c r="A1148" s="147"/>
      <c r="B1148" s="149"/>
      <c r="C1148" s="149"/>
    </row>
    <row r="1149" spans="1:3" s="168" customFormat="1" x14ac:dyDescent="0.15">
      <c r="A1149" s="147"/>
      <c r="B1149" s="149"/>
      <c r="C1149" s="149"/>
    </row>
    <row r="1150" spans="1:3" s="168" customFormat="1" x14ac:dyDescent="0.15">
      <c r="A1150" s="147"/>
      <c r="B1150" s="149"/>
      <c r="C1150" s="149"/>
    </row>
    <row r="1151" spans="1:3" s="168" customFormat="1" x14ac:dyDescent="0.15">
      <c r="A1151" s="147"/>
      <c r="B1151" s="149"/>
      <c r="C1151" s="149"/>
    </row>
    <row r="1152" spans="1:3" s="168" customFormat="1" x14ac:dyDescent="0.15">
      <c r="A1152" s="147"/>
      <c r="B1152" s="149"/>
      <c r="C1152" s="149"/>
    </row>
    <row r="1153" spans="1:3" s="168" customFormat="1" x14ac:dyDescent="0.15">
      <c r="A1153" s="147"/>
      <c r="B1153" s="149"/>
      <c r="C1153" s="149"/>
    </row>
    <row r="1154" spans="1:3" s="168" customFormat="1" x14ac:dyDescent="0.15">
      <c r="A1154" s="147"/>
      <c r="B1154" s="149"/>
      <c r="C1154" s="149"/>
    </row>
    <row r="1155" spans="1:3" s="168" customFormat="1" x14ac:dyDescent="0.15">
      <c r="A1155" s="147"/>
      <c r="B1155" s="149"/>
      <c r="C1155" s="149"/>
    </row>
    <row r="1156" spans="1:3" s="168" customFormat="1" x14ac:dyDescent="0.15">
      <c r="A1156" s="147"/>
      <c r="B1156" s="149"/>
      <c r="C1156" s="149"/>
    </row>
    <row r="1157" spans="1:3" s="168" customFormat="1" x14ac:dyDescent="0.15">
      <c r="A1157" s="147"/>
      <c r="B1157" s="149"/>
      <c r="C1157" s="149"/>
    </row>
    <row r="1158" spans="1:3" s="168" customFormat="1" x14ac:dyDescent="0.15">
      <c r="A1158" s="147"/>
      <c r="B1158" s="149"/>
      <c r="C1158" s="149"/>
    </row>
    <row r="1159" spans="1:3" s="168" customFormat="1" x14ac:dyDescent="0.15">
      <c r="A1159" s="147"/>
      <c r="B1159" s="149"/>
      <c r="C1159" s="149"/>
    </row>
    <row r="1160" spans="1:3" s="168" customFormat="1" x14ac:dyDescent="0.15">
      <c r="A1160" s="147"/>
      <c r="B1160" s="149"/>
      <c r="C1160" s="149"/>
    </row>
    <row r="1161" spans="1:3" s="168" customFormat="1" x14ac:dyDescent="0.15">
      <c r="A1161" s="191"/>
      <c r="B1161" s="149"/>
      <c r="C1161" s="149"/>
    </row>
    <row r="1162" spans="1:3" s="168" customFormat="1" x14ac:dyDescent="0.15">
      <c r="A1162" s="191"/>
      <c r="B1162" s="149"/>
      <c r="C1162" s="149"/>
    </row>
    <row r="1163" spans="1:3" s="168" customFormat="1" x14ac:dyDescent="0.15">
      <c r="A1163" s="191"/>
      <c r="B1163" s="149"/>
      <c r="C1163" s="149"/>
    </row>
    <row r="1164" spans="1:3" s="168" customFormat="1" x14ac:dyDescent="0.15">
      <c r="A1164" s="191"/>
      <c r="B1164" s="149"/>
      <c r="C1164" s="149"/>
    </row>
    <row r="1165" spans="1:3" s="168" customFormat="1" x14ac:dyDescent="0.15">
      <c r="A1165" s="147"/>
      <c r="B1165" s="149"/>
      <c r="C1165" s="149"/>
    </row>
    <row r="1166" spans="1:3" s="168" customFormat="1" x14ac:dyDescent="0.15">
      <c r="A1166" s="147"/>
      <c r="B1166" s="149"/>
      <c r="C1166" s="149"/>
    </row>
    <row r="1167" spans="1:3" s="168" customFormat="1" x14ac:dyDescent="0.15">
      <c r="A1167" s="147"/>
      <c r="B1167" s="149"/>
      <c r="C1167" s="149"/>
    </row>
    <row r="1168" spans="1:3" s="168" customFormat="1" x14ac:dyDescent="0.15">
      <c r="A1168" s="147"/>
      <c r="B1168" s="149"/>
      <c r="C1168" s="149"/>
    </row>
    <row r="1169" spans="1:3" s="168" customFormat="1" x14ac:dyDescent="0.15">
      <c r="A1169" s="147"/>
      <c r="B1169" s="149"/>
      <c r="C1169" s="149"/>
    </row>
    <row r="1170" spans="1:3" s="168" customFormat="1" x14ac:dyDescent="0.15">
      <c r="A1170" s="147"/>
      <c r="B1170" s="149"/>
      <c r="C1170" s="149"/>
    </row>
    <row r="1171" spans="1:3" s="168" customFormat="1" x14ac:dyDescent="0.15">
      <c r="A1171" s="191"/>
      <c r="B1171" s="149"/>
      <c r="C1171" s="149"/>
    </row>
    <row r="1172" spans="1:3" s="168" customFormat="1" x14ac:dyDescent="0.15">
      <c r="A1172" s="147"/>
      <c r="B1172" s="149"/>
      <c r="C1172" s="149"/>
    </row>
    <row r="1173" spans="1:3" s="168" customFormat="1" x14ac:dyDescent="0.15">
      <c r="A1173" s="147"/>
      <c r="B1173" s="149"/>
      <c r="C1173" s="149"/>
    </row>
    <row r="1174" spans="1:3" s="168" customFormat="1" x14ac:dyDescent="0.15">
      <c r="A1174" s="147"/>
      <c r="B1174" s="149"/>
      <c r="C1174" s="149"/>
    </row>
    <row r="1175" spans="1:3" s="168" customFormat="1" x14ac:dyDescent="0.15">
      <c r="A1175" s="147"/>
      <c r="B1175" s="149"/>
      <c r="C1175" s="149"/>
    </row>
    <row r="1176" spans="1:3" s="168" customFormat="1" x14ac:dyDescent="0.15">
      <c r="A1176" s="147"/>
      <c r="B1176" s="149"/>
      <c r="C1176" s="149"/>
    </row>
    <row r="1177" spans="1:3" s="168" customFormat="1" x14ac:dyDescent="0.15">
      <c r="A1177" s="147"/>
      <c r="B1177" s="149"/>
      <c r="C1177" s="149"/>
    </row>
    <row r="1178" spans="1:3" s="168" customFormat="1" x14ac:dyDescent="0.15">
      <c r="A1178" s="147"/>
      <c r="B1178" s="149"/>
      <c r="C1178" s="149"/>
    </row>
    <row r="1179" spans="1:3" s="168" customFormat="1" x14ac:dyDescent="0.15">
      <c r="A1179" s="147"/>
      <c r="B1179" s="149"/>
      <c r="C1179" s="149"/>
    </row>
    <row r="1180" spans="1:3" s="168" customFormat="1" x14ac:dyDescent="0.15">
      <c r="A1180" s="147"/>
      <c r="B1180" s="149"/>
      <c r="C1180" s="149"/>
    </row>
    <row r="1181" spans="1:3" s="168" customFormat="1" x14ac:dyDescent="0.15">
      <c r="A1181" s="147"/>
      <c r="B1181" s="149"/>
      <c r="C1181" s="149"/>
    </row>
    <row r="1182" spans="1:3" s="168" customFormat="1" x14ac:dyDescent="0.15">
      <c r="A1182" s="147"/>
      <c r="B1182" s="149"/>
      <c r="C1182" s="149"/>
    </row>
    <row r="1183" spans="1:3" s="168" customFormat="1" x14ac:dyDescent="0.15">
      <c r="A1183" s="147"/>
      <c r="B1183" s="149"/>
      <c r="C1183" s="149"/>
    </row>
    <row r="1184" spans="1:3" s="168" customFormat="1" x14ac:dyDescent="0.15">
      <c r="A1184" s="147"/>
      <c r="B1184" s="149"/>
      <c r="C1184" s="149"/>
    </row>
    <row r="1185" spans="1:3" s="168" customFormat="1" x14ac:dyDescent="0.15">
      <c r="A1185" s="147"/>
      <c r="B1185" s="149"/>
      <c r="C1185" s="149"/>
    </row>
    <row r="1186" spans="1:3" s="168" customFormat="1" x14ac:dyDescent="0.15">
      <c r="A1186" s="147"/>
      <c r="B1186" s="149"/>
      <c r="C1186" s="149"/>
    </row>
    <row r="1187" spans="1:3" s="168" customFormat="1" x14ac:dyDescent="0.15">
      <c r="A1187" s="147"/>
      <c r="B1187" s="149"/>
      <c r="C1187" s="149"/>
    </row>
    <row r="1188" spans="1:3" s="168" customFormat="1" x14ac:dyDescent="0.15">
      <c r="A1188" s="147"/>
      <c r="B1188" s="149"/>
      <c r="C1188" s="149"/>
    </row>
    <row r="1189" spans="1:3" s="168" customFormat="1" x14ac:dyDescent="0.15">
      <c r="A1189" s="147"/>
      <c r="B1189" s="149"/>
      <c r="C1189" s="149"/>
    </row>
    <row r="1190" spans="1:3" s="168" customFormat="1" x14ac:dyDescent="0.15">
      <c r="A1190" s="147"/>
      <c r="B1190" s="149"/>
      <c r="C1190" s="149"/>
    </row>
    <row r="1191" spans="1:3" s="168" customFormat="1" x14ac:dyDescent="0.15">
      <c r="A1191" s="147"/>
      <c r="B1191" s="149"/>
      <c r="C1191" s="149"/>
    </row>
    <row r="1192" spans="1:3" s="168" customFormat="1" x14ac:dyDescent="0.15">
      <c r="A1192" s="147"/>
      <c r="B1192" s="149"/>
      <c r="C1192" s="149"/>
    </row>
    <row r="1193" spans="1:3" s="168" customFormat="1" x14ac:dyDescent="0.15">
      <c r="A1193" s="147"/>
      <c r="B1193" s="149"/>
      <c r="C1193" s="149"/>
    </row>
    <row r="1194" spans="1:3" s="168" customFormat="1" x14ac:dyDescent="0.15">
      <c r="A1194" s="147"/>
      <c r="B1194" s="149"/>
      <c r="C1194" s="149"/>
    </row>
    <row r="1195" spans="1:3" s="168" customFormat="1" x14ac:dyDescent="0.15">
      <c r="A1195" s="147"/>
      <c r="B1195" s="149"/>
      <c r="C1195" s="149"/>
    </row>
    <row r="1196" spans="1:3" s="168" customFormat="1" x14ac:dyDescent="0.15">
      <c r="A1196" s="147"/>
      <c r="B1196" s="149"/>
      <c r="C1196" s="149"/>
    </row>
    <row r="1197" spans="1:3" s="168" customFormat="1" x14ac:dyDescent="0.15">
      <c r="A1197" s="147"/>
      <c r="B1197" s="149"/>
      <c r="C1197" s="149"/>
    </row>
    <row r="1198" spans="1:3" s="168" customFormat="1" x14ac:dyDescent="0.15">
      <c r="A1198" s="147"/>
      <c r="B1198" s="149"/>
      <c r="C1198" s="149"/>
    </row>
    <row r="1199" spans="1:3" s="168" customFormat="1" x14ac:dyDescent="0.15">
      <c r="A1199" s="147"/>
      <c r="B1199" s="149"/>
      <c r="C1199" s="149"/>
    </row>
    <row r="1200" spans="1:3" s="168" customFormat="1" x14ac:dyDescent="0.15">
      <c r="A1200" s="147"/>
      <c r="B1200" s="149"/>
      <c r="C1200" s="149"/>
    </row>
    <row r="1201" spans="1:3" s="168" customFormat="1" x14ac:dyDescent="0.15">
      <c r="A1201" s="147"/>
      <c r="B1201" s="149"/>
      <c r="C1201" s="149"/>
    </row>
    <row r="1202" spans="1:3" s="168" customFormat="1" x14ac:dyDescent="0.15">
      <c r="A1202" s="147"/>
      <c r="B1202" s="149"/>
      <c r="C1202" s="149"/>
    </row>
    <row r="1203" spans="1:3" s="168" customFormat="1" x14ac:dyDescent="0.15">
      <c r="A1203" s="147"/>
      <c r="B1203" s="149"/>
      <c r="C1203" s="149"/>
    </row>
    <row r="1204" spans="1:3" s="168" customFormat="1" x14ac:dyDescent="0.15">
      <c r="A1204" s="147"/>
      <c r="B1204" s="149"/>
      <c r="C1204" s="149"/>
    </row>
    <row r="1205" spans="1:3" s="168" customFormat="1" x14ac:dyDescent="0.15">
      <c r="A1205" s="147"/>
      <c r="B1205" s="149"/>
      <c r="C1205" s="149"/>
    </row>
    <row r="1206" spans="1:3" s="168" customFormat="1" x14ac:dyDescent="0.15">
      <c r="A1206" s="147"/>
      <c r="B1206" s="149"/>
      <c r="C1206" s="149"/>
    </row>
    <row r="1207" spans="1:3" s="168" customFormat="1" x14ac:dyDescent="0.15">
      <c r="A1207" s="147"/>
      <c r="B1207" s="149"/>
      <c r="C1207" s="149"/>
    </row>
    <row r="1208" spans="1:3" s="168" customFormat="1" x14ac:dyDescent="0.15">
      <c r="A1208" s="147"/>
      <c r="B1208" s="149"/>
      <c r="C1208" s="149"/>
    </row>
    <row r="1209" spans="1:3" s="168" customFormat="1" x14ac:dyDescent="0.15">
      <c r="A1209" s="147"/>
      <c r="B1209" s="149"/>
      <c r="C1209" s="149"/>
    </row>
    <row r="1210" spans="1:3" s="168" customFormat="1" x14ac:dyDescent="0.15">
      <c r="A1210" s="147"/>
      <c r="B1210" s="149"/>
      <c r="C1210" s="149"/>
    </row>
    <row r="1211" spans="1:3" s="168" customFormat="1" x14ac:dyDescent="0.15">
      <c r="A1211" s="147"/>
      <c r="B1211" s="149"/>
      <c r="C1211" s="149"/>
    </row>
    <row r="1212" spans="1:3" s="168" customFormat="1" x14ac:dyDescent="0.15">
      <c r="A1212" s="147"/>
      <c r="B1212" s="149"/>
      <c r="C1212" s="149"/>
    </row>
    <row r="1213" spans="1:3" s="168" customFormat="1" x14ac:dyDescent="0.15">
      <c r="A1213" s="147"/>
      <c r="B1213" s="149"/>
      <c r="C1213" s="149"/>
    </row>
    <row r="1214" spans="1:3" s="168" customFormat="1" x14ac:dyDescent="0.15">
      <c r="A1214" s="147"/>
      <c r="B1214" s="149"/>
      <c r="C1214" s="149"/>
    </row>
    <row r="1215" spans="1:3" s="168" customFormat="1" x14ac:dyDescent="0.15">
      <c r="A1215" s="147"/>
      <c r="B1215" s="149"/>
      <c r="C1215" s="149"/>
    </row>
    <row r="1216" spans="1:3" s="168" customFormat="1" x14ac:dyDescent="0.15">
      <c r="A1216" s="147"/>
      <c r="B1216" s="149"/>
      <c r="C1216" s="149"/>
    </row>
    <row r="1217" spans="1:3" s="168" customFormat="1" x14ac:dyDescent="0.15">
      <c r="A1217" s="147"/>
      <c r="B1217" s="149"/>
      <c r="C1217" s="149"/>
    </row>
    <row r="1218" spans="1:3" s="168" customFormat="1" x14ac:dyDescent="0.15">
      <c r="A1218" s="147"/>
      <c r="B1218" s="149"/>
      <c r="C1218" s="149"/>
    </row>
    <row r="1219" spans="1:3" s="168" customFormat="1" x14ac:dyDescent="0.15">
      <c r="A1219" s="147"/>
      <c r="B1219" s="149"/>
      <c r="C1219" s="149"/>
    </row>
    <row r="1220" spans="1:3" s="168" customFormat="1" x14ac:dyDescent="0.15">
      <c r="A1220" s="147"/>
      <c r="B1220" s="149"/>
      <c r="C1220" s="149"/>
    </row>
    <row r="1221" spans="1:3" s="168" customFormat="1" x14ac:dyDescent="0.15">
      <c r="A1221" s="147"/>
      <c r="B1221" s="149"/>
      <c r="C1221" s="149"/>
    </row>
    <row r="1222" spans="1:3" s="168" customFormat="1" x14ac:dyDescent="0.15">
      <c r="A1222" s="147"/>
      <c r="B1222" s="149"/>
      <c r="C1222" s="149"/>
    </row>
    <row r="1223" spans="1:3" s="168" customFormat="1" x14ac:dyDescent="0.15">
      <c r="A1223" s="147"/>
      <c r="B1223" s="149"/>
      <c r="C1223" s="149"/>
    </row>
    <row r="1224" spans="1:3" s="168" customFormat="1" x14ac:dyDescent="0.15">
      <c r="A1224" s="147"/>
      <c r="B1224" s="149"/>
      <c r="C1224" s="149"/>
    </row>
    <row r="1225" spans="1:3" s="168" customFormat="1" x14ac:dyDescent="0.15">
      <c r="A1225" s="147"/>
      <c r="B1225" s="149"/>
      <c r="C1225" s="149"/>
    </row>
    <row r="1226" spans="1:3" s="168" customFormat="1" x14ac:dyDescent="0.15">
      <c r="A1226" s="147"/>
      <c r="B1226" s="149"/>
      <c r="C1226" s="149"/>
    </row>
    <row r="1227" spans="1:3" s="168" customFormat="1" x14ac:dyDescent="0.15">
      <c r="A1227" s="147"/>
      <c r="B1227" s="149"/>
      <c r="C1227" s="149"/>
    </row>
    <row r="1228" spans="1:3" s="168" customFormat="1" x14ac:dyDescent="0.15">
      <c r="A1228" s="147"/>
      <c r="B1228" s="149"/>
      <c r="C1228" s="149"/>
    </row>
    <row r="1229" spans="1:3" s="168" customFormat="1" x14ac:dyDescent="0.15">
      <c r="A1229" s="147"/>
      <c r="B1229" s="149"/>
      <c r="C1229" s="149"/>
    </row>
    <row r="1230" spans="1:3" s="168" customFormat="1" x14ac:dyDescent="0.15">
      <c r="A1230" s="147"/>
      <c r="B1230" s="149"/>
      <c r="C1230" s="149"/>
    </row>
    <row r="1231" spans="1:3" s="168" customFormat="1" x14ac:dyDescent="0.15">
      <c r="A1231" s="147"/>
      <c r="B1231" s="149"/>
      <c r="C1231" s="149"/>
    </row>
    <row r="1232" spans="1:3" s="168" customFormat="1" x14ac:dyDescent="0.15">
      <c r="A1232" s="147"/>
      <c r="B1232" s="149"/>
      <c r="C1232" s="149"/>
    </row>
    <row r="1233" spans="1:3" s="168" customFormat="1" x14ac:dyDescent="0.15">
      <c r="A1233" s="147"/>
      <c r="B1233" s="149"/>
      <c r="C1233" s="149"/>
    </row>
    <row r="1234" spans="1:3" s="168" customFormat="1" x14ac:dyDescent="0.15">
      <c r="A1234" s="147"/>
      <c r="B1234" s="149"/>
      <c r="C1234" s="149"/>
    </row>
    <row r="1235" spans="1:3" s="168" customFormat="1" x14ac:dyDescent="0.15">
      <c r="A1235" s="147"/>
      <c r="B1235" s="149"/>
      <c r="C1235" s="149"/>
    </row>
    <row r="1236" spans="1:3" s="168" customFormat="1" x14ac:dyDescent="0.15">
      <c r="A1236" s="147"/>
      <c r="B1236" s="149"/>
      <c r="C1236" s="149"/>
    </row>
    <row r="1237" spans="1:3" s="168" customFormat="1" x14ac:dyDescent="0.15">
      <c r="A1237" s="147"/>
      <c r="B1237" s="149"/>
      <c r="C1237" s="149"/>
    </row>
    <row r="1238" spans="1:3" s="168" customFormat="1" x14ac:dyDescent="0.15">
      <c r="A1238" s="147"/>
      <c r="B1238" s="149"/>
      <c r="C1238" s="149"/>
    </row>
    <row r="1239" spans="1:3" s="168" customFormat="1" x14ac:dyDescent="0.15">
      <c r="A1239" s="147"/>
      <c r="B1239" s="149"/>
      <c r="C1239" s="149"/>
    </row>
    <row r="1240" spans="1:3" s="168" customFormat="1" x14ac:dyDescent="0.15">
      <c r="A1240" s="147"/>
      <c r="B1240" s="149"/>
      <c r="C1240" s="149"/>
    </row>
    <row r="1241" spans="1:3" s="168" customFormat="1" x14ac:dyDescent="0.15">
      <c r="A1241" s="147"/>
      <c r="B1241" s="149"/>
      <c r="C1241" s="149"/>
    </row>
    <row r="1242" spans="1:3" s="168" customFormat="1" x14ac:dyDescent="0.15">
      <c r="A1242" s="147"/>
      <c r="B1242" s="149"/>
      <c r="C1242" s="149"/>
    </row>
    <row r="1243" spans="1:3" s="168" customFormat="1" x14ac:dyDescent="0.15">
      <c r="A1243" s="147"/>
      <c r="B1243" s="149"/>
      <c r="C1243" s="149"/>
    </row>
    <row r="1244" spans="1:3" s="168" customFormat="1" x14ac:dyDescent="0.15">
      <c r="A1244" s="147"/>
      <c r="B1244" s="149"/>
      <c r="C1244" s="149"/>
    </row>
    <row r="1245" spans="1:3" s="168" customFormat="1" x14ac:dyDescent="0.15">
      <c r="A1245" s="147"/>
      <c r="B1245" s="149"/>
      <c r="C1245" s="149"/>
    </row>
    <row r="1246" spans="1:3" s="168" customFormat="1" x14ac:dyDescent="0.15">
      <c r="A1246" s="147"/>
      <c r="B1246" s="149"/>
      <c r="C1246" s="149"/>
    </row>
    <row r="1247" spans="1:3" s="168" customFormat="1" x14ac:dyDescent="0.15">
      <c r="A1247" s="147"/>
      <c r="B1247" s="149"/>
      <c r="C1247" s="149"/>
    </row>
    <row r="1248" spans="1:3" s="168" customFormat="1" x14ac:dyDescent="0.15">
      <c r="A1248" s="147"/>
      <c r="B1248" s="149"/>
      <c r="C1248" s="149"/>
    </row>
    <row r="1249" spans="1:3" s="168" customFormat="1" x14ac:dyDescent="0.15">
      <c r="A1249" s="147"/>
      <c r="B1249" s="149"/>
      <c r="C1249" s="149"/>
    </row>
    <row r="1250" spans="1:3" s="168" customFormat="1" x14ac:dyDescent="0.15">
      <c r="A1250" s="147"/>
      <c r="B1250" s="149"/>
      <c r="C1250" s="149"/>
    </row>
    <row r="1251" spans="1:3" s="168" customFormat="1" x14ac:dyDescent="0.15">
      <c r="A1251" s="147"/>
      <c r="B1251" s="149"/>
      <c r="C1251" s="149"/>
    </row>
    <row r="1252" spans="1:3" s="168" customFormat="1" x14ac:dyDescent="0.15">
      <c r="A1252" s="147"/>
      <c r="B1252" s="149"/>
      <c r="C1252" s="149"/>
    </row>
    <row r="1253" spans="1:3" s="168" customFormat="1" x14ac:dyDescent="0.15">
      <c r="A1253" s="147"/>
      <c r="B1253" s="149"/>
      <c r="C1253" s="149"/>
    </row>
    <row r="1254" spans="1:3" s="168" customFormat="1" x14ac:dyDescent="0.15">
      <c r="A1254" s="147"/>
      <c r="B1254" s="149"/>
      <c r="C1254" s="149"/>
    </row>
    <row r="1255" spans="1:3" s="168" customFormat="1" x14ac:dyDescent="0.15">
      <c r="A1255" s="147"/>
      <c r="B1255" s="149"/>
      <c r="C1255" s="149"/>
    </row>
    <row r="1256" spans="1:3" s="168" customFormat="1" x14ac:dyDescent="0.15">
      <c r="A1256" s="147"/>
      <c r="B1256" s="149"/>
      <c r="C1256" s="149"/>
    </row>
    <row r="1257" spans="1:3" s="168" customFormat="1" x14ac:dyDescent="0.15">
      <c r="A1257" s="147"/>
      <c r="B1257" s="149"/>
      <c r="C1257" s="149"/>
    </row>
    <row r="1258" spans="1:3" s="168" customFormat="1" x14ac:dyDescent="0.15">
      <c r="A1258" s="147"/>
      <c r="B1258" s="149"/>
      <c r="C1258" s="149"/>
    </row>
    <row r="1259" spans="1:3" s="168" customFormat="1" x14ac:dyDescent="0.15">
      <c r="A1259" s="147"/>
      <c r="B1259" s="149"/>
      <c r="C1259" s="149"/>
    </row>
    <row r="1260" spans="1:3" s="168" customFormat="1" x14ac:dyDescent="0.15">
      <c r="A1260" s="147"/>
      <c r="B1260" s="149"/>
      <c r="C1260" s="149"/>
    </row>
    <row r="1261" spans="1:3" s="168" customFormat="1" x14ac:dyDescent="0.15">
      <c r="A1261" s="147"/>
      <c r="B1261" s="149"/>
      <c r="C1261" s="149"/>
    </row>
    <row r="1262" spans="1:3" s="168" customFormat="1" x14ac:dyDescent="0.15">
      <c r="A1262" s="147"/>
      <c r="B1262" s="149"/>
      <c r="C1262" s="149"/>
    </row>
    <row r="1263" spans="1:3" s="168" customFormat="1" x14ac:dyDescent="0.15">
      <c r="A1263" s="147"/>
      <c r="B1263" s="149"/>
      <c r="C1263" s="149"/>
    </row>
    <row r="1264" spans="1:3" s="168" customFormat="1" x14ac:dyDescent="0.15">
      <c r="A1264" s="147"/>
      <c r="B1264" s="149"/>
      <c r="C1264" s="149"/>
    </row>
    <row r="1265" spans="1:3" s="168" customFormat="1" x14ac:dyDescent="0.15">
      <c r="A1265" s="147"/>
      <c r="B1265" s="149"/>
      <c r="C1265" s="149"/>
    </row>
    <row r="1266" spans="1:3" s="168" customFormat="1" x14ac:dyDescent="0.15">
      <c r="A1266" s="147"/>
      <c r="B1266" s="149"/>
      <c r="C1266" s="149"/>
    </row>
    <row r="1267" spans="1:3" s="168" customFormat="1" x14ac:dyDescent="0.15">
      <c r="A1267" s="147"/>
      <c r="B1267" s="149"/>
      <c r="C1267" s="149"/>
    </row>
    <row r="1268" spans="1:3" s="168" customFormat="1" x14ac:dyDescent="0.15">
      <c r="A1268" s="147"/>
      <c r="B1268" s="149"/>
      <c r="C1268" s="149"/>
    </row>
    <row r="1269" spans="1:3" s="168" customFormat="1" x14ac:dyDescent="0.15">
      <c r="A1269" s="147"/>
      <c r="B1269" s="149"/>
      <c r="C1269" s="149"/>
    </row>
    <row r="1270" spans="1:3" s="168" customFormat="1" x14ac:dyDescent="0.15">
      <c r="A1270" s="147"/>
      <c r="B1270" s="149"/>
      <c r="C1270" s="149"/>
    </row>
    <row r="1271" spans="1:3" s="168" customFormat="1" x14ac:dyDescent="0.15">
      <c r="A1271" s="147"/>
      <c r="B1271" s="149"/>
      <c r="C1271" s="149"/>
    </row>
    <row r="1272" spans="1:3" s="168" customFormat="1" x14ac:dyDescent="0.15">
      <c r="A1272" s="147"/>
      <c r="B1272" s="149"/>
      <c r="C1272" s="149"/>
    </row>
    <row r="1273" spans="1:3" s="168" customFormat="1" x14ac:dyDescent="0.15">
      <c r="A1273" s="147"/>
      <c r="B1273" s="149"/>
      <c r="C1273" s="149"/>
    </row>
    <row r="1274" spans="1:3" s="168" customFormat="1" x14ac:dyDescent="0.15">
      <c r="A1274" s="147"/>
      <c r="B1274" s="149"/>
      <c r="C1274" s="149"/>
    </row>
    <row r="1275" spans="1:3" s="168" customFormat="1" x14ac:dyDescent="0.15">
      <c r="A1275" s="147"/>
      <c r="B1275" s="149"/>
      <c r="C1275" s="149"/>
    </row>
    <row r="1276" spans="1:3" s="168" customFormat="1" x14ac:dyDescent="0.15">
      <c r="A1276" s="147"/>
      <c r="B1276" s="149"/>
      <c r="C1276" s="149"/>
    </row>
    <row r="1277" spans="1:3" s="168" customFormat="1" x14ac:dyDescent="0.15">
      <c r="A1277" s="147"/>
      <c r="B1277" s="149"/>
      <c r="C1277" s="149"/>
    </row>
    <row r="1278" spans="1:3" s="168" customFormat="1" x14ac:dyDescent="0.15">
      <c r="A1278" s="147"/>
      <c r="B1278" s="149"/>
      <c r="C1278" s="149"/>
    </row>
    <row r="1279" spans="1:3" s="168" customFormat="1" x14ac:dyDescent="0.15">
      <c r="A1279" s="147"/>
      <c r="B1279" s="149"/>
      <c r="C1279" s="149"/>
    </row>
    <row r="1280" spans="1:3" s="168" customFormat="1" x14ac:dyDescent="0.15">
      <c r="A1280" s="147"/>
      <c r="B1280" s="149"/>
      <c r="C1280" s="149"/>
    </row>
    <row r="1281" spans="1:3" s="168" customFormat="1" x14ac:dyDescent="0.15">
      <c r="A1281" s="191"/>
      <c r="B1281" s="149"/>
      <c r="C1281" s="149"/>
    </row>
    <row r="1282" spans="1:3" s="168" customFormat="1" x14ac:dyDescent="0.15">
      <c r="A1282" s="147"/>
      <c r="B1282" s="149"/>
      <c r="C1282" s="149"/>
    </row>
    <row r="1283" spans="1:3" s="168" customFormat="1" x14ac:dyDescent="0.15">
      <c r="A1283" s="147"/>
      <c r="B1283" s="149"/>
      <c r="C1283" s="149"/>
    </row>
    <row r="1284" spans="1:3" s="168" customFormat="1" x14ac:dyDescent="0.15">
      <c r="A1284" s="147"/>
      <c r="B1284" s="149"/>
      <c r="C1284" s="149"/>
    </row>
    <row r="1285" spans="1:3" s="168" customFormat="1" x14ac:dyDescent="0.15">
      <c r="A1285" s="147"/>
      <c r="B1285" s="149"/>
      <c r="C1285" s="149"/>
    </row>
    <row r="1286" spans="1:3" s="168" customFormat="1" x14ac:dyDescent="0.15">
      <c r="A1286" s="147"/>
      <c r="B1286" s="149"/>
      <c r="C1286" s="149"/>
    </row>
    <row r="1287" spans="1:3" s="168" customFormat="1" x14ac:dyDescent="0.15">
      <c r="A1287" s="147"/>
      <c r="B1287" s="149"/>
      <c r="C1287" s="149"/>
    </row>
    <row r="1288" spans="1:3" s="168" customFormat="1" x14ac:dyDescent="0.15">
      <c r="A1288" s="147"/>
      <c r="B1288" s="149"/>
      <c r="C1288" s="149"/>
    </row>
    <row r="1289" spans="1:3" s="168" customFormat="1" x14ac:dyDescent="0.15">
      <c r="A1289" s="147"/>
      <c r="B1289" s="149"/>
      <c r="C1289" s="149"/>
    </row>
    <row r="1290" spans="1:3" s="168" customFormat="1" x14ac:dyDescent="0.15">
      <c r="A1290" s="147"/>
      <c r="B1290" s="149"/>
      <c r="C1290" s="149"/>
    </row>
    <row r="1291" spans="1:3" s="168" customFormat="1" x14ac:dyDescent="0.15">
      <c r="A1291" s="147"/>
      <c r="B1291" s="149"/>
      <c r="C1291" s="149"/>
    </row>
    <row r="1292" spans="1:3" s="168" customFormat="1" x14ac:dyDescent="0.15">
      <c r="A1292" s="147"/>
      <c r="B1292" s="149"/>
      <c r="C1292" s="149"/>
    </row>
    <row r="1293" spans="1:3" s="168" customFormat="1" x14ac:dyDescent="0.15">
      <c r="A1293" s="147"/>
      <c r="B1293" s="149"/>
      <c r="C1293" s="149"/>
    </row>
    <row r="1294" spans="1:3" s="168" customFormat="1" x14ac:dyDescent="0.15">
      <c r="A1294" s="147"/>
      <c r="B1294" s="149"/>
      <c r="C1294" s="149"/>
    </row>
    <row r="1295" spans="1:3" s="168" customFormat="1" x14ac:dyDescent="0.15">
      <c r="A1295" s="147"/>
      <c r="B1295" s="149"/>
      <c r="C1295" s="149"/>
    </row>
    <row r="1296" spans="1:3" s="168" customFormat="1" x14ac:dyDescent="0.15">
      <c r="A1296" s="147"/>
      <c r="B1296" s="149"/>
      <c r="C1296" s="149"/>
    </row>
    <row r="1297" spans="1:3" s="168" customFormat="1" x14ac:dyDescent="0.15">
      <c r="A1297" s="147"/>
      <c r="B1297" s="149"/>
      <c r="C1297" s="149"/>
    </row>
    <row r="1298" spans="1:3" s="168" customFormat="1" x14ac:dyDescent="0.15">
      <c r="A1298" s="147"/>
      <c r="B1298" s="149"/>
      <c r="C1298" s="149"/>
    </row>
    <row r="1299" spans="1:3" s="168" customFormat="1" x14ac:dyDescent="0.15">
      <c r="A1299" s="147"/>
      <c r="B1299" s="149"/>
      <c r="C1299" s="149"/>
    </row>
    <row r="1300" spans="1:3" s="168" customFormat="1" x14ac:dyDescent="0.15">
      <c r="A1300" s="147"/>
      <c r="B1300" s="149"/>
      <c r="C1300" s="149"/>
    </row>
    <row r="1301" spans="1:3" s="168" customFormat="1" x14ac:dyDescent="0.15">
      <c r="A1301" s="147"/>
      <c r="B1301" s="149"/>
      <c r="C1301" s="149"/>
    </row>
    <row r="1302" spans="1:3" s="168" customFormat="1" x14ac:dyDescent="0.15">
      <c r="A1302" s="147"/>
      <c r="B1302" s="149"/>
      <c r="C1302" s="149"/>
    </row>
    <row r="1303" spans="1:3" s="168" customFormat="1" x14ac:dyDescent="0.15">
      <c r="A1303" s="147"/>
      <c r="B1303" s="149"/>
      <c r="C1303" s="149"/>
    </row>
    <row r="1304" spans="1:3" s="168" customFormat="1" x14ac:dyDescent="0.15">
      <c r="A1304" s="147"/>
      <c r="B1304" s="149"/>
      <c r="C1304" s="149"/>
    </row>
    <row r="1305" spans="1:3" s="168" customFormat="1" x14ac:dyDescent="0.15">
      <c r="A1305" s="147"/>
      <c r="B1305" s="149"/>
      <c r="C1305" s="149"/>
    </row>
    <row r="1306" spans="1:3" s="168" customFormat="1" x14ac:dyDescent="0.15">
      <c r="A1306" s="147"/>
      <c r="B1306" s="149"/>
      <c r="C1306" s="149"/>
    </row>
    <row r="1307" spans="1:3" s="168" customFormat="1" x14ac:dyDescent="0.15">
      <c r="A1307" s="147"/>
      <c r="B1307" s="149"/>
      <c r="C1307" s="149"/>
    </row>
    <row r="1308" spans="1:3" s="168" customFormat="1" x14ac:dyDescent="0.15">
      <c r="A1308" s="147"/>
      <c r="B1308" s="149"/>
      <c r="C1308" s="149"/>
    </row>
    <row r="1309" spans="1:3" s="168" customFormat="1" x14ac:dyDescent="0.15">
      <c r="A1309" s="147"/>
      <c r="B1309" s="149"/>
      <c r="C1309" s="149"/>
    </row>
    <row r="1310" spans="1:3" s="168" customFormat="1" x14ac:dyDescent="0.15">
      <c r="A1310" s="147"/>
      <c r="B1310" s="149"/>
      <c r="C1310" s="149"/>
    </row>
    <row r="1311" spans="1:3" s="168" customFormat="1" x14ac:dyDescent="0.15">
      <c r="A1311" s="147"/>
      <c r="B1311" s="149"/>
      <c r="C1311" s="149"/>
    </row>
    <row r="1312" spans="1:3" s="168" customFormat="1" x14ac:dyDescent="0.15">
      <c r="A1312" s="147"/>
      <c r="B1312" s="149"/>
      <c r="C1312" s="149"/>
    </row>
    <row r="1313" spans="1:3" s="168" customFormat="1" x14ac:dyDescent="0.15">
      <c r="A1313" s="147"/>
      <c r="B1313" s="149"/>
      <c r="C1313" s="149"/>
    </row>
    <row r="1314" spans="1:3" s="168" customFormat="1" x14ac:dyDescent="0.15">
      <c r="A1314" s="147"/>
      <c r="B1314" s="149"/>
      <c r="C1314" s="149"/>
    </row>
    <row r="1315" spans="1:3" s="168" customFormat="1" x14ac:dyDescent="0.15">
      <c r="A1315" s="147"/>
      <c r="B1315" s="149"/>
      <c r="C1315" s="149"/>
    </row>
    <row r="1316" spans="1:3" s="168" customFormat="1" x14ac:dyDescent="0.15">
      <c r="A1316" s="147"/>
      <c r="B1316" s="149"/>
      <c r="C1316" s="149"/>
    </row>
    <row r="1317" spans="1:3" s="168" customFormat="1" x14ac:dyDescent="0.15">
      <c r="A1317" s="147"/>
      <c r="B1317" s="149"/>
      <c r="C1317" s="149"/>
    </row>
    <row r="1318" spans="1:3" s="168" customFormat="1" x14ac:dyDescent="0.15">
      <c r="A1318" s="147"/>
      <c r="B1318" s="149"/>
      <c r="C1318" s="149"/>
    </row>
    <row r="1319" spans="1:3" s="168" customFormat="1" x14ac:dyDescent="0.15">
      <c r="A1319" s="147"/>
      <c r="B1319" s="149"/>
      <c r="C1319" s="149"/>
    </row>
    <row r="1320" spans="1:3" s="168" customFormat="1" x14ac:dyDescent="0.15">
      <c r="A1320" s="147"/>
      <c r="B1320" s="149"/>
      <c r="C1320" s="149"/>
    </row>
    <row r="1321" spans="1:3" s="168" customFormat="1" x14ac:dyDescent="0.15">
      <c r="A1321" s="147"/>
      <c r="B1321" s="149"/>
      <c r="C1321" s="149"/>
    </row>
    <row r="1322" spans="1:3" s="168" customFormat="1" x14ac:dyDescent="0.15">
      <c r="A1322" s="147"/>
      <c r="B1322" s="149"/>
      <c r="C1322" s="149"/>
    </row>
    <row r="1323" spans="1:3" s="168" customFormat="1" x14ac:dyDescent="0.15">
      <c r="A1323" s="147"/>
      <c r="B1323" s="149"/>
      <c r="C1323" s="149"/>
    </row>
    <row r="1324" spans="1:3" s="168" customFormat="1" x14ac:dyDescent="0.15">
      <c r="A1324" s="147"/>
      <c r="B1324" s="149"/>
      <c r="C1324" s="149"/>
    </row>
    <row r="1325" spans="1:3" s="168" customFormat="1" x14ac:dyDescent="0.15">
      <c r="A1325" s="147"/>
      <c r="B1325" s="149"/>
      <c r="C1325" s="149"/>
    </row>
    <row r="1326" spans="1:3" s="168" customFormat="1" x14ac:dyDescent="0.15">
      <c r="A1326" s="147"/>
      <c r="B1326" s="149"/>
      <c r="C1326" s="149"/>
    </row>
    <row r="1327" spans="1:3" s="168" customFormat="1" x14ac:dyDescent="0.15">
      <c r="A1327" s="147"/>
      <c r="B1327" s="149"/>
      <c r="C1327" s="149"/>
    </row>
    <row r="1328" spans="1:3" s="168" customFormat="1" x14ac:dyDescent="0.15">
      <c r="A1328" s="147"/>
      <c r="B1328" s="149"/>
      <c r="C1328" s="149"/>
    </row>
    <row r="1329" spans="1:3" s="168" customFormat="1" x14ac:dyDescent="0.15">
      <c r="A1329" s="147"/>
      <c r="B1329" s="149"/>
      <c r="C1329" s="149"/>
    </row>
    <row r="1330" spans="1:3" s="168" customFormat="1" x14ac:dyDescent="0.15">
      <c r="A1330" s="147"/>
      <c r="B1330" s="149"/>
      <c r="C1330" s="149"/>
    </row>
    <row r="1331" spans="1:3" s="168" customFormat="1" x14ac:dyDescent="0.15">
      <c r="A1331" s="147"/>
      <c r="B1331" s="149"/>
      <c r="C1331" s="149"/>
    </row>
    <row r="1332" spans="1:3" s="168" customFormat="1" x14ac:dyDescent="0.15">
      <c r="A1332" s="147"/>
      <c r="B1332" s="149"/>
      <c r="C1332" s="149"/>
    </row>
    <row r="1333" spans="1:3" s="168" customFormat="1" x14ac:dyDescent="0.15">
      <c r="A1333" s="147"/>
      <c r="B1333" s="149"/>
      <c r="C1333" s="149"/>
    </row>
    <row r="1334" spans="1:3" s="168" customFormat="1" x14ac:dyDescent="0.15">
      <c r="A1334" s="147"/>
      <c r="B1334" s="149"/>
      <c r="C1334" s="149"/>
    </row>
    <row r="1335" spans="1:3" s="168" customFormat="1" x14ac:dyDescent="0.15">
      <c r="A1335" s="147"/>
      <c r="B1335" s="149"/>
      <c r="C1335" s="149"/>
    </row>
    <row r="1336" spans="1:3" s="168" customFormat="1" x14ac:dyDescent="0.15">
      <c r="A1336" s="147"/>
      <c r="B1336" s="149"/>
      <c r="C1336" s="149"/>
    </row>
    <row r="1337" spans="1:3" s="168" customFormat="1" x14ac:dyDescent="0.15">
      <c r="A1337" s="147"/>
      <c r="B1337" s="149"/>
      <c r="C1337" s="149"/>
    </row>
    <row r="1338" spans="1:3" s="168" customFormat="1" x14ac:dyDescent="0.15">
      <c r="A1338" s="147"/>
      <c r="B1338" s="149"/>
      <c r="C1338" s="149"/>
    </row>
    <row r="1339" spans="1:3" s="168" customFormat="1" x14ac:dyDescent="0.15">
      <c r="A1339" s="147"/>
      <c r="B1339" s="149"/>
      <c r="C1339" s="149"/>
    </row>
    <row r="1340" spans="1:3" s="168" customFormat="1" x14ac:dyDescent="0.15">
      <c r="A1340" s="147"/>
      <c r="B1340" s="149"/>
      <c r="C1340" s="149"/>
    </row>
    <row r="1341" spans="1:3" s="168" customFormat="1" x14ac:dyDescent="0.15">
      <c r="A1341" s="147"/>
      <c r="B1341" s="149"/>
      <c r="C1341" s="149"/>
    </row>
    <row r="1342" spans="1:3" s="168" customFormat="1" x14ac:dyDescent="0.15">
      <c r="A1342" s="147"/>
      <c r="B1342" s="149"/>
      <c r="C1342" s="149"/>
    </row>
    <row r="1343" spans="1:3" s="168" customFormat="1" x14ac:dyDescent="0.15">
      <c r="A1343" s="147"/>
      <c r="B1343" s="149"/>
      <c r="C1343" s="149"/>
    </row>
    <row r="1344" spans="1:3" s="168" customFormat="1" x14ac:dyDescent="0.15">
      <c r="A1344" s="147"/>
      <c r="B1344" s="149"/>
      <c r="C1344" s="149"/>
    </row>
    <row r="1345" spans="1:3" s="168" customFormat="1" x14ac:dyDescent="0.15">
      <c r="A1345" s="147"/>
      <c r="B1345" s="149"/>
      <c r="C1345" s="149"/>
    </row>
    <row r="1346" spans="1:3" s="168" customFormat="1" x14ac:dyDescent="0.15">
      <c r="A1346" s="191"/>
      <c r="B1346" s="149"/>
      <c r="C1346" s="149"/>
    </row>
    <row r="1347" spans="1:3" s="168" customFormat="1" x14ac:dyDescent="0.15">
      <c r="A1347" s="147"/>
      <c r="B1347" s="149"/>
      <c r="C1347" s="149"/>
    </row>
    <row r="1348" spans="1:3" s="168" customFormat="1" x14ac:dyDescent="0.15">
      <c r="A1348" s="147"/>
      <c r="B1348" s="149"/>
      <c r="C1348" s="149"/>
    </row>
    <row r="1349" spans="1:3" s="168" customFormat="1" x14ac:dyDescent="0.15">
      <c r="A1349" s="147"/>
      <c r="B1349" s="149"/>
      <c r="C1349" s="149"/>
    </row>
    <row r="1350" spans="1:3" s="168" customFormat="1" x14ac:dyDescent="0.15">
      <c r="A1350" s="147"/>
      <c r="B1350" s="149"/>
      <c r="C1350" s="149"/>
    </row>
    <row r="1351" spans="1:3" s="168" customFormat="1" x14ac:dyDescent="0.15">
      <c r="A1351" s="147"/>
      <c r="B1351" s="149"/>
      <c r="C1351" s="149"/>
    </row>
    <row r="1352" spans="1:3" s="168" customFormat="1" x14ac:dyDescent="0.15">
      <c r="A1352" s="147"/>
      <c r="B1352" s="149"/>
      <c r="C1352" s="149"/>
    </row>
    <row r="1353" spans="1:3" s="168" customFormat="1" x14ac:dyDescent="0.15">
      <c r="A1353" s="147"/>
      <c r="B1353" s="149"/>
      <c r="C1353" s="149"/>
    </row>
    <row r="1354" spans="1:3" s="168" customFormat="1" x14ac:dyDescent="0.15">
      <c r="A1354" s="147"/>
      <c r="B1354" s="149"/>
      <c r="C1354" s="149"/>
    </row>
    <row r="1355" spans="1:3" s="168" customFormat="1" x14ac:dyDescent="0.15">
      <c r="A1355" s="147"/>
      <c r="B1355" s="149"/>
      <c r="C1355" s="149"/>
    </row>
    <row r="1356" spans="1:3" s="168" customFormat="1" x14ac:dyDescent="0.15">
      <c r="A1356" s="147"/>
      <c r="B1356" s="149"/>
      <c r="C1356" s="149"/>
    </row>
    <row r="1357" spans="1:3" s="168" customFormat="1" x14ac:dyDescent="0.15">
      <c r="A1357" s="147"/>
      <c r="B1357" s="149"/>
      <c r="C1357" s="149"/>
    </row>
    <row r="1358" spans="1:3" s="168" customFormat="1" x14ac:dyDescent="0.15">
      <c r="A1358" s="147"/>
      <c r="B1358" s="149"/>
      <c r="C1358" s="149"/>
    </row>
    <row r="1359" spans="1:3" s="168" customFormat="1" x14ac:dyDescent="0.15">
      <c r="A1359" s="147"/>
      <c r="B1359" s="149"/>
      <c r="C1359" s="149"/>
    </row>
    <row r="1360" spans="1:3" s="168" customFormat="1" x14ac:dyDescent="0.15">
      <c r="A1360" s="147"/>
      <c r="B1360" s="149"/>
      <c r="C1360" s="149"/>
    </row>
    <row r="1361" spans="1:3" s="168" customFormat="1" x14ac:dyDescent="0.15">
      <c r="A1361" s="147"/>
      <c r="B1361" s="149"/>
      <c r="C1361" s="149"/>
    </row>
    <row r="1362" spans="1:3" s="168" customFormat="1" x14ac:dyDescent="0.15">
      <c r="A1362" s="147"/>
      <c r="B1362" s="149"/>
      <c r="C1362" s="149"/>
    </row>
    <row r="1363" spans="1:3" s="168" customFormat="1" x14ac:dyDescent="0.15">
      <c r="A1363" s="147"/>
      <c r="B1363" s="149"/>
      <c r="C1363" s="149"/>
    </row>
    <row r="1364" spans="1:3" s="168" customFormat="1" x14ac:dyDescent="0.15">
      <c r="A1364" s="147"/>
      <c r="B1364" s="149"/>
      <c r="C1364" s="149"/>
    </row>
    <row r="1365" spans="1:3" s="168" customFormat="1" x14ac:dyDescent="0.15">
      <c r="A1365" s="147"/>
      <c r="B1365" s="149"/>
      <c r="C1365" s="149"/>
    </row>
    <row r="1366" spans="1:3" s="168" customFormat="1" x14ac:dyDescent="0.15">
      <c r="A1366" s="147"/>
      <c r="B1366" s="149"/>
      <c r="C1366" s="149"/>
    </row>
    <row r="1367" spans="1:3" s="168" customFormat="1" x14ac:dyDescent="0.15">
      <c r="A1367" s="147"/>
      <c r="B1367" s="149"/>
      <c r="C1367" s="149"/>
    </row>
    <row r="1368" spans="1:3" s="168" customFormat="1" x14ac:dyDescent="0.15">
      <c r="A1368" s="147"/>
      <c r="B1368" s="149"/>
      <c r="C1368" s="149"/>
    </row>
    <row r="1369" spans="1:3" s="168" customFormat="1" x14ac:dyDescent="0.15">
      <c r="A1369" s="147"/>
      <c r="B1369" s="149"/>
      <c r="C1369" s="149"/>
    </row>
    <row r="1370" spans="1:3" s="168" customFormat="1" x14ac:dyDescent="0.15">
      <c r="A1370" s="147"/>
      <c r="B1370" s="149"/>
      <c r="C1370" s="149"/>
    </row>
    <row r="1371" spans="1:3" s="168" customFormat="1" x14ac:dyDescent="0.15">
      <c r="A1371" s="147"/>
      <c r="B1371" s="149"/>
      <c r="C1371" s="149"/>
    </row>
    <row r="1372" spans="1:3" s="168" customFormat="1" x14ac:dyDescent="0.15">
      <c r="A1372" s="147"/>
      <c r="B1372" s="149"/>
      <c r="C1372" s="149"/>
    </row>
    <row r="1373" spans="1:3" s="168" customFormat="1" x14ac:dyDescent="0.15">
      <c r="A1373" s="147"/>
      <c r="B1373" s="149"/>
      <c r="C1373" s="149"/>
    </row>
    <row r="1374" spans="1:3" s="168" customFormat="1" x14ac:dyDescent="0.15">
      <c r="A1374" s="147"/>
      <c r="B1374" s="149"/>
      <c r="C1374" s="149"/>
    </row>
    <row r="1375" spans="1:3" s="168" customFormat="1" x14ac:dyDescent="0.15">
      <c r="A1375" s="147"/>
      <c r="B1375" s="149"/>
      <c r="C1375" s="149"/>
    </row>
    <row r="1376" spans="1:3" s="168" customFormat="1" x14ac:dyDescent="0.15">
      <c r="A1376" s="147"/>
      <c r="B1376" s="149"/>
      <c r="C1376" s="149"/>
    </row>
    <row r="1377" spans="1:3" s="168" customFormat="1" x14ac:dyDescent="0.15">
      <c r="A1377" s="147"/>
      <c r="B1377" s="149"/>
      <c r="C1377" s="149"/>
    </row>
    <row r="1378" spans="1:3" s="168" customFormat="1" x14ac:dyDescent="0.15">
      <c r="A1378" s="147"/>
      <c r="B1378" s="149"/>
      <c r="C1378" s="149"/>
    </row>
    <row r="1379" spans="1:3" s="168" customFormat="1" x14ac:dyDescent="0.15">
      <c r="A1379" s="147"/>
      <c r="B1379" s="149"/>
      <c r="C1379" s="149"/>
    </row>
    <row r="1380" spans="1:3" s="168" customFormat="1" x14ac:dyDescent="0.15">
      <c r="A1380" s="147"/>
      <c r="B1380" s="149"/>
      <c r="C1380" s="149"/>
    </row>
    <row r="1381" spans="1:3" s="168" customFormat="1" x14ac:dyDescent="0.15">
      <c r="A1381" s="147"/>
      <c r="B1381" s="149"/>
      <c r="C1381" s="149"/>
    </row>
    <row r="1382" spans="1:3" s="168" customFormat="1" x14ac:dyDescent="0.15">
      <c r="A1382" s="147"/>
      <c r="B1382" s="149"/>
      <c r="C1382" s="149"/>
    </row>
    <row r="1383" spans="1:3" s="168" customFormat="1" x14ac:dyDescent="0.15">
      <c r="A1383" s="147"/>
      <c r="B1383" s="149"/>
      <c r="C1383" s="149"/>
    </row>
    <row r="1384" spans="1:3" s="168" customFormat="1" x14ac:dyDescent="0.15">
      <c r="A1384" s="147"/>
      <c r="B1384" s="149"/>
      <c r="C1384" s="149"/>
    </row>
    <row r="1385" spans="1:3" s="168" customFormat="1" x14ac:dyDescent="0.15">
      <c r="A1385" s="147"/>
      <c r="B1385" s="149"/>
      <c r="C1385" s="149"/>
    </row>
    <row r="1386" spans="1:3" s="168" customFormat="1" x14ac:dyDescent="0.15">
      <c r="A1386" s="147"/>
      <c r="B1386" s="149"/>
      <c r="C1386" s="149"/>
    </row>
    <row r="1387" spans="1:3" s="168" customFormat="1" x14ac:dyDescent="0.15">
      <c r="A1387" s="147"/>
      <c r="B1387" s="149"/>
      <c r="C1387" s="149"/>
    </row>
    <row r="1388" spans="1:3" s="168" customFormat="1" x14ac:dyDescent="0.15">
      <c r="A1388" s="147"/>
      <c r="B1388" s="149"/>
      <c r="C1388" s="149"/>
    </row>
    <row r="1389" spans="1:3" s="168" customFormat="1" x14ac:dyDescent="0.15">
      <c r="A1389" s="147"/>
      <c r="B1389" s="149"/>
      <c r="C1389" s="149"/>
    </row>
    <row r="1390" spans="1:3" s="168" customFormat="1" x14ac:dyDescent="0.15">
      <c r="A1390" s="147"/>
      <c r="B1390" s="149"/>
      <c r="C1390" s="149"/>
    </row>
    <row r="1391" spans="1:3" s="168" customFormat="1" x14ac:dyDescent="0.15">
      <c r="A1391" s="147"/>
      <c r="B1391" s="149"/>
      <c r="C1391" s="149"/>
    </row>
    <row r="1392" spans="1:3" s="168" customFormat="1" x14ac:dyDescent="0.15">
      <c r="A1392" s="147"/>
      <c r="B1392" s="149"/>
      <c r="C1392" s="149"/>
    </row>
    <row r="1393" spans="1:3" s="168" customFormat="1" x14ac:dyDescent="0.15">
      <c r="A1393" s="147"/>
      <c r="B1393" s="149"/>
      <c r="C1393" s="149"/>
    </row>
    <row r="1394" spans="1:3" s="168" customFormat="1" x14ac:dyDescent="0.15">
      <c r="A1394" s="147"/>
      <c r="B1394" s="149"/>
      <c r="C1394" s="149"/>
    </row>
    <row r="1395" spans="1:3" s="168" customFormat="1" x14ac:dyDescent="0.15">
      <c r="A1395" s="147"/>
      <c r="B1395" s="149"/>
      <c r="C1395" s="149"/>
    </row>
    <row r="1396" spans="1:3" s="168" customFormat="1" x14ac:dyDescent="0.15">
      <c r="A1396" s="147"/>
      <c r="B1396" s="149"/>
      <c r="C1396" s="149"/>
    </row>
    <row r="1397" spans="1:3" s="168" customFormat="1" x14ac:dyDescent="0.15">
      <c r="A1397" s="147"/>
      <c r="B1397" s="149"/>
      <c r="C1397" s="149"/>
    </row>
    <row r="1398" spans="1:3" s="168" customFormat="1" x14ac:dyDescent="0.15">
      <c r="A1398" s="191"/>
      <c r="B1398" s="149"/>
      <c r="C1398" s="149"/>
    </row>
    <row r="1399" spans="1:3" s="168" customFormat="1" x14ac:dyDescent="0.15">
      <c r="A1399" s="147"/>
      <c r="B1399" s="149"/>
      <c r="C1399" s="149"/>
    </row>
    <row r="1400" spans="1:3" s="168" customFormat="1" x14ac:dyDescent="0.15">
      <c r="A1400" s="147"/>
      <c r="B1400" s="149"/>
      <c r="C1400" s="149"/>
    </row>
    <row r="1401" spans="1:3" s="168" customFormat="1" x14ac:dyDescent="0.15">
      <c r="A1401" s="147"/>
      <c r="B1401" s="149"/>
      <c r="C1401" s="149"/>
    </row>
    <row r="1402" spans="1:3" s="168" customFormat="1" x14ac:dyDescent="0.15">
      <c r="A1402" s="147"/>
      <c r="B1402" s="149"/>
      <c r="C1402" s="149"/>
    </row>
    <row r="1403" spans="1:3" s="168" customFormat="1" x14ac:dyDescent="0.15">
      <c r="A1403" s="147"/>
      <c r="B1403" s="149"/>
      <c r="C1403" s="149"/>
    </row>
    <row r="1404" spans="1:3" s="168" customFormat="1" x14ac:dyDescent="0.15">
      <c r="A1404" s="147"/>
      <c r="B1404" s="149"/>
      <c r="C1404" s="149"/>
    </row>
    <row r="1405" spans="1:3" s="168" customFormat="1" x14ac:dyDescent="0.15">
      <c r="A1405" s="147"/>
      <c r="B1405" s="149"/>
      <c r="C1405" s="149"/>
    </row>
    <row r="1406" spans="1:3" s="168" customFormat="1" x14ac:dyDescent="0.15">
      <c r="A1406" s="147"/>
      <c r="B1406" s="149"/>
      <c r="C1406" s="149"/>
    </row>
    <row r="1407" spans="1:3" s="168" customFormat="1" x14ac:dyDescent="0.15">
      <c r="A1407" s="147"/>
      <c r="B1407" s="149"/>
      <c r="C1407" s="149"/>
    </row>
    <row r="1408" spans="1:3" s="168" customFormat="1" x14ac:dyDescent="0.15">
      <c r="A1408" s="147"/>
      <c r="B1408" s="149"/>
      <c r="C1408" s="149"/>
    </row>
    <row r="1409" spans="1:3" s="168" customFormat="1" x14ac:dyDescent="0.15">
      <c r="A1409" s="147"/>
      <c r="B1409" s="149"/>
      <c r="C1409" s="149"/>
    </row>
    <row r="1410" spans="1:3" s="168" customFormat="1" x14ac:dyDescent="0.15">
      <c r="A1410" s="147"/>
      <c r="B1410" s="149"/>
      <c r="C1410" s="149"/>
    </row>
    <row r="1411" spans="1:3" s="168" customFormat="1" x14ac:dyDescent="0.15">
      <c r="A1411" s="147"/>
      <c r="B1411" s="149"/>
      <c r="C1411" s="149"/>
    </row>
    <row r="1412" spans="1:3" s="168" customFormat="1" x14ac:dyDescent="0.15">
      <c r="A1412" s="147"/>
      <c r="B1412" s="149"/>
      <c r="C1412" s="149"/>
    </row>
    <row r="1413" spans="1:3" s="168" customFormat="1" x14ac:dyDescent="0.15">
      <c r="A1413" s="147"/>
      <c r="B1413" s="149"/>
      <c r="C1413" s="149"/>
    </row>
    <row r="1414" spans="1:3" s="168" customFormat="1" x14ac:dyDescent="0.15">
      <c r="A1414" s="147"/>
      <c r="B1414" s="149"/>
      <c r="C1414" s="149"/>
    </row>
    <row r="1415" spans="1:3" s="168" customFormat="1" x14ac:dyDescent="0.15">
      <c r="A1415" s="147"/>
      <c r="B1415" s="149"/>
      <c r="C1415" s="149"/>
    </row>
    <row r="1416" spans="1:3" s="168" customFormat="1" x14ac:dyDescent="0.15">
      <c r="A1416" s="147"/>
      <c r="B1416" s="149"/>
      <c r="C1416" s="149"/>
    </row>
    <row r="1417" spans="1:3" s="168" customFormat="1" x14ac:dyDescent="0.15">
      <c r="A1417" s="147"/>
      <c r="B1417" s="149"/>
      <c r="C1417" s="149"/>
    </row>
    <row r="1418" spans="1:3" s="168" customFormat="1" x14ac:dyDescent="0.15">
      <c r="A1418" s="147"/>
      <c r="B1418" s="149"/>
      <c r="C1418" s="149"/>
    </row>
    <row r="1419" spans="1:3" s="168" customFormat="1" x14ac:dyDescent="0.15">
      <c r="A1419" s="147"/>
      <c r="B1419" s="149"/>
      <c r="C1419" s="149"/>
    </row>
    <row r="1420" spans="1:3" s="168" customFormat="1" x14ac:dyDescent="0.15">
      <c r="A1420" s="147"/>
      <c r="B1420" s="149"/>
      <c r="C1420" s="149"/>
    </row>
    <row r="1421" spans="1:3" s="168" customFormat="1" x14ac:dyDescent="0.15">
      <c r="A1421" s="191"/>
      <c r="B1421" s="149"/>
      <c r="C1421" s="149"/>
    </row>
    <row r="1422" spans="1:3" s="168" customFormat="1" x14ac:dyDescent="0.15">
      <c r="A1422" s="191"/>
      <c r="B1422" s="149"/>
      <c r="C1422" s="149"/>
    </row>
    <row r="1423" spans="1:3" s="168" customFormat="1" x14ac:dyDescent="0.15">
      <c r="A1423" s="191"/>
      <c r="B1423" s="149"/>
      <c r="C1423" s="149"/>
    </row>
    <row r="1424" spans="1:3" s="168" customFormat="1" x14ac:dyDescent="0.15">
      <c r="A1424" s="191"/>
      <c r="B1424" s="149"/>
      <c r="C1424" s="149"/>
    </row>
    <row r="1425" spans="1:3" s="168" customFormat="1" x14ac:dyDescent="0.15">
      <c r="A1425" s="147"/>
      <c r="B1425" s="149"/>
      <c r="C1425" s="149"/>
    </row>
    <row r="1426" spans="1:3" s="168" customFormat="1" x14ac:dyDescent="0.15">
      <c r="A1426" s="147"/>
      <c r="B1426" s="149"/>
      <c r="C1426" s="149"/>
    </row>
    <row r="1427" spans="1:3" s="168" customFormat="1" x14ac:dyDescent="0.15">
      <c r="A1427" s="191"/>
      <c r="B1427" s="149"/>
      <c r="C1427" s="149"/>
    </row>
    <row r="1428" spans="1:3" s="168" customFormat="1" x14ac:dyDescent="0.15">
      <c r="A1428" s="191"/>
      <c r="B1428" s="149"/>
      <c r="C1428" s="149"/>
    </row>
    <row r="1429" spans="1:3" s="168" customFormat="1" x14ac:dyDescent="0.15">
      <c r="A1429" s="191"/>
      <c r="B1429" s="149"/>
      <c r="C1429" s="149"/>
    </row>
    <row r="1430" spans="1:3" s="168" customFormat="1" x14ac:dyDescent="0.15">
      <c r="A1430" s="147"/>
      <c r="B1430" s="149"/>
      <c r="C1430" s="149"/>
    </row>
    <row r="1431" spans="1:3" s="168" customFormat="1" x14ac:dyDescent="0.15">
      <c r="A1431" s="191"/>
      <c r="B1431" s="149"/>
      <c r="C1431" s="149"/>
    </row>
    <row r="1432" spans="1:3" s="168" customFormat="1" x14ac:dyDescent="0.15">
      <c r="A1432" s="191"/>
      <c r="B1432" s="149"/>
      <c r="C1432" s="149"/>
    </row>
    <row r="1433" spans="1:3" s="168" customFormat="1" x14ac:dyDescent="0.15">
      <c r="A1433" s="191"/>
      <c r="B1433" s="149"/>
      <c r="C1433" s="149"/>
    </row>
    <row r="1434" spans="1:3" s="168" customFormat="1" x14ac:dyDescent="0.15">
      <c r="A1434" s="191"/>
      <c r="B1434" s="149"/>
      <c r="C1434" s="149"/>
    </row>
    <row r="1435" spans="1:3" s="168" customFormat="1" x14ac:dyDescent="0.15">
      <c r="A1435" s="191"/>
      <c r="B1435" s="149"/>
      <c r="C1435" s="149"/>
    </row>
    <row r="1436" spans="1:3" s="168" customFormat="1" x14ac:dyDescent="0.15">
      <c r="A1436" s="191"/>
      <c r="B1436" s="149"/>
      <c r="C1436" s="149"/>
    </row>
    <row r="1437" spans="1:3" s="168" customFormat="1" x14ac:dyDescent="0.15">
      <c r="A1437" s="191"/>
      <c r="B1437" s="149"/>
      <c r="C1437" s="149"/>
    </row>
    <row r="1438" spans="1:3" s="168" customFormat="1" x14ac:dyDescent="0.15">
      <c r="A1438" s="191"/>
      <c r="B1438" s="149"/>
      <c r="C1438" s="149"/>
    </row>
    <row r="1439" spans="1:3" s="168" customFormat="1" x14ac:dyDescent="0.15">
      <c r="A1439" s="147"/>
      <c r="B1439" s="149"/>
      <c r="C1439" s="149"/>
    </row>
    <row r="1440" spans="1:3" s="168" customFormat="1" x14ac:dyDescent="0.15">
      <c r="A1440" s="147"/>
      <c r="B1440" s="149"/>
      <c r="C1440" s="149"/>
    </row>
    <row r="1441" spans="1:3" s="168" customFormat="1" x14ac:dyDescent="0.15">
      <c r="A1441" s="191"/>
      <c r="B1441" s="149"/>
      <c r="C1441" s="149"/>
    </row>
    <row r="1442" spans="1:3" s="168" customFormat="1" x14ac:dyDescent="0.15">
      <c r="A1442" s="147"/>
      <c r="B1442" s="149"/>
      <c r="C1442" s="149"/>
    </row>
    <row r="1443" spans="1:3" s="168" customFormat="1" x14ac:dyDescent="0.15">
      <c r="A1443" s="147"/>
      <c r="B1443" s="149"/>
      <c r="C1443" s="149"/>
    </row>
    <row r="1444" spans="1:3" s="168" customFormat="1" x14ac:dyDescent="0.15">
      <c r="A1444" s="191"/>
      <c r="B1444" s="149"/>
      <c r="C1444" s="149"/>
    </row>
    <row r="1445" spans="1:3" s="168" customFormat="1" x14ac:dyDescent="0.15">
      <c r="A1445" s="147"/>
      <c r="B1445" s="149"/>
      <c r="C1445" s="149"/>
    </row>
    <row r="1446" spans="1:3" s="168" customFormat="1" x14ac:dyDescent="0.15">
      <c r="A1446" s="191"/>
      <c r="B1446" s="149"/>
      <c r="C1446" s="149"/>
    </row>
    <row r="1447" spans="1:3" s="168" customFormat="1" x14ac:dyDescent="0.15">
      <c r="A1447" s="147"/>
      <c r="B1447" s="149"/>
      <c r="C1447" s="149"/>
    </row>
    <row r="1448" spans="1:3" s="168" customFormat="1" x14ac:dyDescent="0.15">
      <c r="A1448" s="147"/>
      <c r="B1448" s="149"/>
      <c r="C1448" s="149"/>
    </row>
    <row r="1449" spans="1:3" s="168" customFormat="1" x14ac:dyDescent="0.15">
      <c r="A1449" s="147"/>
      <c r="B1449" s="149"/>
      <c r="C1449" s="149"/>
    </row>
    <row r="1450" spans="1:3" s="168" customFormat="1" x14ac:dyDescent="0.15">
      <c r="A1450" s="147"/>
      <c r="B1450" s="149"/>
      <c r="C1450" s="149"/>
    </row>
    <row r="1451" spans="1:3" s="168" customFormat="1" x14ac:dyDescent="0.15">
      <c r="A1451" s="191"/>
      <c r="B1451" s="149"/>
      <c r="C1451" s="149"/>
    </row>
    <row r="1452" spans="1:3" s="168" customFormat="1" x14ac:dyDescent="0.15">
      <c r="A1452" s="147"/>
      <c r="B1452" s="149"/>
      <c r="C1452" s="149"/>
    </row>
    <row r="1453" spans="1:3" s="168" customFormat="1" x14ac:dyDescent="0.15">
      <c r="A1453" s="147"/>
      <c r="B1453" s="149"/>
      <c r="C1453" s="149"/>
    </row>
    <row r="1454" spans="1:3" s="168" customFormat="1" x14ac:dyDescent="0.15">
      <c r="A1454" s="191"/>
      <c r="B1454" s="149"/>
      <c r="C1454" s="149"/>
    </row>
    <row r="1455" spans="1:3" s="168" customFormat="1" x14ac:dyDescent="0.15">
      <c r="A1455" s="191"/>
      <c r="B1455" s="149"/>
      <c r="C1455" s="149"/>
    </row>
    <row r="1456" spans="1:3" s="168" customFormat="1" x14ac:dyDescent="0.15">
      <c r="A1456" s="191"/>
      <c r="B1456" s="149"/>
      <c r="C1456" s="149"/>
    </row>
    <row r="1457" spans="1:3" s="168" customFormat="1" x14ac:dyDescent="0.15">
      <c r="A1457" s="191"/>
      <c r="B1457" s="149"/>
      <c r="C1457" s="149"/>
    </row>
    <row r="1458" spans="1:3" s="168" customFormat="1" x14ac:dyDescent="0.15">
      <c r="A1458" s="147"/>
      <c r="B1458" s="149"/>
      <c r="C1458" s="149"/>
    </row>
    <row r="1459" spans="1:3" s="168" customFormat="1" x14ac:dyDescent="0.15">
      <c r="A1459" s="191"/>
      <c r="B1459" s="149"/>
      <c r="C1459" s="149"/>
    </row>
    <row r="1460" spans="1:3" s="168" customFormat="1" x14ac:dyDescent="0.15">
      <c r="A1460" s="191"/>
      <c r="B1460" s="149"/>
      <c r="C1460" s="149"/>
    </row>
    <row r="1461" spans="1:3" s="168" customFormat="1" x14ac:dyDescent="0.15">
      <c r="A1461" s="191"/>
      <c r="B1461" s="149"/>
      <c r="C1461" s="149"/>
    </row>
    <row r="1462" spans="1:3" s="168" customFormat="1" x14ac:dyDescent="0.15">
      <c r="A1462" s="191"/>
      <c r="B1462" s="149"/>
      <c r="C1462" s="149"/>
    </row>
    <row r="1463" spans="1:3" s="168" customFormat="1" x14ac:dyDescent="0.15">
      <c r="A1463" s="191"/>
      <c r="B1463" s="149"/>
      <c r="C1463" s="149"/>
    </row>
    <row r="1464" spans="1:3" s="168" customFormat="1" x14ac:dyDescent="0.15">
      <c r="A1464" s="191"/>
      <c r="B1464" s="149"/>
      <c r="C1464" s="149"/>
    </row>
    <row r="1465" spans="1:3" s="168" customFormat="1" x14ac:dyDescent="0.15">
      <c r="A1465" s="191"/>
      <c r="B1465" s="149"/>
      <c r="C1465" s="149"/>
    </row>
    <row r="1466" spans="1:3" s="168" customFormat="1" x14ac:dyDescent="0.15">
      <c r="A1466" s="147"/>
      <c r="B1466" s="149"/>
      <c r="C1466" s="149"/>
    </row>
    <row r="1467" spans="1:3" s="168" customFormat="1" x14ac:dyDescent="0.15">
      <c r="A1467" s="147"/>
      <c r="B1467" s="149"/>
      <c r="C1467" s="149"/>
    </row>
    <row r="1468" spans="1:3" s="168" customFormat="1" x14ac:dyDescent="0.15">
      <c r="A1468" s="147"/>
      <c r="B1468" s="149"/>
      <c r="C1468" s="149"/>
    </row>
    <row r="1469" spans="1:3" s="168" customFormat="1" x14ac:dyDescent="0.15">
      <c r="A1469" s="147"/>
      <c r="B1469" s="149"/>
      <c r="C1469" s="149"/>
    </row>
    <row r="1470" spans="1:3" s="168" customFormat="1" x14ac:dyDescent="0.15">
      <c r="A1470" s="147"/>
      <c r="B1470" s="149"/>
      <c r="C1470" s="149"/>
    </row>
    <row r="1471" spans="1:3" s="168" customFormat="1" x14ac:dyDescent="0.15">
      <c r="A1471" s="147"/>
      <c r="B1471" s="149"/>
      <c r="C1471" s="149"/>
    </row>
    <row r="1472" spans="1:3" s="168" customFormat="1" x14ac:dyDescent="0.15">
      <c r="A1472" s="147"/>
      <c r="B1472" s="149"/>
      <c r="C1472" s="149"/>
    </row>
    <row r="1473" spans="1:3" s="168" customFormat="1" x14ac:dyDescent="0.15">
      <c r="A1473" s="147"/>
      <c r="B1473" s="149"/>
      <c r="C1473" s="149"/>
    </row>
    <row r="1474" spans="1:3" s="168" customFormat="1" x14ac:dyDescent="0.15">
      <c r="A1474" s="147"/>
      <c r="B1474" s="149"/>
      <c r="C1474" s="149"/>
    </row>
    <row r="1475" spans="1:3" s="168" customFormat="1" x14ac:dyDescent="0.15">
      <c r="A1475" s="191"/>
      <c r="B1475" s="149"/>
      <c r="C1475" s="149"/>
    </row>
    <row r="1476" spans="1:3" s="168" customFormat="1" x14ac:dyDescent="0.15">
      <c r="A1476" s="191"/>
      <c r="B1476" s="149"/>
      <c r="C1476" s="149"/>
    </row>
    <row r="1477" spans="1:3" s="168" customFormat="1" x14ac:dyDescent="0.15">
      <c r="A1477" s="147"/>
      <c r="B1477" s="149"/>
      <c r="C1477" s="149"/>
    </row>
    <row r="1478" spans="1:3" s="168" customFormat="1" x14ac:dyDescent="0.15">
      <c r="A1478" s="147"/>
      <c r="B1478" s="149"/>
      <c r="C1478" s="149"/>
    </row>
    <row r="1479" spans="1:3" s="168" customFormat="1" x14ac:dyDescent="0.15">
      <c r="A1479" s="147"/>
      <c r="B1479" s="149"/>
      <c r="C1479" s="149"/>
    </row>
    <row r="1480" spans="1:3" s="168" customFormat="1" x14ac:dyDescent="0.15">
      <c r="A1480" s="147"/>
      <c r="B1480" s="149"/>
      <c r="C1480" s="149"/>
    </row>
    <row r="1481" spans="1:3" s="168" customFormat="1" x14ac:dyDescent="0.15">
      <c r="A1481" s="191"/>
      <c r="B1481" s="149"/>
      <c r="C1481" s="149"/>
    </row>
    <row r="1482" spans="1:3" s="168" customFormat="1" x14ac:dyDescent="0.15">
      <c r="A1482" s="147"/>
      <c r="B1482" s="149"/>
      <c r="C1482" s="149"/>
    </row>
    <row r="1483" spans="1:3" s="168" customFormat="1" x14ac:dyDescent="0.15">
      <c r="A1483" s="147"/>
      <c r="B1483" s="149"/>
      <c r="C1483" s="149"/>
    </row>
    <row r="1484" spans="1:3" s="168" customFormat="1" x14ac:dyDescent="0.15">
      <c r="A1484" s="147"/>
      <c r="B1484" s="149"/>
      <c r="C1484" s="149"/>
    </row>
    <row r="1485" spans="1:3" s="168" customFormat="1" x14ac:dyDescent="0.15">
      <c r="A1485" s="191"/>
      <c r="B1485" s="149"/>
      <c r="C1485" s="149"/>
    </row>
    <row r="1486" spans="1:3" s="168" customFormat="1" x14ac:dyDescent="0.15">
      <c r="A1486" s="191"/>
      <c r="B1486" s="149"/>
      <c r="C1486" s="149"/>
    </row>
    <row r="1487" spans="1:3" s="168" customFormat="1" x14ac:dyDescent="0.15">
      <c r="A1487" s="147"/>
      <c r="B1487" s="149"/>
      <c r="C1487" s="149"/>
    </row>
    <row r="1488" spans="1:3" s="168" customFormat="1" x14ac:dyDescent="0.15">
      <c r="A1488" s="191"/>
      <c r="B1488" s="149"/>
      <c r="C1488" s="149"/>
    </row>
    <row r="1489" spans="1:3" s="168" customFormat="1" x14ac:dyDescent="0.15">
      <c r="A1489" s="147"/>
      <c r="B1489" s="149"/>
      <c r="C1489" s="149"/>
    </row>
    <row r="1490" spans="1:3" s="168" customFormat="1" x14ac:dyDescent="0.15">
      <c r="A1490" s="147"/>
      <c r="B1490" s="149"/>
      <c r="C1490" s="149"/>
    </row>
    <row r="1491" spans="1:3" s="168" customFormat="1" x14ac:dyDescent="0.15">
      <c r="A1491" s="147"/>
      <c r="B1491" s="149"/>
      <c r="C1491" s="149"/>
    </row>
    <row r="1492" spans="1:3" s="168" customFormat="1" x14ac:dyDescent="0.15">
      <c r="A1492" s="147"/>
      <c r="B1492" s="149"/>
      <c r="C1492" s="149"/>
    </row>
    <row r="1493" spans="1:3" s="168" customFormat="1" x14ac:dyDescent="0.15">
      <c r="A1493" s="147"/>
      <c r="B1493" s="149"/>
      <c r="C1493" s="149"/>
    </row>
    <row r="1494" spans="1:3" s="168" customFormat="1" x14ac:dyDescent="0.15">
      <c r="A1494" s="147"/>
      <c r="B1494" s="149"/>
      <c r="C1494" s="149"/>
    </row>
    <row r="1495" spans="1:3" s="168" customFormat="1" x14ac:dyDescent="0.15">
      <c r="A1495" s="191"/>
      <c r="B1495" s="149"/>
      <c r="C1495" s="149"/>
    </row>
    <row r="1496" spans="1:3" s="168" customFormat="1" x14ac:dyDescent="0.15">
      <c r="A1496" s="147"/>
      <c r="B1496" s="149"/>
      <c r="C1496" s="149"/>
    </row>
    <row r="1497" spans="1:3" s="168" customFormat="1" x14ac:dyDescent="0.15">
      <c r="A1497" s="147"/>
      <c r="B1497" s="149"/>
      <c r="C1497" s="149"/>
    </row>
    <row r="1498" spans="1:3" s="168" customFormat="1" x14ac:dyDescent="0.15">
      <c r="A1498" s="147"/>
      <c r="B1498" s="149"/>
      <c r="C1498" s="149"/>
    </row>
    <row r="1499" spans="1:3" s="168" customFormat="1" x14ac:dyDescent="0.15">
      <c r="A1499" s="147"/>
      <c r="B1499" s="149"/>
      <c r="C1499" s="149"/>
    </row>
    <row r="1500" spans="1:3" s="168" customFormat="1" x14ac:dyDescent="0.15">
      <c r="A1500" s="147"/>
      <c r="B1500" s="149"/>
      <c r="C1500" s="149"/>
    </row>
    <row r="1501" spans="1:3" s="168" customFormat="1" x14ac:dyDescent="0.15">
      <c r="A1501" s="147"/>
      <c r="B1501" s="149"/>
      <c r="C1501" s="149"/>
    </row>
    <row r="1502" spans="1:3" s="168" customFormat="1" x14ac:dyDescent="0.15">
      <c r="A1502" s="147"/>
      <c r="B1502" s="149"/>
      <c r="C1502" s="149"/>
    </row>
    <row r="1503" spans="1:3" s="168" customFormat="1" x14ac:dyDescent="0.15">
      <c r="A1503" s="147"/>
      <c r="B1503" s="149"/>
      <c r="C1503" s="149"/>
    </row>
    <row r="1504" spans="1:3" s="168" customFormat="1" x14ac:dyDescent="0.15">
      <c r="A1504" s="147"/>
      <c r="B1504" s="149"/>
      <c r="C1504" s="149"/>
    </row>
    <row r="1505" spans="1:3" s="168" customFormat="1" x14ac:dyDescent="0.15">
      <c r="A1505" s="147"/>
      <c r="B1505" s="149"/>
      <c r="C1505" s="149"/>
    </row>
    <row r="1506" spans="1:3" s="168" customFormat="1" x14ac:dyDescent="0.15">
      <c r="A1506" s="191"/>
      <c r="B1506" s="149"/>
      <c r="C1506" s="149"/>
    </row>
    <row r="1507" spans="1:3" s="168" customFormat="1" x14ac:dyDescent="0.15">
      <c r="A1507" s="191"/>
      <c r="B1507" s="149"/>
      <c r="C1507" s="149"/>
    </row>
    <row r="1508" spans="1:3" s="168" customFormat="1" x14ac:dyDescent="0.15">
      <c r="A1508" s="191"/>
      <c r="B1508" s="149"/>
      <c r="C1508" s="149"/>
    </row>
    <row r="1509" spans="1:3" s="168" customFormat="1" x14ac:dyDescent="0.15">
      <c r="A1509" s="191"/>
      <c r="B1509" s="149"/>
      <c r="C1509" s="149"/>
    </row>
    <row r="1510" spans="1:3" s="168" customFormat="1" x14ac:dyDescent="0.15">
      <c r="A1510" s="147"/>
      <c r="B1510" s="149"/>
      <c r="C1510" s="149"/>
    </row>
    <row r="1511" spans="1:3" s="168" customFormat="1" x14ac:dyDescent="0.15">
      <c r="A1511" s="147"/>
      <c r="B1511" s="149"/>
      <c r="C1511" s="149"/>
    </row>
    <row r="1512" spans="1:3" s="168" customFormat="1" x14ac:dyDescent="0.15">
      <c r="A1512" s="147"/>
      <c r="B1512" s="149"/>
      <c r="C1512" s="149"/>
    </row>
    <row r="1513" spans="1:3" s="168" customFormat="1" x14ac:dyDescent="0.15">
      <c r="A1513" s="147"/>
      <c r="B1513" s="149"/>
      <c r="C1513" s="149"/>
    </row>
    <row r="1514" spans="1:3" s="168" customFormat="1" x14ac:dyDescent="0.15">
      <c r="A1514" s="147"/>
      <c r="B1514" s="149"/>
      <c r="C1514" s="149"/>
    </row>
    <row r="1515" spans="1:3" s="168" customFormat="1" x14ac:dyDescent="0.15">
      <c r="A1515" s="191"/>
      <c r="B1515" s="149"/>
      <c r="C1515" s="149"/>
    </row>
    <row r="1516" spans="1:3" s="168" customFormat="1" x14ac:dyDescent="0.15">
      <c r="A1516" s="191"/>
      <c r="B1516" s="149"/>
      <c r="C1516" s="149"/>
    </row>
    <row r="1517" spans="1:3" s="168" customFormat="1" x14ac:dyDescent="0.15">
      <c r="A1517" s="191"/>
      <c r="B1517" s="149"/>
      <c r="C1517" s="149"/>
    </row>
    <row r="1518" spans="1:3" s="168" customFormat="1" x14ac:dyDescent="0.15">
      <c r="A1518" s="191"/>
      <c r="B1518" s="149"/>
      <c r="C1518" s="149"/>
    </row>
    <row r="1519" spans="1:3" s="168" customFormat="1" x14ac:dyDescent="0.15">
      <c r="A1519" s="191"/>
      <c r="B1519" s="149"/>
      <c r="C1519" s="149"/>
    </row>
    <row r="1520" spans="1:3" s="168" customFormat="1" x14ac:dyDescent="0.15">
      <c r="A1520" s="191"/>
      <c r="B1520" s="149"/>
      <c r="C1520" s="149"/>
    </row>
    <row r="1521" spans="1:3" s="168" customFormat="1" x14ac:dyDescent="0.15">
      <c r="A1521" s="191"/>
      <c r="B1521" s="149"/>
      <c r="C1521" s="149"/>
    </row>
    <row r="1522" spans="1:3" s="168" customFormat="1" x14ac:dyDescent="0.15">
      <c r="A1522" s="191"/>
      <c r="B1522" s="149"/>
      <c r="C1522" s="149"/>
    </row>
    <row r="1523" spans="1:3" s="168" customFormat="1" x14ac:dyDescent="0.15">
      <c r="A1523" s="191"/>
      <c r="B1523" s="149"/>
      <c r="C1523" s="149"/>
    </row>
    <row r="1524" spans="1:3" s="168" customFormat="1" x14ac:dyDescent="0.15">
      <c r="A1524" s="191"/>
      <c r="B1524" s="149"/>
      <c r="C1524" s="149"/>
    </row>
    <row r="1525" spans="1:3" s="168" customFormat="1" x14ac:dyDescent="0.15">
      <c r="A1525" s="147"/>
      <c r="B1525" s="149"/>
      <c r="C1525" s="149"/>
    </row>
    <row r="1526" spans="1:3" s="168" customFormat="1" x14ac:dyDescent="0.15">
      <c r="A1526" s="147"/>
      <c r="B1526" s="149"/>
      <c r="C1526" s="149"/>
    </row>
    <row r="1527" spans="1:3" s="168" customFormat="1" x14ac:dyDescent="0.15">
      <c r="A1527" s="147"/>
      <c r="B1527" s="149"/>
      <c r="C1527" s="149"/>
    </row>
    <row r="1528" spans="1:3" s="168" customFormat="1" x14ac:dyDescent="0.15">
      <c r="A1528" s="147"/>
      <c r="B1528" s="149"/>
      <c r="C1528" s="149"/>
    </row>
    <row r="1529" spans="1:3" s="168" customFormat="1" x14ac:dyDescent="0.15">
      <c r="A1529" s="147"/>
      <c r="B1529" s="149"/>
      <c r="C1529" s="149"/>
    </row>
    <row r="1530" spans="1:3" s="168" customFormat="1" x14ac:dyDescent="0.15">
      <c r="A1530" s="147"/>
      <c r="B1530" s="149"/>
      <c r="C1530" s="149"/>
    </row>
    <row r="1531" spans="1:3" s="168" customFormat="1" x14ac:dyDescent="0.15">
      <c r="A1531" s="147"/>
      <c r="B1531" s="149"/>
      <c r="C1531" s="149"/>
    </row>
    <row r="1532" spans="1:3" s="168" customFormat="1" x14ac:dyDescent="0.15">
      <c r="A1532" s="147"/>
      <c r="B1532" s="149"/>
      <c r="C1532" s="149"/>
    </row>
    <row r="1533" spans="1:3" s="168" customFormat="1" x14ac:dyDescent="0.15">
      <c r="A1533" s="191"/>
      <c r="B1533" s="149"/>
      <c r="C1533" s="149"/>
    </row>
    <row r="1534" spans="1:3" s="168" customFormat="1" x14ac:dyDescent="0.15">
      <c r="A1534" s="191"/>
      <c r="B1534" s="149"/>
      <c r="C1534" s="149"/>
    </row>
    <row r="1535" spans="1:3" s="168" customFormat="1" x14ac:dyDescent="0.15">
      <c r="A1535" s="191"/>
      <c r="B1535" s="149"/>
      <c r="C1535" s="149"/>
    </row>
    <row r="1536" spans="1:3" s="168" customFormat="1" x14ac:dyDescent="0.15">
      <c r="A1536" s="191"/>
      <c r="B1536" s="149"/>
      <c r="C1536" s="149"/>
    </row>
    <row r="1537" spans="1:3" s="168" customFormat="1" x14ac:dyDescent="0.15">
      <c r="A1537" s="147"/>
      <c r="B1537" s="149"/>
      <c r="C1537" s="149"/>
    </row>
    <row r="1538" spans="1:3" s="168" customFormat="1" x14ac:dyDescent="0.15">
      <c r="A1538" s="191"/>
      <c r="B1538" s="149"/>
      <c r="C1538" s="149"/>
    </row>
    <row r="1539" spans="1:3" s="168" customFormat="1" x14ac:dyDescent="0.15">
      <c r="A1539" s="191"/>
      <c r="B1539" s="149"/>
      <c r="C1539" s="149"/>
    </row>
    <row r="1540" spans="1:3" s="168" customFormat="1" x14ac:dyDescent="0.15">
      <c r="A1540" s="191"/>
      <c r="B1540" s="149"/>
      <c r="C1540" s="149"/>
    </row>
    <row r="1541" spans="1:3" s="168" customFormat="1" x14ac:dyDescent="0.15">
      <c r="A1541" s="191"/>
      <c r="B1541" s="149"/>
      <c r="C1541" s="149"/>
    </row>
    <row r="1542" spans="1:3" s="168" customFormat="1" x14ac:dyDescent="0.15">
      <c r="A1542" s="191"/>
      <c r="B1542" s="149"/>
      <c r="C1542" s="149"/>
    </row>
    <row r="1543" spans="1:3" s="168" customFormat="1" x14ac:dyDescent="0.15">
      <c r="A1543" s="191"/>
      <c r="B1543" s="149"/>
      <c r="C1543" s="149"/>
    </row>
    <row r="1544" spans="1:3" s="168" customFormat="1" x14ac:dyDescent="0.15">
      <c r="A1544" s="147"/>
      <c r="B1544" s="149"/>
      <c r="C1544" s="149"/>
    </row>
    <row r="1545" spans="1:3" s="168" customFormat="1" x14ac:dyDescent="0.15">
      <c r="A1545" s="191"/>
      <c r="B1545" s="149"/>
      <c r="C1545" s="149"/>
    </row>
    <row r="1546" spans="1:3" s="168" customFormat="1" x14ac:dyDescent="0.15">
      <c r="A1546" s="147"/>
      <c r="B1546" s="149"/>
      <c r="C1546" s="149"/>
    </row>
    <row r="1547" spans="1:3" s="168" customFormat="1" x14ac:dyDescent="0.15">
      <c r="A1547" s="147"/>
      <c r="B1547" s="149"/>
      <c r="C1547" s="149"/>
    </row>
    <row r="1548" spans="1:3" s="168" customFormat="1" x14ac:dyDescent="0.15">
      <c r="A1548" s="147"/>
      <c r="B1548" s="149"/>
      <c r="C1548" s="149"/>
    </row>
    <row r="1549" spans="1:3" s="168" customFormat="1" x14ac:dyDescent="0.15">
      <c r="A1549" s="147"/>
      <c r="B1549" s="149"/>
      <c r="C1549" s="149"/>
    </row>
    <row r="1550" spans="1:3" s="168" customFormat="1" x14ac:dyDescent="0.15">
      <c r="A1550" s="147"/>
      <c r="B1550" s="149"/>
      <c r="C1550" s="149"/>
    </row>
    <row r="1551" spans="1:3" s="168" customFormat="1" x14ac:dyDescent="0.15">
      <c r="A1551" s="147"/>
      <c r="B1551" s="149"/>
      <c r="C1551" s="149"/>
    </row>
    <row r="1552" spans="1:3" s="168" customFormat="1" x14ac:dyDescent="0.15">
      <c r="A1552" s="147"/>
      <c r="B1552" s="149"/>
      <c r="C1552" s="149"/>
    </row>
    <row r="1553" spans="1:3" s="168" customFormat="1" x14ac:dyDescent="0.15">
      <c r="A1553" s="147"/>
      <c r="B1553" s="149"/>
      <c r="C1553" s="149"/>
    </row>
    <row r="1554" spans="1:3" s="168" customFormat="1" x14ac:dyDescent="0.15">
      <c r="A1554" s="147"/>
      <c r="B1554" s="149"/>
      <c r="C1554" s="149"/>
    </row>
    <row r="1555" spans="1:3" s="168" customFormat="1" x14ac:dyDescent="0.15">
      <c r="A1555" s="147"/>
      <c r="B1555" s="149"/>
      <c r="C1555" s="149"/>
    </row>
    <row r="1556" spans="1:3" s="168" customFormat="1" x14ac:dyDescent="0.15">
      <c r="A1556" s="147"/>
      <c r="B1556" s="149"/>
      <c r="C1556" s="149"/>
    </row>
    <row r="1557" spans="1:3" s="168" customFormat="1" x14ac:dyDescent="0.15">
      <c r="A1557" s="147"/>
      <c r="B1557" s="149"/>
      <c r="C1557" s="149"/>
    </row>
    <row r="1558" spans="1:3" s="168" customFormat="1" x14ac:dyDescent="0.15">
      <c r="A1558" s="147"/>
      <c r="B1558" s="149"/>
      <c r="C1558" s="149"/>
    </row>
    <row r="1559" spans="1:3" s="168" customFormat="1" x14ac:dyDescent="0.15">
      <c r="A1559" s="147"/>
      <c r="B1559" s="149"/>
      <c r="C1559" s="149"/>
    </row>
    <row r="1560" spans="1:3" s="168" customFormat="1" x14ac:dyDescent="0.15">
      <c r="A1560" s="147"/>
      <c r="B1560" s="149"/>
      <c r="C1560" s="149"/>
    </row>
    <row r="1561" spans="1:3" s="168" customFormat="1" x14ac:dyDescent="0.15">
      <c r="A1561" s="147"/>
      <c r="B1561" s="149"/>
      <c r="C1561" s="149"/>
    </row>
    <row r="1562" spans="1:3" s="168" customFormat="1" x14ac:dyDescent="0.15">
      <c r="A1562" s="147"/>
      <c r="B1562" s="149"/>
      <c r="C1562" s="149"/>
    </row>
    <row r="1563" spans="1:3" s="168" customFormat="1" x14ac:dyDescent="0.15">
      <c r="A1563" s="147"/>
      <c r="B1563" s="149"/>
      <c r="C1563" s="149"/>
    </row>
    <row r="1564" spans="1:3" s="168" customFormat="1" x14ac:dyDescent="0.15">
      <c r="A1564" s="147"/>
      <c r="B1564" s="149"/>
      <c r="C1564" s="149"/>
    </row>
    <row r="1565" spans="1:3" s="168" customFormat="1" x14ac:dyDescent="0.15">
      <c r="A1565" s="191"/>
      <c r="B1565" s="149"/>
      <c r="C1565" s="149"/>
    </row>
    <row r="1566" spans="1:3" s="168" customFormat="1" x14ac:dyDescent="0.15">
      <c r="A1566" s="191"/>
      <c r="B1566" s="149"/>
      <c r="C1566" s="149"/>
    </row>
    <row r="1567" spans="1:3" s="168" customFormat="1" x14ac:dyDescent="0.15">
      <c r="A1567" s="191"/>
      <c r="B1567" s="149"/>
      <c r="C1567" s="149"/>
    </row>
    <row r="1568" spans="1:3" s="168" customFormat="1" x14ac:dyDescent="0.15">
      <c r="A1568" s="191"/>
      <c r="B1568" s="149"/>
      <c r="C1568" s="149"/>
    </row>
    <row r="1569" spans="1:3" s="168" customFormat="1" x14ac:dyDescent="0.15">
      <c r="A1569" s="191"/>
      <c r="B1569" s="149"/>
      <c r="C1569" s="149"/>
    </row>
    <row r="1570" spans="1:3" s="168" customFormat="1" x14ac:dyDescent="0.15">
      <c r="A1570" s="191"/>
      <c r="B1570" s="149"/>
      <c r="C1570" s="149"/>
    </row>
    <row r="1571" spans="1:3" s="168" customFormat="1" x14ac:dyDescent="0.15">
      <c r="A1571" s="147"/>
      <c r="B1571" s="149"/>
      <c r="C1571" s="149"/>
    </row>
    <row r="1572" spans="1:3" s="168" customFormat="1" x14ac:dyDescent="0.15">
      <c r="A1572" s="191"/>
      <c r="B1572" s="149"/>
      <c r="C1572" s="149"/>
    </row>
    <row r="1573" spans="1:3" s="168" customFormat="1" x14ac:dyDescent="0.15">
      <c r="A1573" s="191"/>
      <c r="B1573" s="149"/>
      <c r="C1573" s="149"/>
    </row>
    <row r="1574" spans="1:3" s="168" customFormat="1" x14ac:dyDescent="0.15">
      <c r="A1574" s="191"/>
      <c r="B1574" s="149"/>
      <c r="C1574" s="149"/>
    </row>
    <row r="1575" spans="1:3" s="168" customFormat="1" x14ac:dyDescent="0.15">
      <c r="A1575" s="191"/>
      <c r="B1575" s="149"/>
      <c r="C1575" s="149"/>
    </row>
    <row r="1576" spans="1:3" s="168" customFormat="1" x14ac:dyDescent="0.15">
      <c r="A1576" s="147"/>
      <c r="B1576" s="149"/>
      <c r="C1576" s="149"/>
    </row>
    <row r="1577" spans="1:3" s="168" customFormat="1" x14ac:dyDescent="0.15">
      <c r="A1577" s="191"/>
      <c r="B1577" s="149"/>
      <c r="C1577" s="149"/>
    </row>
    <row r="1578" spans="1:3" s="168" customFormat="1" x14ac:dyDescent="0.15">
      <c r="A1578" s="191"/>
      <c r="B1578" s="149"/>
      <c r="C1578" s="149"/>
    </row>
    <row r="1579" spans="1:3" s="168" customFormat="1" x14ac:dyDescent="0.15">
      <c r="A1579" s="191"/>
      <c r="B1579" s="149"/>
      <c r="C1579" s="149"/>
    </row>
    <row r="1580" spans="1:3" s="168" customFormat="1" x14ac:dyDescent="0.15">
      <c r="A1580" s="147"/>
      <c r="B1580" s="149"/>
      <c r="C1580" s="149"/>
    </row>
    <row r="1581" spans="1:3" s="168" customFormat="1" x14ac:dyDescent="0.15">
      <c r="A1581" s="191"/>
      <c r="B1581" s="149"/>
      <c r="C1581" s="149"/>
    </row>
    <row r="1582" spans="1:3" s="168" customFormat="1" x14ac:dyDescent="0.15">
      <c r="A1582" s="147"/>
      <c r="B1582" s="149"/>
      <c r="C1582" s="149"/>
    </row>
    <row r="1583" spans="1:3" s="168" customFormat="1" x14ac:dyDescent="0.15">
      <c r="A1583" s="191"/>
      <c r="B1583" s="149"/>
      <c r="C1583" s="149"/>
    </row>
    <row r="1584" spans="1:3" s="168" customFormat="1" x14ac:dyDescent="0.15">
      <c r="A1584" s="191"/>
      <c r="B1584" s="149"/>
      <c r="C1584" s="149"/>
    </row>
    <row r="1585" spans="1:3" s="168" customFormat="1" x14ac:dyDescent="0.15">
      <c r="A1585" s="147"/>
      <c r="B1585" s="149"/>
      <c r="C1585" s="149"/>
    </row>
    <row r="1586" spans="1:3" s="168" customFormat="1" x14ac:dyDescent="0.15">
      <c r="A1586" s="147"/>
      <c r="B1586" s="149"/>
      <c r="C1586" s="149"/>
    </row>
    <row r="1587" spans="1:3" s="168" customFormat="1" x14ac:dyDescent="0.15">
      <c r="A1587" s="147"/>
      <c r="B1587" s="149"/>
      <c r="C1587" s="149"/>
    </row>
    <row r="1588" spans="1:3" s="168" customFormat="1" x14ac:dyDescent="0.15">
      <c r="A1588" s="147"/>
      <c r="B1588" s="149"/>
      <c r="C1588" s="149"/>
    </row>
    <row r="1589" spans="1:3" s="168" customFormat="1" x14ac:dyDescent="0.15">
      <c r="A1589" s="147"/>
      <c r="B1589" s="149"/>
      <c r="C1589" s="149"/>
    </row>
    <row r="1590" spans="1:3" s="168" customFormat="1" x14ac:dyDescent="0.15">
      <c r="A1590" s="147"/>
      <c r="B1590" s="149"/>
      <c r="C1590" s="149"/>
    </row>
    <row r="1591" spans="1:3" s="168" customFormat="1" x14ac:dyDescent="0.15">
      <c r="A1591" s="147"/>
      <c r="B1591" s="149"/>
      <c r="C1591" s="149"/>
    </row>
    <row r="1592" spans="1:3" s="168" customFormat="1" x14ac:dyDescent="0.15">
      <c r="A1592" s="147"/>
      <c r="B1592" s="149"/>
      <c r="C1592" s="149"/>
    </row>
    <row r="1593" spans="1:3" s="168" customFormat="1" x14ac:dyDescent="0.15">
      <c r="A1593" s="147"/>
      <c r="B1593" s="149"/>
      <c r="C1593" s="149"/>
    </row>
    <row r="1594" spans="1:3" s="168" customFormat="1" x14ac:dyDescent="0.15">
      <c r="A1594" s="147"/>
      <c r="B1594" s="149"/>
      <c r="C1594" s="149"/>
    </row>
    <row r="1595" spans="1:3" s="168" customFormat="1" x14ac:dyDescent="0.15">
      <c r="A1595" s="147"/>
      <c r="B1595" s="149"/>
      <c r="C1595" s="149"/>
    </row>
    <row r="1596" spans="1:3" s="168" customFormat="1" x14ac:dyDescent="0.15">
      <c r="A1596" s="147"/>
      <c r="B1596" s="149"/>
      <c r="C1596" s="149"/>
    </row>
    <row r="1597" spans="1:3" s="168" customFormat="1" x14ac:dyDescent="0.15">
      <c r="A1597" s="147"/>
      <c r="B1597" s="149"/>
      <c r="C1597" s="149"/>
    </row>
    <row r="1598" spans="1:3" s="168" customFormat="1" x14ac:dyDescent="0.15">
      <c r="A1598" s="147"/>
      <c r="B1598" s="149"/>
      <c r="C1598" s="149"/>
    </row>
    <row r="1599" spans="1:3" s="168" customFormat="1" x14ac:dyDescent="0.15">
      <c r="A1599" s="147"/>
      <c r="B1599" s="149"/>
      <c r="C1599" s="149"/>
    </row>
    <row r="1600" spans="1:3" s="168" customFormat="1" x14ac:dyDescent="0.15">
      <c r="A1600" s="147"/>
      <c r="B1600" s="149"/>
      <c r="C1600" s="149"/>
    </row>
    <row r="1601" spans="1:3" s="168" customFormat="1" x14ac:dyDescent="0.15">
      <c r="A1601" s="147"/>
      <c r="B1601" s="149"/>
      <c r="C1601" s="149"/>
    </row>
    <row r="1602" spans="1:3" s="168" customFormat="1" x14ac:dyDescent="0.15">
      <c r="A1602" s="147"/>
      <c r="B1602" s="149"/>
      <c r="C1602" s="149"/>
    </row>
    <row r="1603" spans="1:3" s="168" customFormat="1" x14ac:dyDescent="0.15">
      <c r="A1603" s="147"/>
      <c r="B1603" s="149"/>
      <c r="C1603" s="149"/>
    </row>
    <row r="1604" spans="1:3" s="168" customFormat="1" x14ac:dyDescent="0.15">
      <c r="A1604" s="147"/>
      <c r="B1604" s="149"/>
      <c r="C1604" s="149"/>
    </row>
    <row r="1605" spans="1:3" s="168" customFormat="1" x14ac:dyDescent="0.15">
      <c r="A1605" s="147"/>
      <c r="B1605" s="149"/>
      <c r="C1605" s="149"/>
    </row>
    <row r="1606" spans="1:3" s="168" customFormat="1" x14ac:dyDescent="0.15">
      <c r="A1606" s="147"/>
      <c r="B1606" s="149"/>
      <c r="C1606" s="149"/>
    </row>
    <row r="1607" spans="1:3" s="168" customFormat="1" x14ac:dyDescent="0.15">
      <c r="A1607" s="147"/>
      <c r="B1607" s="149"/>
      <c r="C1607" s="149"/>
    </row>
    <row r="1608" spans="1:3" s="168" customFormat="1" x14ac:dyDescent="0.15">
      <c r="A1608" s="147"/>
      <c r="B1608" s="149"/>
      <c r="C1608" s="149"/>
    </row>
    <row r="1609" spans="1:3" s="168" customFormat="1" x14ac:dyDescent="0.15">
      <c r="A1609" s="147"/>
      <c r="B1609" s="149"/>
      <c r="C1609" s="149"/>
    </row>
    <row r="1610" spans="1:3" s="168" customFormat="1" x14ac:dyDescent="0.15">
      <c r="A1610" s="147"/>
      <c r="B1610" s="149"/>
      <c r="C1610" s="149"/>
    </row>
    <row r="1611" spans="1:3" s="168" customFormat="1" x14ac:dyDescent="0.15">
      <c r="A1611" s="147"/>
      <c r="B1611" s="149"/>
      <c r="C1611" s="149"/>
    </row>
    <row r="1612" spans="1:3" s="168" customFormat="1" x14ac:dyDescent="0.15">
      <c r="A1612" s="147"/>
      <c r="B1612" s="149"/>
      <c r="C1612" s="149"/>
    </row>
    <row r="1613" spans="1:3" s="168" customFormat="1" x14ac:dyDescent="0.15">
      <c r="A1613" s="147"/>
      <c r="B1613" s="149"/>
      <c r="C1613" s="149"/>
    </row>
    <row r="1614" spans="1:3" s="168" customFormat="1" x14ac:dyDescent="0.15">
      <c r="A1614" s="147"/>
      <c r="B1614" s="149"/>
      <c r="C1614" s="149"/>
    </row>
    <row r="1615" spans="1:3" s="168" customFormat="1" x14ac:dyDescent="0.15">
      <c r="A1615" s="147"/>
      <c r="B1615" s="149"/>
      <c r="C1615" s="149"/>
    </row>
    <row r="1616" spans="1:3" s="168" customFormat="1" x14ac:dyDescent="0.15">
      <c r="A1616" s="147"/>
      <c r="B1616" s="149"/>
      <c r="C1616" s="149"/>
    </row>
    <row r="1617" spans="1:3" s="168" customFormat="1" x14ac:dyDescent="0.15">
      <c r="A1617" s="147"/>
      <c r="B1617" s="149"/>
      <c r="C1617" s="149"/>
    </row>
    <row r="1618" spans="1:3" s="168" customFormat="1" x14ac:dyDescent="0.15">
      <c r="A1618" s="147"/>
      <c r="B1618" s="149"/>
      <c r="C1618" s="149"/>
    </row>
    <row r="1619" spans="1:3" s="168" customFormat="1" x14ac:dyDescent="0.15">
      <c r="A1619" s="147"/>
      <c r="B1619" s="149"/>
      <c r="C1619" s="149"/>
    </row>
    <row r="1620" spans="1:3" s="168" customFormat="1" x14ac:dyDescent="0.15">
      <c r="A1620" s="147"/>
      <c r="B1620" s="149"/>
      <c r="C1620" s="149"/>
    </row>
    <row r="1621" spans="1:3" s="168" customFormat="1" x14ac:dyDescent="0.15">
      <c r="A1621" s="147"/>
      <c r="B1621" s="149"/>
      <c r="C1621" s="149"/>
    </row>
    <row r="1622" spans="1:3" s="168" customFormat="1" x14ac:dyDescent="0.15">
      <c r="A1622" s="147"/>
      <c r="B1622" s="149"/>
      <c r="C1622" s="149"/>
    </row>
    <row r="1623" spans="1:3" s="168" customFormat="1" x14ac:dyDescent="0.15">
      <c r="A1623" s="147"/>
      <c r="B1623" s="149"/>
      <c r="C1623" s="149"/>
    </row>
    <row r="1624" spans="1:3" s="168" customFormat="1" x14ac:dyDescent="0.15">
      <c r="A1624" s="147"/>
      <c r="B1624" s="149"/>
      <c r="C1624" s="149"/>
    </row>
    <row r="1625" spans="1:3" s="168" customFormat="1" x14ac:dyDescent="0.15">
      <c r="A1625" s="147"/>
      <c r="B1625" s="149"/>
      <c r="C1625" s="149"/>
    </row>
    <row r="1626" spans="1:3" s="168" customFormat="1" x14ac:dyDescent="0.15">
      <c r="A1626" s="147"/>
      <c r="B1626" s="149"/>
      <c r="C1626" s="149"/>
    </row>
    <row r="1627" spans="1:3" s="168" customFormat="1" x14ac:dyDescent="0.15">
      <c r="A1627" s="147"/>
      <c r="B1627" s="149"/>
      <c r="C1627" s="149"/>
    </row>
    <row r="1628" spans="1:3" s="168" customFormat="1" x14ac:dyDescent="0.15">
      <c r="A1628" s="147"/>
      <c r="B1628" s="149"/>
      <c r="C1628" s="149"/>
    </row>
    <row r="1629" spans="1:3" s="168" customFormat="1" x14ac:dyDescent="0.15">
      <c r="A1629" s="147"/>
      <c r="B1629" s="149"/>
      <c r="C1629" s="149"/>
    </row>
    <row r="1630" spans="1:3" s="168" customFormat="1" x14ac:dyDescent="0.15">
      <c r="A1630" s="147"/>
      <c r="B1630" s="149"/>
      <c r="C1630" s="149"/>
    </row>
    <row r="1631" spans="1:3" s="168" customFormat="1" x14ac:dyDescent="0.15">
      <c r="A1631" s="147"/>
      <c r="B1631" s="149"/>
      <c r="C1631" s="149"/>
    </row>
    <row r="1632" spans="1:3" s="168" customFormat="1" x14ac:dyDescent="0.15">
      <c r="A1632" s="147"/>
      <c r="B1632" s="149"/>
      <c r="C1632" s="149"/>
    </row>
    <row r="1633" spans="1:3" s="168" customFormat="1" x14ac:dyDescent="0.15">
      <c r="A1633" s="147"/>
      <c r="B1633" s="149"/>
      <c r="C1633" s="149"/>
    </row>
    <row r="1634" spans="1:3" s="168" customFormat="1" x14ac:dyDescent="0.15">
      <c r="A1634" s="147"/>
      <c r="B1634" s="149"/>
      <c r="C1634" s="149"/>
    </row>
    <row r="1635" spans="1:3" s="168" customFormat="1" x14ac:dyDescent="0.15">
      <c r="A1635" s="147"/>
      <c r="B1635" s="149"/>
      <c r="C1635" s="149"/>
    </row>
    <row r="1636" spans="1:3" s="168" customFormat="1" x14ac:dyDescent="0.15">
      <c r="A1636" s="147"/>
      <c r="B1636" s="149"/>
      <c r="C1636" s="149"/>
    </row>
    <row r="1637" spans="1:3" s="168" customFormat="1" x14ac:dyDescent="0.15">
      <c r="A1637" s="147"/>
      <c r="B1637" s="149"/>
      <c r="C1637" s="149"/>
    </row>
    <row r="1638" spans="1:3" s="168" customFormat="1" x14ac:dyDescent="0.15">
      <c r="A1638" s="147"/>
      <c r="B1638" s="149"/>
      <c r="C1638" s="149"/>
    </row>
    <row r="1639" spans="1:3" s="168" customFormat="1" x14ac:dyDescent="0.15">
      <c r="A1639" s="147"/>
      <c r="B1639" s="149"/>
      <c r="C1639" s="149"/>
    </row>
    <row r="1640" spans="1:3" s="168" customFormat="1" x14ac:dyDescent="0.15">
      <c r="A1640" s="147"/>
      <c r="B1640" s="149"/>
      <c r="C1640" s="149"/>
    </row>
    <row r="1641" spans="1:3" s="168" customFormat="1" x14ac:dyDescent="0.15">
      <c r="A1641" s="147"/>
      <c r="B1641" s="149"/>
      <c r="C1641" s="149"/>
    </row>
    <row r="1642" spans="1:3" s="168" customFormat="1" x14ac:dyDescent="0.15">
      <c r="A1642" s="147"/>
      <c r="B1642" s="149"/>
      <c r="C1642" s="149"/>
    </row>
    <row r="1643" spans="1:3" s="168" customFormat="1" x14ac:dyDescent="0.15">
      <c r="A1643" s="147"/>
      <c r="B1643" s="149"/>
      <c r="C1643" s="149"/>
    </row>
    <row r="1644" spans="1:3" s="168" customFormat="1" x14ac:dyDescent="0.15">
      <c r="A1644" s="147"/>
      <c r="B1644" s="149"/>
      <c r="C1644" s="149"/>
    </row>
    <row r="1645" spans="1:3" s="168" customFormat="1" x14ac:dyDescent="0.15">
      <c r="A1645" s="147"/>
      <c r="B1645" s="149"/>
      <c r="C1645" s="149"/>
    </row>
    <row r="1646" spans="1:3" s="168" customFormat="1" x14ac:dyDescent="0.15">
      <c r="A1646" s="147"/>
      <c r="B1646" s="149"/>
      <c r="C1646" s="149"/>
    </row>
    <row r="1647" spans="1:3" s="168" customFormat="1" x14ac:dyDescent="0.15">
      <c r="A1647" s="147"/>
      <c r="B1647" s="149"/>
      <c r="C1647" s="149"/>
    </row>
    <row r="1648" spans="1:3" s="168" customFormat="1" x14ac:dyDescent="0.15">
      <c r="A1648" s="147"/>
      <c r="B1648" s="149"/>
      <c r="C1648" s="149"/>
    </row>
    <row r="1649" spans="1:3" s="168" customFormat="1" x14ac:dyDescent="0.15">
      <c r="A1649" s="147"/>
      <c r="B1649" s="149"/>
      <c r="C1649" s="149"/>
    </row>
    <row r="1650" spans="1:3" s="168" customFormat="1" x14ac:dyDescent="0.15">
      <c r="A1650" s="147"/>
      <c r="B1650" s="149"/>
      <c r="C1650" s="149"/>
    </row>
    <row r="1651" spans="1:3" s="168" customFormat="1" x14ac:dyDescent="0.15">
      <c r="A1651" s="147"/>
      <c r="B1651" s="149"/>
      <c r="C1651" s="149"/>
    </row>
    <row r="1652" spans="1:3" s="168" customFormat="1" x14ac:dyDescent="0.15">
      <c r="A1652" s="147"/>
      <c r="B1652" s="149"/>
      <c r="C1652" s="149"/>
    </row>
    <row r="1653" spans="1:3" s="168" customFormat="1" x14ac:dyDescent="0.15">
      <c r="A1653" s="147"/>
      <c r="B1653" s="149"/>
      <c r="C1653" s="149"/>
    </row>
    <row r="1654" spans="1:3" s="168" customFormat="1" x14ac:dyDescent="0.15">
      <c r="A1654" s="147"/>
      <c r="B1654" s="149"/>
      <c r="C1654" s="149"/>
    </row>
    <row r="1655" spans="1:3" s="168" customFormat="1" x14ac:dyDescent="0.15">
      <c r="A1655" s="147"/>
      <c r="B1655" s="149"/>
      <c r="C1655" s="149"/>
    </row>
    <row r="1656" spans="1:3" s="168" customFormat="1" x14ac:dyDescent="0.15">
      <c r="A1656" s="147"/>
      <c r="B1656" s="149"/>
      <c r="C1656" s="149"/>
    </row>
    <row r="1657" spans="1:3" s="168" customFormat="1" x14ac:dyDescent="0.15">
      <c r="A1657" s="147"/>
      <c r="B1657" s="149"/>
      <c r="C1657" s="149"/>
    </row>
    <row r="1658" spans="1:3" s="168" customFormat="1" x14ac:dyDescent="0.15">
      <c r="A1658" s="147"/>
      <c r="B1658" s="149"/>
      <c r="C1658" s="149"/>
    </row>
    <row r="1659" spans="1:3" s="168" customFormat="1" x14ac:dyDescent="0.15">
      <c r="A1659" s="147"/>
      <c r="B1659" s="149"/>
      <c r="C1659" s="149"/>
    </row>
    <row r="1660" spans="1:3" s="168" customFormat="1" x14ac:dyDescent="0.15">
      <c r="A1660" s="147"/>
      <c r="B1660" s="149"/>
      <c r="C1660" s="149"/>
    </row>
    <row r="1661" spans="1:3" s="168" customFormat="1" x14ac:dyDescent="0.15">
      <c r="A1661" s="147"/>
      <c r="B1661" s="149"/>
      <c r="C1661" s="149"/>
    </row>
    <row r="1662" spans="1:3" s="168" customFormat="1" x14ac:dyDescent="0.15">
      <c r="A1662" s="147"/>
      <c r="B1662" s="149"/>
      <c r="C1662" s="149"/>
    </row>
    <row r="1663" spans="1:3" s="168" customFormat="1" x14ac:dyDescent="0.15">
      <c r="A1663" s="147"/>
      <c r="B1663" s="149"/>
      <c r="C1663" s="149"/>
    </row>
    <row r="1664" spans="1:3" s="168" customFormat="1" x14ac:dyDescent="0.15">
      <c r="A1664" s="147"/>
      <c r="B1664" s="149"/>
      <c r="C1664" s="149"/>
    </row>
    <row r="1665" spans="1:3" s="168" customFormat="1" x14ac:dyDescent="0.15">
      <c r="A1665" s="147"/>
      <c r="B1665" s="149"/>
      <c r="C1665" s="149"/>
    </row>
    <row r="1666" spans="1:3" s="168" customFormat="1" x14ac:dyDescent="0.15">
      <c r="A1666" s="147"/>
      <c r="B1666" s="149"/>
      <c r="C1666" s="149"/>
    </row>
    <row r="1667" spans="1:3" s="168" customFormat="1" x14ac:dyDescent="0.15">
      <c r="A1667" s="147"/>
      <c r="B1667" s="149"/>
      <c r="C1667" s="149"/>
    </row>
    <row r="1668" spans="1:3" s="168" customFormat="1" x14ac:dyDescent="0.15">
      <c r="A1668" s="147"/>
      <c r="B1668" s="149"/>
      <c r="C1668" s="149"/>
    </row>
    <row r="1669" spans="1:3" s="168" customFormat="1" x14ac:dyDescent="0.15">
      <c r="A1669" s="147"/>
      <c r="B1669" s="149"/>
      <c r="C1669" s="149"/>
    </row>
    <row r="1670" spans="1:3" s="168" customFormat="1" x14ac:dyDescent="0.15">
      <c r="A1670" s="147"/>
      <c r="B1670" s="149"/>
      <c r="C1670" s="149"/>
    </row>
    <row r="1671" spans="1:3" s="168" customFormat="1" x14ac:dyDescent="0.15">
      <c r="A1671" s="147"/>
      <c r="B1671" s="149"/>
      <c r="C1671" s="149"/>
    </row>
    <row r="1672" spans="1:3" s="168" customFormat="1" x14ac:dyDescent="0.15">
      <c r="A1672" s="147"/>
      <c r="B1672" s="149"/>
      <c r="C1672" s="149"/>
    </row>
    <row r="1673" spans="1:3" s="168" customFormat="1" x14ac:dyDescent="0.15">
      <c r="A1673" s="147"/>
      <c r="B1673" s="149"/>
      <c r="C1673" s="149"/>
    </row>
    <row r="1674" spans="1:3" s="168" customFormat="1" x14ac:dyDescent="0.15">
      <c r="A1674" s="147"/>
      <c r="B1674" s="149"/>
      <c r="C1674" s="149"/>
    </row>
    <row r="1675" spans="1:3" s="168" customFormat="1" x14ac:dyDescent="0.15">
      <c r="A1675" s="147"/>
      <c r="B1675" s="149"/>
      <c r="C1675" s="149"/>
    </row>
    <row r="1676" spans="1:3" s="168" customFormat="1" x14ac:dyDescent="0.15">
      <c r="A1676" s="147"/>
      <c r="B1676" s="149"/>
      <c r="C1676" s="149"/>
    </row>
    <row r="1677" spans="1:3" s="168" customFormat="1" x14ac:dyDescent="0.15">
      <c r="A1677" s="147"/>
      <c r="B1677" s="149"/>
      <c r="C1677" s="149"/>
    </row>
    <row r="1678" spans="1:3" s="168" customFormat="1" x14ac:dyDescent="0.15">
      <c r="A1678" s="147"/>
      <c r="B1678" s="149"/>
      <c r="C1678" s="149"/>
    </row>
    <row r="1679" spans="1:3" s="168" customFormat="1" x14ac:dyDescent="0.15">
      <c r="A1679" s="147"/>
      <c r="B1679" s="149"/>
      <c r="C1679" s="149"/>
    </row>
    <row r="1680" spans="1:3" s="168" customFormat="1" x14ac:dyDescent="0.15">
      <c r="A1680" s="147"/>
      <c r="B1680" s="149"/>
      <c r="C1680" s="149"/>
    </row>
    <row r="1681" spans="1:3" s="168" customFormat="1" x14ac:dyDescent="0.15">
      <c r="A1681" s="147"/>
      <c r="B1681" s="149"/>
      <c r="C1681" s="149"/>
    </row>
    <row r="1682" spans="1:3" s="168" customFormat="1" x14ac:dyDescent="0.15">
      <c r="A1682" s="147"/>
      <c r="B1682" s="149"/>
      <c r="C1682" s="149"/>
    </row>
    <row r="1683" spans="1:3" s="168" customFormat="1" x14ac:dyDescent="0.15">
      <c r="A1683" s="147"/>
      <c r="B1683" s="149"/>
      <c r="C1683" s="149"/>
    </row>
    <row r="1684" spans="1:3" s="168" customFormat="1" x14ac:dyDescent="0.15">
      <c r="A1684" s="147"/>
      <c r="B1684" s="149"/>
      <c r="C1684" s="149"/>
    </row>
    <row r="1685" spans="1:3" s="168" customFormat="1" x14ac:dyDescent="0.15">
      <c r="A1685" s="147"/>
      <c r="B1685" s="149"/>
      <c r="C1685" s="149"/>
    </row>
    <row r="1686" spans="1:3" s="168" customFormat="1" x14ac:dyDescent="0.15">
      <c r="A1686" s="147"/>
      <c r="B1686" s="149"/>
      <c r="C1686" s="149"/>
    </row>
    <row r="1687" spans="1:3" s="168" customFormat="1" x14ac:dyDescent="0.15">
      <c r="A1687" s="147"/>
      <c r="B1687" s="149"/>
      <c r="C1687" s="149"/>
    </row>
    <row r="1688" spans="1:3" s="168" customFormat="1" x14ac:dyDescent="0.15">
      <c r="A1688" s="147"/>
      <c r="B1688" s="149"/>
      <c r="C1688" s="149"/>
    </row>
    <row r="1689" spans="1:3" s="168" customFormat="1" x14ac:dyDescent="0.15">
      <c r="A1689" s="147"/>
      <c r="B1689" s="149"/>
      <c r="C1689" s="149"/>
    </row>
    <row r="1690" spans="1:3" s="168" customFormat="1" x14ac:dyDescent="0.15">
      <c r="A1690" s="147"/>
      <c r="B1690" s="149"/>
      <c r="C1690" s="149"/>
    </row>
    <row r="1691" spans="1:3" s="168" customFormat="1" x14ac:dyDescent="0.15">
      <c r="A1691" s="147"/>
      <c r="B1691" s="149"/>
      <c r="C1691" s="149"/>
    </row>
    <row r="1692" spans="1:3" s="168" customFormat="1" x14ac:dyDescent="0.15">
      <c r="A1692" s="147"/>
      <c r="B1692" s="149"/>
      <c r="C1692" s="149"/>
    </row>
    <row r="1693" spans="1:3" s="168" customFormat="1" x14ac:dyDescent="0.15">
      <c r="A1693" s="147"/>
      <c r="B1693" s="149"/>
      <c r="C1693" s="149"/>
    </row>
    <row r="1694" spans="1:3" s="168" customFormat="1" x14ac:dyDescent="0.15">
      <c r="A1694" s="147"/>
      <c r="B1694" s="149"/>
      <c r="C1694" s="149"/>
    </row>
    <row r="1695" spans="1:3" s="168" customFormat="1" x14ac:dyDescent="0.15">
      <c r="A1695" s="147"/>
      <c r="B1695" s="149"/>
      <c r="C1695" s="149"/>
    </row>
    <row r="1696" spans="1:3" s="168" customFormat="1" x14ac:dyDescent="0.15">
      <c r="A1696" s="147"/>
      <c r="B1696" s="149"/>
      <c r="C1696" s="149"/>
    </row>
    <row r="1697" spans="1:3" s="168" customFormat="1" x14ac:dyDescent="0.15">
      <c r="A1697" s="147"/>
      <c r="B1697" s="149"/>
      <c r="C1697" s="149"/>
    </row>
    <row r="1698" spans="1:3" s="168" customFormat="1" x14ac:dyDescent="0.15">
      <c r="A1698" s="147"/>
      <c r="B1698" s="149"/>
      <c r="C1698" s="149"/>
    </row>
    <row r="1699" spans="1:3" s="168" customFormat="1" x14ac:dyDescent="0.15">
      <c r="A1699" s="147"/>
      <c r="B1699" s="149"/>
      <c r="C1699" s="149"/>
    </row>
    <row r="1700" spans="1:3" s="168" customFormat="1" x14ac:dyDescent="0.15">
      <c r="A1700" s="147"/>
      <c r="B1700" s="149"/>
      <c r="C1700" s="149"/>
    </row>
    <row r="1701" spans="1:3" s="168" customFormat="1" x14ac:dyDescent="0.15">
      <c r="A1701" s="147"/>
      <c r="B1701" s="149"/>
      <c r="C1701" s="149"/>
    </row>
    <row r="1702" spans="1:3" s="168" customFormat="1" x14ac:dyDescent="0.15">
      <c r="A1702" s="147"/>
      <c r="B1702" s="149"/>
      <c r="C1702" s="149"/>
    </row>
    <row r="1703" spans="1:3" s="168" customFormat="1" x14ac:dyDescent="0.15">
      <c r="A1703" s="147"/>
      <c r="B1703" s="149"/>
      <c r="C1703" s="149"/>
    </row>
    <row r="1704" spans="1:3" s="168" customFormat="1" x14ac:dyDescent="0.15">
      <c r="A1704" s="147"/>
      <c r="B1704" s="149"/>
      <c r="C1704" s="149"/>
    </row>
    <row r="1705" spans="1:3" s="168" customFormat="1" x14ac:dyDescent="0.15">
      <c r="A1705" s="147"/>
      <c r="B1705" s="149"/>
      <c r="C1705" s="149"/>
    </row>
    <row r="1706" spans="1:3" s="168" customFormat="1" x14ac:dyDescent="0.15">
      <c r="A1706" s="147"/>
      <c r="B1706" s="149"/>
      <c r="C1706" s="149"/>
    </row>
    <row r="1707" spans="1:3" s="168" customFormat="1" x14ac:dyDescent="0.15">
      <c r="A1707" s="147"/>
      <c r="B1707" s="149"/>
      <c r="C1707" s="149"/>
    </row>
    <row r="1708" spans="1:3" s="168" customFormat="1" x14ac:dyDescent="0.15">
      <c r="A1708" s="147"/>
      <c r="B1708" s="149"/>
      <c r="C1708" s="149"/>
    </row>
    <row r="1709" spans="1:3" s="168" customFormat="1" x14ac:dyDescent="0.15">
      <c r="A1709" s="147"/>
      <c r="B1709" s="149"/>
      <c r="C1709" s="149"/>
    </row>
    <row r="1710" spans="1:3" s="168" customFormat="1" x14ac:dyDescent="0.15">
      <c r="A1710" s="147"/>
      <c r="B1710" s="149"/>
      <c r="C1710" s="149"/>
    </row>
    <row r="1711" spans="1:3" s="168" customFormat="1" x14ac:dyDescent="0.15">
      <c r="A1711" s="147"/>
      <c r="B1711" s="149"/>
      <c r="C1711" s="149"/>
    </row>
    <row r="1712" spans="1:3" s="168" customFormat="1" x14ac:dyDescent="0.15">
      <c r="A1712" s="147"/>
      <c r="B1712" s="149"/>
      <c r="C1712" s="149"/>
    </row>
    <row r="1713" spans="1:3" s="168" customFormat="1" x14ac:dyDescent="0.15">
      <c r="A1713" s="147"/>
      <c r="B1713" s="149"/>
      <c r="C1713" s="149"/>
    </row>
    <row r="1714" spans="1:3" s="168" customFormat="1" x14ac:dyDescent="0.15">
      <c r="A1714" s="147"/>
      <c r="B1714" s="149"/>
      <c r="C1714" s="149"/>
    </row>
    <row r="1715" spans="1:3" s="168" customFormat="1" x14ac:dyDescent="0.15">
      <c r="A1715" s="147"/>
      <c r="B1715" s="149"/>
      <c r="C1715" s="149"/>
    </row>
    <row r="1716" spans="1:3" s="168" customFormat="1" x14ac:dyDescent="0.15">
      <c r="A1716" s="147"/>
      <c r="B1716" s="149"/>
      <c r="C1716" s="149"/>
    </row>
    <row r="1717" spans="1:3" s="168" customFormat="1" x14ac:dyDescent="0.15">
      <c r="A1717" s="147"/>
      <c r="B1717" s="149"/>
      <c r="C1717" s="149"/>
    </row>
    <row r="1718" spans="1:3" s="168" customFormat="1" x14ac:dyDescent="0.15">
      <c r="A1718" s="147"/>
      <c r="B1718" s="149"/>
      <c r="C1718" s="149"/>
    </row>
    <row r="1719" spans="1:3" s="168" customFormat="1" x14ac:dyDescent="0.15">
      <c r="A1719" s="147"/>
      <c r="B1719" s="149"/>
      <c r="C1719" s="149"/>
    </row>
    <row r="1720" spans="1:3" s="168" customFormat="1" x14ac:dyDescent="0.15">
      <c r="A1720" s="147"/>
      <c r="B1720" s="149"/>
      <c r="C1720" s="149"/>
    </row>
    <row r="1721" spans="1:3" s="168" customFormat="1" x14ac:dyDescent="0.15">
      <c r="A1721" s="147"/>
      <c r="B1721" s="149"/>
      <c r="C1721" s="149"/>
    </row>
    <row r="1722" spans="1:3" s="168" customFormat="1" x14ac:dyDescent="0.15">
      <c r="A1722" s="147"/>
      <c r="B1722" s="149"/>
      <c r="C1722" s="149"/>
    </row>
    <row r="1723" spans="1:3" s="168" customFormat="1" x14ac:dyDescent="0.15">
      <c r="A1723" s="147"/>
      <c r="B1723" s="149"/>
      <c r="C1723" s="149"/>
    </row>
    <row r="1724" spans="1:3" s="168" customFormat="1" x14ac:dyDescent="0.15">
      <c r="A1724" s="147"/>
      <c r="B1724" s="149"/>
      <c r="C1724" s="149"/>
    </row>
    <row r="1725" spans="1:3" s="168" customFormat="1" x14ac:dyDescent="0.15">
      <c r="A1725" s="147"/>
      <c r="B1725" s="149"/>
      <c r="C1725" s="149"/>
    </row>
    <row r="1726" spans="1:3" s="168" customFormat="1" x14ac:dyDescent="0.15">
      <c r="A1726" s="147"/>
      <c r="B1726" s="149"/>
      <c r="C1726" s="149"/>
    </row>
    <row r="1727" spans="1:3" s="168" customFormat="1" x14ac:dyDescent="0.15">
      <c r="A1727" s="147"/>
      <c r="B1727" s="149"/>
      <c r="C1727" s="149"/>
    </row>
    <row r="1728" spans="1:3" s="168" customFormat="1" x14ac:dyDescent="0.15">
      <c r="A1728" s="147"/>
      <c r="B1728" s="149"/>
      <c r="C1728" s="149"/>
    </row>
    <row r="1729" spans="1:3" s="168" customFormat="1" x14ac:dyDescent="0.15">
      <c r="A1729" s="147"/>
      <c r="B1729" s="149"/>
      <c r="C1729" s="149"/>
    </row>
    <row r="1730" spans="1:3" s="168" customFormat="1" x14ac:dyDescent="0.15">
      <c r="A1730" s="147"/>
      <c r="B1730" s="149"/>
      <c r="C1730" s="149"/>
    </row>
    <row r="1731" spans="1:3" s="168" customFormat="1" x14ac:dyDescent="0.15">
      <c r="A1731" s="147"/>
      <c r="B1731" s="149"/>
      <c r="C1731" s="149"/>
    </row>
    <row r="1732" spans="1:3" s="168" customFormat="1" x14ac:dyDescent="0.15">
      <c r="A1732" s="147"/>
      <c r="B1732" s="149"/>
      <c r="C1732" s="149"/>
    </row>
    <row r="1733" spans="1:3" s="168" customFormat="1" x14ac:dyDescent="0.15">
      <c r="A1733" s="147"/>
      <c r="B1733" s="149"/>
      <c r="C1733" s="149"/>
    </row>
    <row r="1734" spans="1:3" s="168" customFormat="1" x14ac:dyDescent="0.15">
      <c r="A1734" s="147"/>
      <c r="B1734" s="149"/>
      <c r="C1734" s="149"/>
    </row>
    <row r="1735" spans="1:3" s="168" customFormat="1" x14ac:dyDescent="0.15">
      <c r="A1735" s="147"/>
      <c r="B1735" s="149"/>
      <c r="C1735" s="149"/>
    </row>
    <row r="1736" spans="1:3" s="168" customFormat="1" x14ac:dyDescent="0.15">
      <c r="A1736" s="147"/>
      <c r="B1736" s="149"/>
      <c r="C1736" s="149"/>
    </row>
    <row r="1737" spans="1:3" s="168" customFormat="1" x14ac:dyDescent="0.15">
      <c r="A1737" s="147"/>
      <c r="B1737" s="149"/>
      <c r="C1737" s="149"/>
    </row>
    <row r="1738" spans="1:3" s="168" customFormat="1" x14ac:dyDescent="0.15">
      <c r="A1738" s="147"/>
      <c r="B1738" s="149"/>
      <c r="C1738" s="149"/>
    </row>
    <row r="1739" spans="1:3" s="168" customFormat="1" x14ac:dyDescent="0.15">
      <c r="A1739" s="147"/>
      <c r="B1739" s="149"/>
      <c r="C1739" s="149"/>
    </row>
    <row r="1740" spans="1:3" s="168" customFormat="1" x14ac:dyDescent="0.15">
      <c r="A1740" s="147"/>
      <c r="B1740" s="149"/>
      <c r="C1740" s="149"/>
    </row>
    <row r="1741" spans="1:3" s="168" customFormat="1" x14ac:dyDescent="0.15">
      <c r="A1741" s="147"/>
      <c r="B1741" s="149"/>
      <c r="C1741" s="149"/>
    </row>
    <row r="1742" spans="1:3" s="168" customFormat="1" x14ac:dyDescent="0.15">
      <c r="A1742" s="147"/>
      <c r="B1742" s="149"/>
      <c r="C1742" s="149"/>
    </row>
    <row r="1743" spans="1:3" s="168" customFormat="1" x14ac:dyDescent="0.15">
      <c r="A1743" s="147"/>
      <c r="B1743" s="149"/>
      <c r="C1743" s="149"/>
    </row>
    <row r="1744" spans="1:3" s="168" customFormat="1" x14ac:dyDescent="0.15">
      <c r="A1744" s="147"/>
      <c r="B1744" s="149"/>
      <c r="C1744" s="149"/>
    </row>
    <row r="1745" spans="1:3" s="168" customFormat="1" x14ac:dyDescent="0.15">
      <c r="A1745" s="147"/>
      <c r="B1745" s="149"/>
      <c r="C1745" s="149"/>
    </row>
    <row r="1746" spans="1:3" s="168" customFormat="1" x14ac:dyDescent="0.15">
      <c r="A1746" s="147"/>
      <c r="B1746" s="149"/>
      <c r="C1746" s="149"/>
    </row>
    <row r="1747" spans="1:3" s="168" customFormat="1" x14ac:dyDescent="0.15">
      <c r="A1747" s="147"/>
      <c r="B1747" s="149"/>
      <c r="C1747" s="149"/>
    </row>
    <row r="1748" spans="1:3" s="168" customFormat="1" x14ac:dyDescent="0.15">
      <c r="A1748" s="147"/>
      <c r="B1748" s="149"/>
      <c r="C1748" s="149"/>
    </row>
    <row r="1749" spans="1:3" s="168" customFormat="1" x14ac:dyDescent="0.15">
      <c r="A1749" s="147"/>
      <c r="B1749" s="149"/>
      <c r="C1749" s="149"/>
    </row>
    <row r="1750" spans="1:3" s="168" customFormat="1" x14ac:dyDescent="0.15">
      <c r="A1750" s="147"/>
      <c r="B1750" s="149"/>
      <c r="C1750" s="149"/>
    </row>
    <row r="1751" spans="1:3" s="168" customFormat="1" x14ac:dyDescent="0.15">
      <c r="A1751" s="147"/>
      <c r="B1751" s="149"/>
      <c r="C1751" s="149"/>
    </row>
    <row r="1752" spans="1:3" s="168" customFormat="1" x14ac:dyDescent="0.15">
      <c r="A1752" s="147"/>
      <c r="B1752" s="149"/>
      <c r="C1752" s="149"/>
    </row>
    <row r="1753" spans="1:3" s="168" customFormat="1" x14ac:dyDescent="0.15">
      <c r="A1753" s="147"/>
      <c r="B1753" s="149"/>
      <c r="C1753" s="149"/>
    </row>
    <row r="1754" spans="1:3" s="168" customFormat="1" x14ac:dyDescent="0.15">
      <c r="A1754" s="147"/>
      <c r="B1754" s="149"/>
      <c r="C1754" s="149"/>
    </row>
    <row r="1755" spans="1:3" s="168" customFormat="1" x14ac:dyDescent="0.15">
      <c r="A1755" s="147"/>
      <c r="B1755" s="149"/>
      <c r="C1755" s="149"/>
    </row>
    <row r="1756" spans="1:3" s="168" customFormat="1" x14ac:dyDescent="0.15">
      <c r="A1756" s="147"/>
      <c r="B1756" s="149"/>
      <c r="C1756" s="149"/>
    </row>
    <row r="1757" spans="1:3" s="168" customFormat="1" x14ac:dyDescent="0.15">
      <c r="A1757" s="147"/>
      <c r="B1757" s="149"/>
      <c r="C1757" s="149"/>
    </row>
    <row r="1758" spans="1:3" s="168" customFormat="1" x14ac:dyDescent="0.15">
      <c r="A1758" s="147"/>
      <c r="B1758" s="149"/>
      <c r="C1758" s="149"/>
    </row>
    <row r="1759" spans="1:3" s="168" customFormat="1" x14ac:dyDescent="0.15">
      <c r="A1759" s="147"/>
      <c r="B1759" s="149"/>
      <c r="C1759" s="149"/>
    </row>
    <row r="1760" spans="1:3" s="168" customFormat="1" x14ac:dyDescent="0.15">
      <c r="A1760" s="147"/>
      <c r="B1760" s="149"/>
      <c r="C1760" s="149"/>
    </row>
    <row r="1761" spans="1:3" s="168" customFormat="1" x14ac:dyDescent="0.15">
      <c r="A1761" s="147"/>
      <c r="B1761" s="149"/>
      <c r="C1761" s="149"/>
    </row>
    <row r="1762" spans="1:3" s="168" customFormat="1" x14ac:dyDescent="0.15">
      <c r="A1762" s="147"/>
      <c r="B1762" s="149"/>
      <c r="C1762" s="149"/>
    </row>
    <row r="1763" spans="1:3" s="168" customFormat="1" x14ac:dyDescent="0.15">
      <c r="A1763" s="147"/>
      <c r="B1763" s="149"/>
      <c r="C1763" s="149"/>
    </row>
    <row r="1764" spans="1:3" s="168" customFormat="1" x14ac:dyDescent="0.15">
      <c r="A1764" s="147"/>
      <c r="B1764" s="149"/>
      <c r="C1764" s="149"/>
    </row>
    <row r="1765" spans="1:3" s="168" customFormat="1" x14ac:dyDescent="0.15">
      <c r="A1765" s="147"/>
      <c r="B1765" s="149"/>
      <c r="C1765" s="149"/>
    </row>
    <row r="1766" spans="1:3" s="168" customFormat="1" x14ac:dyDescent="0.15">
      <c r="A1766" s="147"/>
      <c r="B1766" s="149"/>
      <c r="C1766" s="149"/>
    </row>
    <row r="1767" spans="1:3" s="168" customFormat="1" x14ac:dyDescent="0.15">
      <c r="A1767" s="147"/>
      <c r="B1767" s="149"/>
      <c r="C1767" s="149"/>
    </row>
    <row r="1768" spans="1:3" s="168" customFormat="1" x14ac:dyDescent="0.15">
      <c r="A1768" s="147"/>
      <c r="B1768" s="149"/>
      <c r="C1768" s="149"/>
    </row>
    <row r="1769" spans="1:3" s="168" customFormat="1" x14ac:dyDescent="0.15">
      <c r="A1769" s="147"/>
      <c r="B1769" s="149"/>
      <c r="C1769" s="149"/>
    </row>
    <row r="1770" spans="1:3" s="168" customFormat="1" x14ac:dyDescent="0.15">
      <c r="A1770" s="147"/>
      <c r="B1770" s="149"/>
      <c r="C1770" s="149"/>
    </row>
    <row r="1771" spans="1:3" s="168" customFormat="1" x14ac:dyDescent="0.15">
      <c r="A1771" s="147"/>
      <c r="B1771" s="149"/>
      <c r="C1771" s="149"/>
    </row>
    <row r="1772" spans="1:3" s="168" customFormat="1" x14ac:dyDescent="0.15">
      <c r="A1772" s="147"/>
      <c r="B1772" s="149"/>
      <c r="C1772" s="149"/>
    </row>
    <row r="1773" spans="1:3" s="168" customFormat="1" x14ac:dyDescent="0.15">
      <c r="A1773" s="147"/>
      <c r="B1773" s="149"/>
      <c r="C1773" s="149"/>
    </row>
    <row r="1774" spans="1:3" s="168" customFormat="1" x14ac:dyDescent="0.15">
      <c r="A1774" s="147"/>
      <c r="B1774" s="149"/>
      <c r="C1774" s="149"/>
    </row>
    <row r="1775" spans="1:3" s="168" customFormat="1" x14ac:dyDescent="0.15">
      <c r="A1775" s="147"/>
      <c r="B1775" s="149"/>
      <c r="C1775" s="149"/>
    </row>
    <row r="1776" spans="1:3" s="168" customFormat="1" x14ac:dyDescent="0.15">
      <c r="A1776" s="147"/>
      <c r="B1776" s="149"/>
      <c r="C1776" s="149"/>
    </row>
    <row r="1777" spans="1:3" s="168" customFormat="1" x14ac:dyDescent="0.15">
      <c r="A1777" s="147"/>
      <c r="B1777" s="149"/>
      <c r="C1777" s="149"/>
    </row>
    <row r="1778" spans="1:3" s="168" customFormat="1" x14ac:dyDescent="0.15">
      <c r="A1778" s="147"/>
      <c r="B1778" s="149"/>
      <c r="C1778" s="149"/>
    </row>
    <row r="1779" spans="1:3" s="168" customFormat="1" x14ac:dyDescent="0.15">
      <c r="A1779" s="147"/>
      <c r="B1779" s="149"/>
      <c r="C1779" s="149"/>
    </row>
    <row r="1780" spans="1:3" s="168" customFormat="1" x14ac:dyDescent="0.15">
      <c r="A1780" s="147"/>
      <c r="B1780" s="149"/>
      <c r="C1780" s="149"/>
    </row>
    <row r="1781" spans="1:3" s="168" customFormat="1" x14ac:dyDescent="0.15">
      <c r="A1781" s="147"/>
      <c r="B1781" s="149"/>
      <c r="C1781" s="149"/>
    </row>
    <row r="1782" spans="1:3" s="168" customFormat="1" x14ac:dyDescent="0.15">
      <c r="A1782" s="147"/>
      <c r="B1782" s="149"/>
      <c r="C1782" s="149"/>
    </row>
    <row r="1783" spans="1:3" s="168" customFormat="1" x14ac:dyDescent="0.15">
      <c r="A1783" s="147"/>
      <c r="B1783" s="149"/>
      <c r="C1783" s="149"/>
    </row>
    <row r="1784" spans="1:3" s="168" customFormat="1" x14ac:dyDescent="0.15">
      <c r="A1784" s="147"/>
      <c r="B1784" s="149"/>
      <c r="C1784" s="149"/>
    </row>
    <row r="1785" spans="1:3" s="168" customFormat="1" x14ac:dyDescent="0.15">
      <c r="A1785" s="147"/>
      <c r="B1785" s="149"/>
      <c r="C1785" s="149"/>
    </row>
    <row r="1786" spans="1:3" s="168" customFormat="1" x14ac:dyDescent="0.15">
      <c r="A1786" s="147"/>
      <c r="B1786" s="149"/>
      <c r="C1786" s="149"/>
    </row>
    <row r="1787" spans="1:3" s="168" customFormat="1" x14ac:dyDescent="0.15">
      <c r="A1787" s="147"/>
      <c r="B1787" s="149"/>
      <c r="C1787" s="149"/>
    </row>
    <row r="1788" spans="1:3" s="168" customFormat="1" x14ac:dyDescent="0.15">
      <c r="A1788" s="147"/>
      <c r="B1788" s="149"/>
      <c r="C1788" s="149"/>
    </row>
    <row r="1789" spans="1:3" s="168" customFormat="1" x14ac:dyDescent="0.15">
      <c r="A1789" s="147"/>
      <c r="B1789" s="149"/>
      <c r="C1789" s="149"/>
    </row>
    <row r="1790" spans="1:3" s="168" customFormat="1" x14ac:dyDescent="0.15">
      <c r="A1790" s="147"/>
      <c r="B1790" s="149"/>
      <c r="C1790" s="149"/>
    </row>
    <row r="1791" spans="1:3" s="168" customFormat="1" x14ac:dyDescent="0.15">
      <c r="A1791" s="147"/>
      <c r="B1791" s="149"/>
      <c r="C1791" s="149"/>
    </row>
    <row r="1792" spans="1:3" s="168" customFormat="1" x14ac:dyDescent="0.15">
      <c r="A1792" s="147"/>
      <c r="B1792" s="149"/>
      <c r="C1792" s="149"/>
    </row>
    <row r="1793" spans="1:3" s="168" customFormat="1" x14ac:dyDescent="0.15">
      <c r="A1793" s="147"/>
      <c r="B1793" s="149"/>
      <c r="C1793" s="149"/>
    </row>
    <row r="1794" spans="1:3" s="168" customFormat="1" x14ac:dyDescent="0.15">
      <c r="A1794" s="147"/>
      <c r="B1794" s="149"/>
      <c r="C1794" s="149"/>
    </row>
    <row r="1795" spans="1:3" s="168" customFormat="1" x14ac:dyDescent="0.15">
      <c r="A1795" s="147"/>
      <c r="B1795" s="149"/>
      <c r="C1795" s="149"/>
    </row>
    <row r="1796" spans="1:3" s="168" customFormat="1" x14ac:dyDescent="0.15">
      <c r="A1796" s="147"/>
      <c r="B1796" s="149"/>
      <c r="C1796" s="149"/>
    </row>
    <row r="1797" spans="1:3" s="168" customFormat="1" x14ac:dyDescent="0.15">
      <c r="A1797" s="147"/>
      <c r="B1797" s="149"/>
      <c r="C1797" s="149"/>
    </row>
    <row r="1798" spans="1:3" s="168" customFormat="1" x14ac:dyDescent="0.15">
      <c r="A1798" s="147"/>
      <c r="B1798" s="149"/>
      <c r="C1798" s="149"/>
    </row>
    <row r="1799" spans="1:3" s="168" customFormat="1" x14ac:dyDescent="0.15">
      <c r="A1799" s="147"/>
      <c r="B1799" s="149"/>
      <c r="C1799" s="149"/>
    </row>
    <row r="1800" spans="1:3" s="168" customFormat="1" x14ac:dyDescent="0.15">
      <c r="A1800" s="147"/>
      <c r="B1800" s="149"/>
      <c r="C1800" s="149"/>
    </row>
    <row r="1801" spans="1:3" s="168" customFormat="1" x14ac:dyDescent="0.15">
      <c r="A1801" s="147"/>
      <c r="B1801" s="149"/>
      <c r="C1801" s="149"/>
    </row>
    <row r="1802" spans="1:3" s="168" customFormat="1" x14ac:dyDescent="0.15">
      <c r="A1802" s="147"/>
      <c r="B1802" s="149"/>
      <c r="C1802" s="149"/>
    </row>
    <row r="1803" spans="1:3" s="168" customFormat="1" x14ac:dyDescent="0.15">
      <c r="A1803" s="147"/>
      <c r="B1803" s="149"/>
      <c r="C1803" s="149"/>
    </row>
    <row r="1804" spans="1:3" s="168" customFormat="1" x14ac:dyDescent="0.15">
      <c r="A1804" s="147"/>
      <c r="B1804" s="149"/>
      <c r="C1804" s="149"/>
    </row>
    <row r="1805" spans="1:3" s="168" customFormat="1" x14ac:dyDescent="0.15">
      <c r="A1805" s="147"/>
      <c r="B1805" s="149"/>
      <c r="C1805" s="149"/>
    </row>
    <row r="1806" spans="1:3" s="168" customFormat="1" x14ac:dyDescent="0.15">
      <c r="A1806" s="147"/>
      <c r="B1806" s="149"/>
      <c r="C1806" s="149"/>
    </row>
    <row r="1807" spans="1:3" s="168" customFormat="1" x14ac:dyDescent="0.15">
      <c r="A1807" s="147"/>
      <c r="B1807" s="149"/>
      <c r="C1807" s="149"/>
    </row>
    <row r="1808" spans="1:3" s="168" customFormat="1" x14ac:dyDescent="0.15">
      <c r="A1808" s="147"/>
      <c r="B1808" s="149"/>
      <c r="C1808" s="149"/>
    </row>
    <row r="1809" spans="1:3" s="168" customFormat="1" x14ac:dyDescent="0.15">
      <c r="A1809" s="147"/>
      <c r="B1809" s="149"/>
      <c r="C1809" s="149"/>
    </row>
    <row r="1810" spans="1:3" s="168" customFormat="1" x14ac:dyDescent="0.15">
      <c r="A1810" s="147"/>
      <c r="B1810" s="149"/>
      <c r="C1810" s="149"/>
    </row>
    <row r="1811" spans="1:3" s="168" customFormat="1" x14ac:dyDescent="0.15">
      <c r="A1811" s="147"/>
      <c r="B1811" s="149"/>
      <c r="C1811" s="149"/>
    </row>
    <row r="1812" spans="1:3" s="168" customFormat="1" x14ac:dyDescent="0.15">
      <c r="A1812" s="147"/>
      <c r="B1812" s="149"/>
      <c r="C1812" s="149"/>
    </row>
    <row r="1813" spans="1:3" s="168" customFormat="1" x14ac:dyDescent="0.15">
      <c r="A1813" s="147"/>
      <c r="B1813" s="149"/>
      <c r="C1813" s="149"/>
    </row>
    <row r="1814" spans="1:3" s="168" customFormat="1" x14ac:dyDescent="0.15">
      <c r="A1814" s="147"/>
      <c r="B1814" s="149"/>
      <c r="C1814" s="149"/>
    </row>
    <row r="1815" spans="1:3" s="168" customFormat="1" x14ac:dyDescent="0.15">
      <c r="A1815" s="147"/>
      <c r="B1815" s="149"/>
      <c r="C1815" s="149"/>
    </row>
    <row r="1816" spans="1:3" s="168" customFormat="1" x14ac:dyDescent="0.15">
      <c r="A1816" s="147"/>
      <c r="B1816" s="149"/>
      <c r="C1816" s="149"/>
    </row>
    <row r="1817" spans="1:3" s="168" customFormat="1" x14ac:dyDescent="0.15">
      <c r="A1817" s="147"/>
      <c r="B1817" s="149"/>
      <c r="C1817" s="149"/>
    </row>
    <row r="1818" spans="1:3" s="168" customFormat="1" x14ac:dyDescent="0.15">
      <c r="A1818" s="147"/>
      <c r="B1818" s="149"/>
      <c r="C1818" s="149"/>
    </row>
    <row r="1819" spans="1:3" s="168" customFormat="1" x14ac:dyDescent="0.15">
      <c r="A1819" s="147"/>
      <c r="B1819" s="149"/>
      <c r="C1819" s="149"/>
    </row>
    <row r="1820" spans="1:3" s="168" customFormat="1" x14ac:dyDescent="0.15">
      <c r="A1820" s="147"/>
      <c r="B1820" s="149"/>
      <c r="C1820" s="149"/>
    </row>
    <row r="1821" spans="1:3" s="168" customFormat="1" x14ac:dyDescent="0.15">
      <c r="A1821" s="147"/>
      <c r="B1821" s="149"/>
      <c r="C1821" s="149"/>
    </row>
    <row r="1822" spans="1:3" s="168" customFormat="1" x14ac:dyDescent="0.15">
      <c r="A1822" s="147"/>
      <c r="B1822" s="149"/>
      <c r="C1822" s="149"/>
    </row>
    <row r="1823" spans="1:3" s="168" customFormat="1" x14ac:dyDescent="0.15">
      <c r="A1823" s="147"/>
      <c r="B1823" s="149"/>
      <c r="C1823" s="149"/>
    </row>
    <row r="1824" spans="1:3" s="168" customFormat="1" x14ac:dyDescent="0.15">
      <c r="A1824" s="147"/>
      <c r="B1824" s="149"/>
      <c r="C1824" s="149"/>
    </row>
    <row r="1825" spans="1:3" s="168" customFormat="1" x14ac:dyDescent="0.15">
      <c r="A1825" s="147"/>
      <c r="B1825" s="149"/>
      <c r="C1825" s="149"/>
    </row>
    <row r="1826" spans="1:3" s="168" customFormat="1" x14ac:dyDescent="0.15">
      <c r="A1826" s="147"/>
      <c r="B1826" s="149"/>
      <c r="C1826" s="149"/>
    </row>
    <row r="1827" spans="1:3" s="168" customFormat="1" x14ac:dyDescent="0.15">
      <c r="A1827" s="147"/>
      <c r="B1827" s="149"/>
      <c r="C1827" s="149"/>
    </row>
    <row r="1828" spans="1:3" s="168" customFormat="1" x14ac:dyDescent="0.15">
      <c r="A1828" s="147"/>
      <c r="B1828" s="149"/>
      <c r="C1828" s="149"/>
    </row>
    <row r="1829" spans="1:3" s="168" customFormat="1" x14ac:dyDescent="0.15">
      <c r="A1829" s="147"/>
      <c r="B1829" s="149"/>
      <c r="C1829" s="149"/>
    </row>
    <row r="1830" spans="1:3" s="168" customFormat="1" x14ac:dyDescent="0.15">
      <c r="A1830" s="147"/>
      <c r="B1830" s="149"/>
      <c r="C1830" s="149"/>
    </row>
    <row r="1831" spans="1:3" s="168" customFormat="1" x14ac:dyDescent="0.15">
      <c r="A1831" s="147"/>
      <c r="B1831" s="149"/>
      <c r="C1831" s="149"/>
    </row>
    <row r="1832" spans="1:3" s="168" customFormat="1" x14ac:dyDescent="0.15">
      <c r="A1832" s="147"/>
      <c r="B1832" s="149"/>
      <c r="C1832" s="149"/>
    </row>
    <row r="1833" spans="1:3" s="168" customFormat="1" x14ac:dyDescent="0.15">
      <c r="A1833" s="147"/>
      <c r="B1833" s="149"/>
      <c r="C1833" s="149"/>
    </row>
    <row r="1834" spans="1:3" s="168" customFormat="1" x14ac:dyDescent="0.15">
      <c r="A1834" s="147"/>
      <c r="B1834" s="149"/>
      <c r="C1834" s="149"/>
    </row>
    <row r="1835" spans="1:3" s="168" customFormat="1" x14ac:dyDescent="0.15">
      <c r="A1835" s="147"/>
      <c r="B1835" s="149"/>
      <c r="C1835" s="149"/>
    </row>
    <row r="1836" spans="1:3" s="168" customFormat="1" x14ac:dyDescent="0.15">
      <c r="A1836" s="147"/>
      <c r="B1836" s="149"/>
      <c r="C1836" s="149"/>
    </row>
    <row r="1837" spans="1:3" s="168" customFormat="1" x14ac:dyDescent="0.15">
      <c r="A1837" s="147"/>
      <c r="B1837" s="149"/>
      <c r="C1837" s="149"/>
    </row>
    <row r="1838" spans="1:3" s="168" customFormat="1" x14ac:dyDescent="0.15">
      <c r="A1838" s="147"/>
      <c r="B1838" s="149"/>
      <c r="C1838" s="149"/>
    </row>
    <row r="1839" spans="1:3" s="168" customFormat="1" x14ac:dyDescent="0.15">
      <c r="A1839" s="147"/>
      <c r="B1839" s="149"/>
      <c r="C1839" s="149"/>
    </row>
    <row r="1840" spans="1:3" s="168" customFormat="1" x14ac:dyDescent="0.15">
      <c r="A1840" s="147"/>
      <c r="B1840" s="149"/>
      <c r="C1840" s="149"/>
    </row>
    <row r="1841" spans="1:68" s="168" customFormat="1" x14ac:dyDescent="0.15">
      <c r="A1841" s="147"/>
      <c r="B1841" s="149"/>
      <c r="C1841" s="149"/>
    </row>
    <row r="1842" spans="1:68" s="168" customFormat="1" x14ac:dyDescent="0.15">
      <c r="A1842" s="147"/>
      <c r="B1842" s="149"/>
      <c r="C1842" s="149"/>
    </row>
    <row r="1843" spans="1:68" s="168" customFormat="1" x14ac:dyDescent="0.15">
      <c r="A1843" s="147"/>
      <c r="B1843" s="149"/>
      <c r="C1843" s="149"/>
    </row>
    <row r="1844" spans="1:68" s="168" customFormat="1" x14ac:dyDescent="0.15">
      <c r="A1844" s="147"/>
      <c r="B1844" s="149"/>
      <c r="C1844" s="149"/>
    </row>
    <row r="1845" spans="1:68" s="168" customFormat="1" x14ac:dyDescent="0.15">
      <c r="A1845" s="147"/>
      <c r="B1845" s="149"/>
      <c r="C1845" s="149"/>
    </row>
    <row r="1846" spans="1:68" s="168" customFormat="1" x14ac:dyDescent="0.15">
      <c r="A1846" s="147"/>
      <c r="B1846" s="149"/>
      <c r="C1846" s="149"/>
    </row>
    <row r="1847" spans="1:68" x14ac:dyDescent="0.15">
      <c r="D1847" s="168"/>
      <c r="E1847" s="168"/>
      <c r="F1847" s="168"/>
      <c r="G1847" s="168"/>
      <c r="H1847" s="168"/>
      <c r="I1847" s="168"/>
      <c r="J1847" s="168"/>
      <c r="K1847" s="168"/>
      <c r="L1847" s="168"/>
      <c r="M1847" s="168"/>
      <c r="N1847" s="168"/>
      <c r="O1847" s="168"/>
      <c r="P1847" s="168"/>
      <c r="Q1847" s="168"/>
      <c r="R1847" s="168"/>
      <c r="S1847" s="168"/>
      <c r="T1847" s="168"/>
      <c r="U1847" s="168"/>
      <c r="V1847" s="168"/>
      <c r="W1847" s="168"/>
      <c r="X1847" s="168"/>
      <c r="Y1847" s="168"/>
      <c r="Z1847" s="168"/>
      <c r="AA1847" s="168"/>
      <c r="AB1847" s="168"/>
      <c r="AC1847" s="168"/>
      <c r="AD1847" s="168"/>
      <c r="AE1847" s="168"/>
      <c r="AF1847" s="168"/>
      <c r="AG1847" s="168"/>
      <c r="AH1847" s="168"/>
      <c r="AI1847" s="168"/>
      <c r="AJ1847" s="168"/>
      <c r="AK1847" s="168"/>
      <c r="AL1847" s="168"/>
      <c r="AM1847" s="168"/>
      <c r="AN1847" s="168"/>
      <c r="AO1847" s="168"/>
      <c r="AP1847" s="168"/>
      <c r="AQ1847" s="168"/>
      <c r="AR1847" s="168"/>
      <c r="AS1847" s="168"/>
      <c r="AT1847" s="168"/>
      <c r="AU1847" s="168"/>
      <c r="AV1847" s="168"/>
      <c r="AW1847" s="168"/>
      <c r="AX1847" s="168"/>
      <c r="AY1847" s="168"/>
      <c r="AZ1847" s="168"/>
      <c r="BA1847" s="168"/>
      <c r="BB1847" s="168"/>
      <c r="BC1847" s="168"/>
      <c r="BD1847" s="168"/>
      <c r="BE1847" s="168"/>
      <c r="BF1847" s="168"/>
      <c r="BG1847" s="168"/>
      <c r="BH1847" s="168"/>
      <c r="BI1847" s="168"/>
      <c r="BJ1847" s="168"/>
      <c r="BK1847" s="168"/>
      <c r="BL1847" s="168"/>
      <c r="BM1847" s="168"/>
      <c r="BN1847" s="168"/>
      <c r="BO1847" s="168"/>
      <c r="BP1847" s="168"/>
    </row>
    <row r="1848" spans="1:68" x14ac:dyDescent="0.15">
      <c r="D1848" s="168"/>
      <c r="E1848" s="168"/>
      <c r="F1848" s="168"/>
      <c r="G1848" s="168"/>
      <c r="H1848" s="168"/>
      <c r="I1848" s="168"/>
      <c r="J1848" s="168"/>
      <c r="K1848" s="168"/>
      <c r="L1848" s="168"/>
      <c r="M1848" s="168"/>
      <c r="N1848" s="168"/>
      <c r="O1848" s="168"/>
      <c r="P1848" s="168"/>
      <c r="Q1848" s="168"/>
      <c r="R1848" s="168"/>
      <c r="S1848" s="168"/>
      <c r="T1848" s="168"/>
      <c r="U1848" s="168"/>
      <c r="V1848" s="168"/>
      <c r="W1848" s="168"/>
      <c r="X1848" s="168"/>
      <c r="Y1848" s="168"/>
      <c r="Z1848" s="168"/>
      <c r="AA1848" s="168"/>
      <c r="AB1848" s="168"/>
      <c r="AC1848" s="168"/>
      <c r="AD1848" s="168"/>
      <c r="AE1848" s="168"/>
      <c r="AF1848" s="168"/>
      <c r="AG1848" s="168"/>
      <c r="AH1848" s="168"/>
      <c r="AI1848" s="168"/>
      <c r="AJ1848" s="168"/>
      <c r="AK1848" s="168"/>
      <c r="AL1848" s="168"/>
      <c r="AM1848" s="168"/>
      <c r="AN1848" s="168"/>
      <c r="AO1848" s="168"/>
      <c r="AP1848" s="168"/>
      <c r="AQ1848" s="168"/>
      <c r="AR1848" s="168"/>
      <c r="AS1848" s="168"/>
      <c r="AT1848" s="168"/>
      <c r="AU1848" s="168"/>
      <c r="AV1848" s="168"/>
      <c r="AW1848" s="168"/>
      <c r="AX1848" s="168"/>
      <c r="AY1848" s="168"/>
      <c r="AZ1848" s="168"/>
      <c r="BA1848" s="168"/>
      <c r="BB1848" s="168"/>
      <c r="BC1848" s="168"/>
      <c r="BD1848" s="168"/>
      <c r="BE1848" s="168"/>
      <c r="BF1848" s="168"/>
      <c r="BG1848" s="168"/>
      <c r="BH1848" s="168"/>
      <c r="BI1848" s="168"/>
      <c r="BJ1848" s="168"/>
      <c r="BK1848" s="168"/>
      <c r="BL1848" s="168"/>
      <c r="BM1848" s="168"/>
      <c r="BN1848" s="168"/>
      <c r="BO1848" s="168"/>
      <c r="BP1848" s="168"/>
    </row>
    <row r="1849" spans="1:68" x14ac:dyDescent="0.15">
      <c r="D1849" s="168"/>
      <c r="E1849" s="168"/>
      <c r="F1849" s="168"/>
      <c r="G1849" s="168"/>
      <c r="H1849" s="168"/>
      <c r="I1849" s="168"/>
      <c r="J1849" s="168"/>
      <c r="K1849" s="168"/>
      <c r="L1849" s="168"/>
      <c r="M1849" s="168"/>
      <c r="N1849" s="168"/>
      <c r="O1849" s="168"/>
      <c r="P1849" s="168"/>
      <c r="Q1849" s="168"/>
      <c r="R1849" s="168"/>
      <c r="S1849" s="168"/>
      <c r="T1849" s="168"/>
      <c r="U1849" s="168"/>
      <c r="V1849" s="168"/>
      <c r="W1849" s="168"/>
      <c r="X1849" s="168"/>
      <c r="Y1849" s="168"/>
      <c r="Z1849" s="168"/>
      <c r="AA1849" s="168"/>
      <c r="AB1849" s="168"/>
      <c r="AC1849" s="168"/>
      <c r="AD1849" s="168"/>
      <c r="AE1849" s="168"/>
      <c r="AF1849" s="168"/>
      <c r="AG1849" s="168"/>
      <c r="AH1849" s="168"/>
      <c r="AI1849" s="168"/>
      <c r="AJ1849" s="168"/>
      <c r="AK1849" s="168"/>
      <c r="AL1849" s="168"/>
      <c r="AM1849" s="168"/>
      <c r="AN1849" s="168"/>
      <c r="AO1849" s="168"/>
      <c r="AP1849" s="168"/>
      <c r="AQ1849" s="168"/>
      <c r="AR1849" s="168"/>
      <c r="AS1849" s="168"/>
      <c r="AT1849" s="168"/>
      <c r="AU1849" s="168"/>
      <c r="AV1849" s="168"/>
      <c r="AW1849" s="168"/>
      <c r="AX1849" s="168"/>
      <c r="AY1849" s="168"/>
      <c r="AZ1849" s="168"/>
      <c r="BA1849" s="168"/>
      <c r="BB1849" s="168"/>
      <c r="BC1849" s="168"/>
      <c r="BD1849" s="168"/>
      <c r="BE1849" s="168"/>
      <c r="BF1849" s="168"/>
      <c r="BG1849" s="168"/>
      <c r="BH1849" s="168"/>
      <c r="BI1849" s="168"/>
      <c r="BJ1849" s="168"/>
      <c r="BK1849" s="168"/>
      <c r="BL1849" s="168"/>
      <c r="BM1849" s="168"/>
      <c r="BN1849" s="168"/>
      <c r="BO1849" s="168"/>
      <c r="BP1849" s="168"/>
    </row>
    <row r="1850" spans="1:68" x14ac:dyDescent="0.15">
      <c r="D1850" s="168"/>
      <c r="E1850" s="168"/>
      <c r="F1850" s="168"/>
      <c r="G1850" s="168"/>
      <c r="H1850" s="168"/>
      <c r="I1850" s="168"/>
      <c r="J1850" s="168"/>
      <c r="K1850" s="168"/>
      <c r="L1850" s="168"/>
      <c r="M1850" s="168"/>
      <c r="N1850" s="168"/>
      <c r="O1850" s="168"/>
      <c r="P1850" s="168"/>
      <c r="Q1850" s="168"/>
      <c r="R1850" s="168"/>
      <c r="S1850" s="168"/>
      <c r="T1850" s="168"/>
      <c r="U1850" s="168"/>
      <c r="V1850" s="168"/>
      <c r="W1850" s="168"/>
      <c r="X1850" s="168"/>
      <c r="Y1850" s="168"/>
      <c r="Z1850" s="168"/>
      <c r="AA1850" s="168"/>
      <c r="AB1850" s="168"/>
      <c r="AC1850" s="168"/>
      <c r="AD1850" s="168"/>
      <c r="AE1850" s="168"/>
      <c r="AF1850" s="168"/>
      <c r="AG1850" s="168"/>
      <c r="AH1850" s="168"/>
      <c r="AI1850" s="168"/>
      <c r="AJ1850" s="168"/>
      <c r="AK1850" s="168"/>
      <c r="AL1850" s="168"/>
      <c r="AM1850" s="168"/>
      <c r="AN1850" s="168"/>
      <c r="AO1850" s="168"/>
      <c r="AP1850" s="168"/>
      <c r="AQ1850" s="168"/>
      <c r="AR1850" s="168"/>
      <c r="AS1850" s="168"/>
      <c r="AT1850" s="168"/>
      <c r="AU1850" s="168"/>
      <c r="AV1850" s="168"/>
      <c r="AW1850" s="168"/>
      <c r="AX1850" s="168"/>
      <c r="AY1850" s="168"/>
      <c r="AZ1850" s="168"/>
      <c r="BA1850" s="168"/>
      <c r="BB1850" s="168"/>
      <c r="BC1850" s="168"/>
      <c r="BD1850" s="168"/>
      <c r="BE1850" s="168"/>
      <c r="BF1850" s="168"/>
      <c r="BG1850" s="168"/>
      <c r="BH1850" s="168"/>
      <c r="BI1850" s="168"/>
      <c r="BJ1850" s="168"/>
      <c r="BK1850" s="168"/>
      <c r="BL1850" s="168"/>
      <c r="BM1850" s="168"/>
      <c r="BN1850" s="168"/>
      <c r="BO1850" s="168"/>
      <c r="BP1850" s="168"/>
    </row>
    <row r="1851" spans="1:68" x14ac:dyDescent="0.15">
      <c r="D1851" s="168"/>
      <c r="E1851" s="168"/>
      <c r="F1851" s="168"/>
      <c r="G1851" s="168"/>
      <c r="H1851" s="168"/>
      <c r="I1851" s="168"/>
      <c r="J1851" s="168"/>
      <c r="K1851" s="168"/>
      <c r="L1851" s="168"/>
      <c r="M1851" s="168"/>
      <c r="N1851" s="168"/>
      <c r="O1851" s="168"/>
      <c r="P1851" s="168"/>
      <c r="Q1851" s="168"/>
      <c r="R1851" s="168"/>
      <c r="S1851" s="168"/>
      <c r="T1851" s="168"/>
      <c r="U1851" s="168"/>
      <c r="V1851" s="168"/>
      <c r="W1851" s="168"/>
      <c r="X1851" s="168"/>
      <c r="Y1851" s="168"/>
      <c r="Z1851" s="168"/>
      <c r="AA1851" s="168"/>
      <c r="AB1851" s="168"/>
      <c r="AC1851" s="168"/>
      <c r="AD1851" s="168"/>
      <c r="AE1851" s="168"/>
      <c r="AF1851" s="168"/>
      <c r="AG1851" s="168"/>
      <c r="AH1851" s="168"/>
      <c r="AI1851" s="168"/>
      <c r="AJ1851" s="168"/>
      <c r="AK1851" s="168"/>
      <c r="AL1851" s="168"/>
      <c r="AM1851" s="168"/>
      <c r="AN1851" s="168"/>
      <c r="AO1851" s="168"/>
      <c r="AP1851" s="168"/>
      <c r="AQ1851" s="168"/>
      <c r="AR1851" s="168"/>
      <c r="AS1851" s="168"/>
      <c r="AT1851" s="168"/>
      <c r="AU1851" s="168"/>
      <c r="AV1851" s="168"/>
      <c r="AW1851" s="168"/>
      <c r="AX1851" s="168"/>
      <c r="AY1851" s="168"/>
      <c r="AZ1851" s="168"/>
      <c r="BA1851" s="168"/>
      <c r="BB1851" s="168"/>
      <c r="BC1851" s="168"/>
      <c r="BD1851" s="168"/>
      <c r="BE1851" s="168"/>
      <c r="BF1851" s="168"/>
      <c r="BG1851" s="168"/>
      <c r="BH1851" s="168"/>
      <c r="BI1851" s="168"/>
      <c r="BJ1851" s="168"/>
      <c r="BK1851" s="168"/>
      <c r="BL1851" s="168"/>
      <c r="BM1851" s="168"/>
      <c r="BN1851" s="168"/>
      <c r="BO1851" s="168"/>
      <c r="BP1851" s="168"/>
    </row>
    <row r="1852" spans="1:68" x14ac:dyDescent="0.15">
      <c r="D1852" s="168"/>
      <c r="E1852" s="168"/>
      <c r="F1852" s="168"/>
      <c r="G1852" s="168"/>
      <c r="H1852" s="168"/>
      <c r="I1852" s="168"/>
      <c r="J1852" s="168"/>
      <c r="K1852" s="168"/>
      <c r="L1852" s="168"/>
      <c r="M1852" s="168"/>
      <c r="N1852" s="168"/>
      <c r="O1852" s="168"/>
      <c r="P1852" s="168"/>
      <c r="Q1852" s="168"/>
      <c r="R1852" s="168"/>
      <c r="S1852" s="168"/>
      <c r="T1852" s="168"/>
      <c r="U1852" s="168"/>
      <c r="V1852" s="168"/>
      <c r="W1852" s="168"/>
      <c r="X1852" s="168"/>
      <c r="Y1852" s="168"/>
      <c r="Z1852" s="168"/>
      <c r="AA1852" s="168"/>
      <c r="AB1852" s="168"/>
      <c r="AC1852" s="168"/>
      <c r="AD1852" s="168"/>
      <c r="AE1852" s="168"/>
      <c r="AF1852" s="168"/>
      <c r="AG1852" s="168"/>
      <c r="AH1852" s="168"/>
      <c r="AI1852" s="168"/>
      <c r="AJ1852" s="168"/>
      <c r="AK1852" s="168"/>
      <c r="AL1852" s="168"/>
      <c r="AM1852" s="168"/>
      <c r="AN1852" s="168"/>
      <c r="AO1852" s="168"/>
      <c r="AP1852" s="168"/>
      <c r="AQ1852" s="168"/>
      <c r="AR1852" s="168"/>
      <c r="AS1852" s="168"/>
      <c r="AT1852" s="168"/>
      <c r="AU1852" s="168"/>
      <c r="AV1852" s="168"/>
      <c r="AW1852" s="168"/>
      <c r="AX1852" s="168"/>
      <c r="AY1852" s="168"/>
      <c r="AZ1852" s="168"/>
      <c r="BA1852" s="168"/>
      <c r="BB1852" s="168"/>
      <c r="BC1852" s="168"/>
      <c r="BD1852" s="168"/>
      <c r="BE1852" s="168"/>
      <c r="BF1852" s="168"/>
      <c r="BG1852" s="168"/>
      <c r="BH1852" s="168"/>
      <c r="BI1852" s="168"/>
      <c r="BJ1852" s="168"/>
      <c r="BK1852" s="168"/>
      <c r="BL1852" s="168"/>
      <c r="BM1852" s="168"/>
      <c r="BN1852" s="168"/>
      <c r="BO1852" s="168"/>
      <c r="BP1852" s="168"/>
    </row>
    <row r="1853" spans="1:68" x14ac:dyDescent="0.15">
      <c r="D1853" s="168"/>
      <c r="E1853" s="168"/>
      <c r="F1853" s="168"/>
      <c r="G1853" s="168"/>
      <c r="H1853" s="168"/>
      <c r="I1853" s="168"/>
      <c r="J1853" s="168"/>
      <c r="K1853" s="168"/>
      <c r="L1853" s="168"/>
      <c r="M1853" s="168"/>
      <c r="N1853" s="168"/>
      <c r="O1853" s="168"/>
      <c r="P1853" s="168"/>
      <c r="Q1853" s="168"/>
      <c r="R1853" s="168"/>
      <c r="S1853" s="168"/>
      <c r="T1853" s="168"/>
      <c r="U1853" s="168"/>
      <c r="V1853" s="168"/>
      <c r="W1853" s="168"/>
      <c r="X1853" s="168"/>
      <c r="Y1853" s="168"/>
      <c r="Z1853" s="168"/>
      <c r="AA1853" s="168"/>
      <c r="AB1853" s="168"/>
      <c r="AC1853" s="168"/>
      <c r="AD1853" s="168"/>
      <c r="AE1853" s="168"/>
      <c r="AF1853" s="168"/>
      <c r="AG1853" s="168"/>
      <c r="AH1853" s="168"/>
      <c r="AI1853" s="168"/>
      <c r="AJ1853" s="168"/>
      <c r="AK1853" s="168"/>
      <c r="AL1853" s="168"/>
      <c r="AM1853" s="168"/>
      <c r="AN1853" s="168"/>
      <c r="AO1853" s="168"/>
      <c r="AP1853" s="168"/>
      <c r="AQ1853" s="168"/>
      <c r="AR1853" s="168"/>
      <c r="AS1853" s="168"/>
      <c r="AT1853" s="168"/>
      <c r="AU1853" s="168"/>
      <c r="AV1853" s="168"/>
      <c r="AW1853" s="168"/>
      <c r="AX1853" s="168"/>
      <c r="AY1853" s="168"/>
      <c r="AZ1853" s="168"/>
      <c r="BA1853" s="168"/>
      <c r="BB1853" s="168"/>
      <c r="BC1853" s="168"/>
      <c r="BD1853" s="168"/>
      <c r="BE1853" s="168"/>
      <c r="BF1853" s="168"/>
      <c r="BG1853" s="168"/>
      <c r="BH1853" s="168"/>
      <c r="BI1853" s="168"/>
      <c r="BJ1853" s="168"/>
      <c r="BK1853" s="168"/>
      <c r="BL1853" s="168"/>
      <c r="BM1853" s="168"/>
      <c r="BN1853" s="168"/>
      <c r="BO1853" s="168"/>
      <c r="BP1853" s="168"/>
    </row>
    <row r="1854" spans="1:68" x14ac:dyDescent="0.15">
      <c r="D1854" s="168"/>
      <c r="E1854" s="168"/>
      <c r="F1854" s="168"/>
      <c r="G1854" s="168"/>
      <c r="H1854" s="168"/>
      <c r="I1854" s="168"/>
      <c r="J1854" s="168"/>
      <c r="K1854" s="168"/>
      <c r="L1854" s="168"/>
      <c r="M1854" s="168"/>
      <c r="N1854" s="168"/>
      <c r="O1854" s="168"/>
      <c r="P1854" s="168"/>
      <c r="Q1854" s="168"/>
      <c r="R1854" s="168"/>
      <c r="S1854" s="168"/>
      <c r="T1854" s="168"/>
      <c r="U1854" s="168"/>
      <c r="V1854" s="168"/>
      <c r="W1854" s="168"/>
      <c r="X1854" s="168"/>
      <c r="Y1854" s="168"/>
      <c r="Z1854" s="168"/>
      <c r="AA1854" s="168"/>
      <c r="AB1854" s="168"/>
      <c r="AC1854" s="168"/>
      <c r="AD1854" s="168"/>
      <c r="AE1854" s="168"/>
      <c r="AF1854" s="168"/>
      <c r="AG1854" s="168"/>
      <c r="AH1854" s="168"/>
      <c r="AI1854" s="168"/>
      <c r="AJ1854" s="168"/>
      <c r="AK1854" s="168"/>
      <c r="AL1854" s="168"/>
      <c r="AM1854" s="168"/>
      <c r="AN1854" s="168"/>
      <c r="AO1854" s="168"/>
      <c r="AP1854" s="168"/>
      <c r="AQ1854" s="168"/>
      <c r="AR1854" s="168"/>
      <c r="AS1854" s="168"/>
      <c r="AT1854" s="168"/>
      <c r="AU1854" s="168"/>
      <c r="AV1854" s="168"/>
      <c r="AW1854" s="168"/>
      <c r="AX1854" s="168"/>
      <c r="AY1854" s="168"/>
      <c r="AZ1854" s="168"/>
      <c r="BA1854" s="168"/>
      <c r="BB1854" s="168"/>
      <c r="BC1854" s="168"/>
      <c r="BD1854" s="168"/>
      <c r="BE1854" s="168"/>
      <c r="BF1854" s="168"/>
      <c r="BG1854" s="168"/>
      <c r="BH1854" s="168"/>
      <c r="BI1854" s="168"/>
      <c r="BJ1854" s="168"/>
      <c r="BK1854" s="168"/>
      <c r="BL1854" s="168"/>
      <c r="BM1854" s="168"/>
      <c r="BN1854" s="168"/>
      <c r="BO1854" s="168"/>
      <c r="BP1854" s="168"/>
    </row>
    <row r="1855" spans="1:68" x14ac:dyDescent="0.15">
      <c r="D1855" s="168"/>
      <c r="E1855" s="168"/>
      <c r="F1855" s="168"/>
      <c r="G1855" s="168"/>
      <c r="H1855" s="168"/>
      <c r="I1855" s="168"/>
      <c r="J1855" s="168"/>
      <c r="K1855" s="168"/>
      <c r="L1855" s="168"/>
      <c r="M1855" s="168"/>
      <c r="N1855" s="168"/>
      <c r="O1855" s="168"/>
      <c r="P1855" s="168"/>
      <c r="Q1855" s="168"/>
      <c r="R1855" s="168"/>
      <c r="S1855" s="168"/>
      <c r="T1855" s="168"/>
      <c r="U1855" s="168"/>
      <c r="V1855" s="168"/>
      <c r="W1855" s="168"/>
      <c r="X1855" s="168"/>
      <c r="Y1855" s="168"/>
      <c r="Z1855" s="168"/>
      <c r="AA1855" s="168"/>
      <c r="AB1855" s="168"/>
      <c r="AC1855" s="168"/>
      <c r="AD1855" s="168"/>
      <c r="AE1855" s="168"/>
      <c r="AF1855" s="168"/>
      <c r="AG1855" s="168"/>
      <c r="AH1855" s="168"/>
      <c r="AI1855" s="168"/>
      <c r="AJ1855" s="168"/>
      <c r="AK1855" s="168"/>
      <c r="AL1855" s="168"/>
      <c r="AM1855" s="168"/>
      <c r="AN1855" s="168"/>
      <c r="AO1855" s="168"/>
      <c r="AP1855" s="168"/>
      <c r="AQ1855" s="168"/>
      <c r="AR1855" s="168"/>
      <c r="AS1855" s="168"/>
      <c r="AT1855" s="168"/>
      <c r="AU1855" s="168"/>
      <c r="AV1855" s="168"/>
      <c r="AW1855" s="168"/>
      <c r="AX1855" s="168"/>
      <c r="AY1855" s="168"/>
      <c r="AZ1855" s="168"/>
      <c r="BA1855" s="168"/>
      <c r="BB1855" s="168"/>
      <c r="BC1855" s="168"/>
      <c r="BD1855" s="168"/>
      <c r="BE1855" s="168"/>
      <c r="BF1855" s="168"/>
      <c r="BG1855" s="168"/>
      <c r="BH1855" s="168"/>
      <c r="BI1855" s="168"/>
      <c r="BJ1855" s="168"/>
      <c r="BK1855" s="168"/>
      <c r="BL1855" s="168"/>
      <c r="BM1855" s="168"/>
      <c r="BN1855" s="168"/>
      <c r="BO1855" s="168"/>
      <c r="BP1855" s="168"/>
    </row>
    <row r="1856" spans="1:68" x14ac:dyDescent="0.15">
      <c r="D1856" s="168"/>
      <c r="E1856" s="168"/>
      <c r="F1856" s="168"/>
      <c r="G1856" s="168"/>
      <c r="H1856" s="168"/>
      <c r="I1856" s="168"/>
      <c r="J1856" s="168"/>
      <c r="K1856" s="168"/>
      <c r="L1856" s="168"/>
      <c r="M1856" s="168"/>
      <c r="N1856" s="168"/>
      <c r="O1856" s="168"/>
      <c r="P1856" s="168"/>
      <c r="Q1856" s="168"/>
      <c r="R1856" s="168"/>
      <c r="S1856" s="168"/>
      <c r="T1856" s="168"/>
      <c r="U1856" s="168"/>
      <c r="V1856" s="168"/>
      <c r="W1856" s="168"/>
      <c r="X1856" s="168"/>
      <c r="Y1856" s="168"/>
      <c r="Z1856" s="168"/>
      <c r="AA1856" s="168"/>
      <c r="AB1856" s="168"/>
      <c r="AC1856" s="168"/>
      <c r="AD1856" s="168"/>
      <c r="AE1856" s="168"/>
      <c r="AF1856" s="168"/>
      <c r="AG1856" s="168"/>
      <c r="AH1856" s="168"/>
      <c r="AI1856" s="168"/>
      <c r="AJ1856" s="168"/>
      <c r="AK1856" s="168"/>
      <c r="AL1856" s="168"/>
      <c r="AM1856" s="168"/>
      <c r="AN1856" s="168"/>
      <c r="AO1856" s="168"/>
      <c r="AP1856" s="168"/>
      <c r="AQ1856" s="168"/>
      <c r="AR1856" s="168"/>
      <c r="AS1856" s="168"/>
      <c r="AT1856" s="168"/>
      <c r="AU1856" s="168"/>
      <c r="AV1856" s="168"/>
      <c r="AW1856" s="168"/>
      <c r="AX1856" s="168"/>
      <c r="AY1856" s="168"/>
      <c r="AZ1856" s="168"/>
      <c r="BA1856" s="168"/>
      <c r="BB1856" s="168"/>
      <c r="BC1856" s="168"/>
      <c r="BD1856" s="168"/>
      <c r="BE1856" s="168"/>
      <c r="BF1856" s="168"/>
      <c r="BG1856" s="168"/>
      <c r="BH1856" s="168"/>
      <c r="BI1856" s="168"/>
      <c r="BJ1856" s="168"/>
      <c r="BK1856" s="168"/>
      <c r="BL1856" s="168"/>
      <c r="BM1856" s="168"/>
      <c r="BN1856" s="168"/>
      <c r="BO1856" s="168"/>
      <c r="BP1856" s="168"/>
    </row>
    <row r="1857" spans="4:68" x14ac:dyDescent="0.15">
      <c r="D1857" s="168"/>
      <c r="E1857" s="168"/>
      <c r="F1857" s="168"/>
      <c r="G1857" s="168"/>
      <c r="H1857" s="168"/>
      <c r="I1857" s="168"/>
      <c r="J1857" s="168"/>
      <c r="K1857" s="168"/>
      <c r="L1857" s="168"/>
      <c r="M1857" s="168"/>
      <c r="N1857" s="168"/>
      <c r="O1857" s="168"/>
      <c r="P1857" s="168"/>
      <c r="Q1857" s="168"/>
      <c r="R1857" s="168"/>
      <c r="S1857" s="168"/>
      <c r="T1857" s="168"/>
      <c r="U1857" s="168"/>
      <c r="V1857" s="168"/>
      <c r="W1857" s="168"/>
      <c r="X1857" s="168"/>
      <c r="Y1857" s="168"/>
      <c r="Z1857" s="168"/>
      <c r="AA1857" s="168"/>
      <c r="AB1857" s="168"/>
      <c r="AC1857" s="168"/>
      <c r="AD1857" s="168"/>
      <c r="AE1857" s="168"/>
      <c r="AF1857" s="168"/>
      <c r="AG1857" s="168"/>
      <c r="AH1857" s="168"/>
      <c r="AI1857" s="168"/>
      <c r="AJ1857" s="168"/>
      <c r="AK1857" s="168"/>
      <c r="AL1857" s="168"/>
      <c r="AM1857" s="168"/>
      <c r="AN1857" s="168"/>
      <c r="AO1857" s="168"/>
      <c r="AP1857" s="168"/>
      <c r="AQ1857" s="168"/>
      <c r="AR1857" s="168"/>
      <c r="AS1857" s="168"/>
      <c r="AT1857" s="168"/>
      <c r="AU1857" s="168"/>
      <c r="AV1857" s="168"/>
      <c r="AW1857" s="168"/>
      <c r="AX1857" s="168"/>
      <c r="AY1857" s="168"/>
      <c r="AZ1857" s="168"/>
      <c r="BA1857" s="168"/>
      <c r="BB1857" s="168"/>
      <c r="BC1857" s="168"/>
      <c r="BD1857" s="168"/>
      <c r="BE1857" s="168"/>
      <c r="BF1857" s="168"/>
      <c r="BG1857" s="168"/>
      <c r="BH1857" s="168"/>
      <c r="BI1857" s="168"/>
      <c r="BJ1857" s="168"/>
      <c r="BK1857" s="168"/>
      <c r="BL1857" s="168"/>
      <c r="BM1857" s="168"/>
      <c r="BN1857" s="168"/>
      <c r="BO1857" s="168"/>
      <c r="BP1857" s="168"/>
    </row>
    <row r="1858" spans="4:68" x14ac:dyDescent="0.15">
      <c r="D1858" s="168"/>
      <c r="E1858" s="168"/>
      <c r="F1858" s="168"/>
      <c r="G1858" s="168"/>
      <c r="H1858" s="168"/>
      <c r="I1858" s="168"/>
      <c r="J1858" s="168"/>
      <c r="K1858" s="168"/>
      <c r="L1858" s="168"/>
      <c r="M1858" s="168"/>
      <c r="N1858" s="168"/>
      <c r="O1858" s="168"/>
      <c r="P1858" s="168"/>
      <c r="Q1858" s="168"/>
      <c r="R1858" s="168"/>
      <c r="S1858" s="168"/>
      <c r="T1858" s="168"/>
      <c r="U1858" s="168"/>
      <c r="V1858" s="168"/>
      <c r="W1858" s="168"/>
      <c r="X1858" s="168"/>
      <c r="Y1858" s="168"/>
      <c r="Z1858" s="168"/>
      <c r="AA1858" s="168"/>
      <c r="AB1858" s="168"/>
      <c r="AC1858" s="168"/>
      <c r="AD1858" s="168"/>
      <c r="AE1858" s="168"/>
      <c r="AF1858" s="168"/>
      <c r="AG1858" s="168"/>
      <c r="AH1858" s="168"/>
      <c r="AI1858" s="168"/>
      <c r="AJ1858" s="168"/>
      <c r="AK1858" s="168"/>
      <c r="AL1858" s="168"/>
      <c r="AM1858" s="168"/>
      <c r="AN1858" s="168"/>
      <c r="AO1858" s="168"/>
      <c r="AP1858" s="168"/>
      <c r="AQ1858" s="168"/>
      <c r="AR1858" s="168"/>
      <c r="AS1858" s="168"/>
      <c r="AT1858" s="168"/>
      <c r="AU1858" s="168"/>
      <c r="AV1858" s="168"/>
      <c r="AW1858" s="168"/>
      <c r="AX1858" s="168"/>
      <c r="AY1858" s="168"/>
      <c r="AZ1858" s="168"/>
      <c r="BA1858" s="168"/>
      <c r="BB1858" s="168"/>
      <c r="BC1858" s="168"/>
      <c r="BD1858" s="168"/>
      <c r="BE1858" s="168"/>
      <c r="BF1858" s="168"/>
      <c r="BG1858" s="168"/>
      <c r="BH1858" s="168"/>
      <c r="BI1858" s="168"/>
      <c r="BJ1858" s="168"/>
      <c r="BK1858" s="168"/>
      <c r="BL1858" s="168"/>
      <c r="BM1858" s="168"/>
      <c r="BN1858" s="168"/>
      <c r="BO1858" s="168"/>
      <c r="BP1858" s="168"/>
    </row>
    <row r="1859" spans="4:68" x14ac:dyDescent="0.15">
      <c r="D1859" s="168"/>
      <c r="E1859" s="168"/>
      <c r="F1859" s="168"/>
      <c r="G1859" s="168"/>
      <c r="H1859" s="168"/>
      <c r="I1859" s="168"/>
      <c r="J1859" s="168"/>
      <c r="K1859" s="168"/>
      <c r="L1859" s="168"/>
      <c r="M1859" s="168"/>
      <c r="N1859" s="168"/>
      <c r="O1859" s="168"/>
      <c r="P1859" s="168"/>
      <c r="Q1859" s="168"/>
      <c r="R1859" s="168"/>
      <c r="S1859" s="168"/>
      <c r="T1859" s="168"/>
      <c r="U1859" s="168"/>
      <c r="V1859" s="168"/>
      <c r="W1859" s="168"/>
      <c r="X1859" s="168"/>
      <c r="Y1859" s="168"/>
      <c r="Z1859" s="168"/>
      <c r="AA1859" s="168"/>
      <c r="AB1859" s="168"/>
      <c r="AC1859" s="168"/>
      <c r="AD1859" s="168"/>
      <c r="AE1859" s="168"/>
      <c r="AF1859" s="168"/>
      <c r="AG1859" s="168"/>
      <c r="AH1859" s="168"/>
      <c r="AI1859" s="168"/>
      <c r="AJ1859" s="168"/>
      <c r="AK1859" s="168"/>
      <c r="AL1859" s="168"/>
      <c r="AM1859" s="168"/>
      <c r="AN1859" s="168"/>
      <c r="AO1859" s="168"/>
      <c r="AP1859" s="168"/>
      <c r="AQ1859" s="168"/>
      <c r="AR1859" s="168"/>
      <c r="AS1859" s="168"/>
      <c r="AT1859" s="168"/>
      <c r="AU1859" s="168"/>
      <c r="AV1859" s="168"/>
      <c r="AW1859" s="168"/>
      <c r="AX1859" s="168"/>
      <c r="AY1859" s="168"/>
      <c r="AZ1859" s="168"/>
      <c r="BA1859" s="168"/>
      <c r="BB1859" s="168"/>
      <c r="BC1859" s="168"/>
      <c r="BD1859" s="168"/>
      <c r="BE1859" s="168"/>
      <c r="BF1859" s="168"/>
      <c r="BG1859" s="168"/>
      <c r="BH1859" s="168"/>
      <c r="BI1859" s="168"/>
      <c r="BJ1859" s="168"/>
      <c r="BK1859" s="168"/>
      <c r="BL1859" s="168"/>
      <c r="BM1859" s="168"/>
      <c r="BN1859" s="168"/>
      <c r="BO1859" s="168"/>
      <c r="BP1859" s="168"/>
    </row>
    <row r="1860" spans="4:68" x14ac:dyDescent="0.15">
      <c r="D1860" s="168"/>
      <c r="E1860" s="168"/>
      <c r="F1860" s="168"/>
      <c r="G1860" s="168"/>
      <c r="H1860" s="168"/>
      <c r="I1860" s="168"/>
      <c r="J1860" s="168"/>
      <c r="K1860" s="168"/>
      <c r="L1860" s="168"/>
      <c r="M1860" s="168"/>
      <c r="N1860" s="168"/>
      <c r="O1860" s="168"/>
      <c r="P1860" s="168"/>
      <c r="Q1860" s="168"/>
      <c r="R1860" s="168"/>
      <c r="S1860" s="168"/>
      <c r="T1860" s="168"/>
      <c r="U1860" s="168"/>
      <c r="V1860" s="168"/>
      <c r="W1860" s="168"/>
      <c r="X1860" s="168"/>
      <c r="Y1860" s="168"/>
      <c r="Z1860" s="168"/>
      <c r="AA1860" s="168"/>
      <c r="AB1860" s="168"/>
      <c r="AC1860" s="168"/>
      <c r="AD1860" s="168"/>
      <c r="AE1860" s="168"/>
      <c r="AF1860" s="168"/>
      <c r="AG1860" s="168"/>
      <c r="AH1860" s="168"/>
      <c r="AI1860" s="168"/>
      <c r="AJ1860" s="168"/>
      <c r="AK1860" s="168"/>
      <c r="AL1860" s="168"/>
      <c r="AM1860" s="168"/>
      <c r="AN1860" s="168"/>
      <c r="AO1860" s="168"/>
      <c r="AP1860" s="168"/>
      <c r="AQ1860" s="168"/>
      <c r="AR1860" s="168"/>
      <c r="AS1860" s="168"/>
      <c r="AT1860" s="168"/>
      <c r="AU1860" s="168"/>
      <c r="AV1860" s="168"/>
      <c r="AW1860" s="168"/>
      <c r="AX1860" s="168"/>
      <c r="AY1860" s="168"/>
      <c r="AZ1860" s="168"/>
      <c r="BA1860" s="168"/>
      <c r="BB1860" s="168"/>
      <c r="BC1860" s="168"/>
      <c r="BD1860" s="168"/>
      <c r="BE1860" s="168"/>
      <c r="BF1860" s="168"/>
      <c r="BG1860" s="168"/>
      <c r="BH1860" s="168"/>
      <c r="BI1860" s="168"/>
      <c r="BJ1860" s="168"/>
      <c r="BK1860" s="168"/>
      <c r="BL1860" s="168"/>
      <c r="BM1860" s="168"/>
      <c r="BN1860" s="168"/>
      <c r="BO1860" s="168"/>
      <c r="BP1860" s="168"/>
    </row>
    <row r="1861" spans="4:68" x14ac:dyDescent="0.15">
      <c r="D1861" s="168"/>
      <c r="E1861" s="168"/>
      <c r="F1861" s="168"/>
      <c r="G1861" s="168"/>
      <c r="H1861" s="168"/>
      <c r="I1861" s="168"/>
      <c r="J1861" s="168"/>
      <c r="K1861" s="168"/>
      <c r="L1861" s="168"/>
      <c r="M1861" s="168"/>
      <c r="N1861" s="168"/>
      <c r="O1861" s="168"/>
      <c r="P1861" s="168"/>
      <c r="Q1861" s="168"/>
      <c r="R1861" s="168"/>
      <c r="S1861" s="168"/>
      <c r="T1861" s="168"/>
      <c r="U1861" s="168"/>
      <c r="V1861" s="168"/>
      <c r="W1861" s="168"/>
      <c r="X1861" s="168"/>
      <c r="Y1861" s="168"/>
      <c r="Z1861" s="168"/>
      <c r="AA1861" s="168"/>
      <c r="AB1861" s="168"/>
      <c r="AC1861" s="168"/>
      <c r="AD1861" s="168"/>
      <c r="AE1861" s="168"/>
      <c r="AF1861" s="168"/>
      <c r="AG1861" s="168"/>
      <c r="AH1861" s="168"/>
      <c r="AI1861" s="168"/>
      <c r="AJ1861" s="168"/>
      <c r="AK1861" s="168"/>
      <c r="AL1861" s="168"/>
      <c r="AM1861" s="168"/>
      <c r="AN1861" s="168"/>
      <c r="AO1861" s="168"/>
      <c r="AP1861" s="168"/>
      <c r="AQ1861" s="168"/>
      <c r="AR1861" s="168"/>
      <c r="AS1861" s="168"/>
      <c r="AT1861" s="168"/>
      <c r="AU1861" s="168"/>
      <c r="AV1861" s="168"/>
      <c r="AW1861" s="168"/>
      <c r="AX1861" s="168"/>
      <c r="AY1861" s="168"/>
      <c r="AZ1861" s="168"/>
      <c r="BA1861" s="168"/>
      <c r="BB1861" s="168"/>
      <c r="BC1861" s="168"/>
      <c r="BD1861" s="168"/>
      <c r="BE1861" s="168"/>
      <c r="BF1861" s="168"/>
      <c r="BG1861" s="168"/>
      <c r="BH1861" s="168"/>
      <c r="BI1861" s="168"/>
      <c r="BJ1861" s="168"/>
      <c r="BK1861" s="168"/>
      <c r="BL1861" s="168"/>
      <c r="BM1861" s="168"/>
      <c r="BN1861" s="168"/>
      <c r="BO1861" s="168"/>
      <c r="BP1861" s="168"/>
    </row>
    <row r="1862" spans="4:68" x14ac:dyDescent="0.15">
      <c r="D1862" s="168"/>
      <c r="E1862" s="168"/>
      <c r="F1862" s="168"/>
      <c r="G1862" s="168"/>
      <c r="H1862" s="168"/>
      <c r="I1862" s="168"/>
      <c r="J1862" s="168"/>
      <c r="K1862" s="168"/>
      <c r="L1862" s="168"/>
      <c r="M1862" s="168"/>
      <c r="N1862" s="168"/>
      <c r="O1862" s="168"/>
      <c r="P1862" s="168"/>
      <c r="Q1862" s="168"/>
      <c r="R1862" s="168"/>
      <c r="S1862" s="168"/>
      <c r="T1862" s="168"/>
      <c r="U1862" s="168"/>
      <c r="V1862" s="168"/>
      <c r="W1862" s="168"/>
      <c r="X1862" s="168"/>
      <c r="Y1862" s="168"/>
      <c r="Z1862" s="168"/>
      <c r="AA1862" s="168"/>
      <c r="AB1862" s="168"/>
      <c r="AC1862" s="168"/>
      <c r="AD1862" s="168"/>
      <c r="AE1862" s="168"/>
      <c r="AF1862" s="168"/>
      <c r="AG1862" s="168"/>
      <c r="AH1862" s="168"/>
      <c r="AI1862" s="168"/>
      <c r="AJ1862" s="168"/>
      <c r="AK1862" s="168"/>
      <c r="AL1862" s="168"/>
      <c r="AM1862" s="168"/>
      <c r="AN1862" s="168"/>
      <c r="AO1862" s="168"/>
      <c r="AP1862" s="168"/>
      <c r="AQ1862" s="168"/>
      <c r="AR1862" s="168"/>
      <c r="AS1862" s="168"/>
      <c r="AT1862" s="168"/>
      <c r="AU1862" s="168"/>
      <c r="AV1862" s="168"/>
      <c r="AW1862" s="168"/>
      <c r="AX1862" s="168"/>
      <c r="AY1862" s="168"/>
      <c r="AZ1862" s="168"/>
      <c r="BA1862" s="168"/>
      <c r="BB1862" s="168"/>
      <c r="BC1862" s="168"/>
      <c r="BD1862" s="168"/>
      <c r="BE1862" s="168"/>
      <c r="BF1862" s="168"/>
      <c r="BG1862" s="168"/>
      <c r="BH1862" s="168"/>
      <c r="BI1862" s="168"/>
      <c r="BJ1862" s="168"/>
      <c r="BK1862" s="168"/>
      <c r="BL1862" s="168"/>
      <c r="BM1862" s="168"/>
      <c r="BN1862" s="168"/>
      <c r="BO1862" s="168"/>
      <c r="BP1862" s="168"/>
    </row>
    <row r="1863" spans="4:68" x14ac:dyDescent="0.15">
      <c r="D1863" s="168"/>
      <c r="E1863" s="168"/>
      <c r="F1863" s="168"/>
      <c r="G1863" s="168"/>
      <c r="H1863" s="168"/>
      <c r="I1863" s="168"/>
      <c r="J1863" s="168"/>
      <c r="K1863" s="168"/>
      <c r="L1863" s="168"/>
      <c r="M1863" s="168"/>
      <c r="N1863" s="168"/>
      <c r="O1863" s="168"/>
      <c r="P1863" s="168"/>
      <c r="Q1863" s="168"/>
      <c r="R1863" s="168"/>
      <c r="S1863" s="168"/>
      <c r="T1863" s="168"/>
      <c r="U1863" s="168"/>
      <c r="V1863" s="168"/>
      <c r="W1863" s="168"/>
      <c r="X1863" s="168"/>
      <c r="Y1863" s="168"/>
      <c r="Z1863" s="168"/>
      <c r="AA1863" s="168"/>
      <c r="AB1863" s="168"/>
      <c r="AC1863" s="168"/>
      <c r="AD1863" s="168"/>
      <c r="AE1863" s="168"/>
      <c r="AF1863" s="168"/>
      <c r="AG1863" s="168"/>
      <c r="AH1863" s="168"/>
      <c r="AI1863" s="168"/>
      <c r="AJ1863" s="168"/>
      <c r="AK1863" s="168"/>
      <c r="AL1863" s="168"/>
      <c r="AM1863" s="168"/>
      <c r="AN1863" s="168"/>
      <c r="AO1863" s="168"/>
      <c r="AP1863" s="168"/>
      <c r="AQ1863" s="168"/>
      <c r="AR1863" s="168"/>
      <c r="AS1863" s="168"/>
      <c r="AT1863" s="168"/>
      <c r="AU1863" s="168"/>
      <c r="AV1863" s="168"/>
      <c r="AW1863" s="168"/>
      <c r="AX1863" s="168"/>
      <c r="AY1863" s="168"/>
      <c r="AZ1863" s="168"/>
      <c r="BA1863" s="168"/>
      <c r="BB1863" s="168"/>
      <c r="BC1863" s="168"/>
      <c r="BD1863" s="168"/>
      <c r="BE1863" s="168"/>
      <c r="BF1863" s="168"/>
      <c r="BG1863" s="168"/>
      <c r="BH1863" s="168"/>
      <c r="BI1863" s="168"/>
      <c r="BJ1863" s="168"/>
      <c r="BK1863" s="168"/>
      <c r="BL1863" s="168"/>
      <c r="BM1863" s="168"/>
      <c r="BN1863" s="168"/>
      <c r="BO1863" s="168"/>
      <c r="BP1863" s="168"/>
    </row>
    <row r="1864" spans="4:68" x14ac:dyDescent="0.15">
      <c r="D1864" s="168"/>
      <c r="E1864" s="168"/>
      <c r="F1864" s="168"/>
      <c r="G1864" s="168"/>
      <c r="H1864" s="168"/>
      <c r="I1864" s="168"/>
      <c r="J1864" s="168"/>
      <c r="K1864" s="168"/>
      <c r="L1864" s="168"/>
      <c r="M1864" s="168"/>
      <c r="N1864" s="168"/>
      <c r="O1864" s="168"/>
      <c r="P1864" s="168"/>
      <c r="Q1864" s="168"/>
      <c r="R1864" s="168"/>
      <c r="S1864" s="168"/>
      <c r="T1864" s="168"/>
      <c r="U1864" s="168"/>
      <c r="V1864" s="168"/>
      <c r="W1864" s="168"/>
      <c r="X1864" s="168"/>
      <c r="Y1864" s="168"/>
      <c r="Z1864" s="168"/>
      <c r="AA1864" s="168"/>
      <c r="AB1864" s="168"/>
      <c r="AC1864" s="168"/>
      <c r="AD1864" s="168"/>
      <c r="AE1864" s="168"/>
      <c r="AF1864" s="168"/>
      <c r="AG1864" s="168"/>
      <c r="AH1864" s="168"/>
      <c r="AI1864" s="168"/>
      <c r="AJ1864" s="168"/>
      <c r="AK1864" s="168"/>
      <c r="AL1864" s="168"/>
      <c r="AM1864" s="168"/>
      <c r="AN1864" s="168"/>
      <c r="AO1864" s="168"/>
      <c r="AP1864" s="168"/>
      <c r="AQ1864" s="168"/>
      <c r="AR1864" s="168"/>
      <c r="AS1864" s="168"/>
      <c r="AT1864" s="168"/>
      <c r="AU1864" s="168"/>
      <c r="AV1864" s="168"/>
      <c r="AW1864" s="168"/>
      <c r="AX1864" s="168"/>
      <c r="AY1864" s="168"/>
      <c r="AZ1864" s="168"/>
      <c r="BA1864" s="168"/>
      <c r="BB1864" s="168"/>
      <c r="BC1864" s="168"/>
      <c r="BD1864" s="168"/>
      <c r="BE1864" s="168"/>
      <c r="BF1864" s="168"/>
      <c r="BG1864" s="168"/>
      <c r="BH1864" s="168"/>
      <c r="BI1864" s="168"/>
      <c r="BJ1864" s="168"/>
      <c r="BK1864" s="168"/>
      <c r="BL1864" s="168"/>
      <c r="BM1864" s="168"/>
      <c r="BN1864" s="168"/>
      <c r="BO1864" s="168"/>
      <c r="BP1864" s="168"/>
    </row>
    <row r="1865" spans="4:68" x14ac:dyDescent="0.15">
      <c r="D1865" s="168"/>
      <c r="E1865" s="168"/>
      <c r="F1865" s="168"/>
      <c r="G1865" s="168"/>
      <c r="H1865" s="168"/>
      <c r="I1865" s="168"/>
      <c r="J1865" s="168"/>
      <c r="K1865" s="168"/>
      <c r="L1865" s="168"/>
      <c r="M1865" s="168"/>
      <c r="N1865" s="168"/>
      <c r="O1865" s="168"/>
      <c r="P1865" s="168"/>
      <c r="Q1865" s="168"/>
      <c r="R1865" s="168"/>
      <c r="S1865" s="168"/>
      <c r="T1865" s="168"/>
      <c r="U1865" s="168"/>
      <c r="V1865" s="168"/>
      <c r="W1865" s="168"/>
      <c r="X1865" s="168"/>
      <c r="Y1865" s="168"/>
      <c r="Z1865" s="168"/>
      <c r="AA1865" s="168"/>
      <c r="AB1865" s="168"/>
      <c r="AC1865" s="168"/>
      <c r="AD1865" s="168"/>
      <c r="AE1865" s="168"/>
      <c r="AF1865" s="168"/>
      <c r="AG1865" s="168"/>
      <c r="AH1865" s="168"/>
      <c r="AI1865" s="168"/>
      <c r="AJ1865" s="168"/>
      <c r="AK1865" s="168"/>
      <c r="AL1865" s="168"/>
      <c r="AM1865" s="168"/>
      <c r="AN1865" s="168"/>
      <c r="AO1865" s="168"/>
      <c r="AP1865" s="168"/>
      <c r="AQ1865" s="168"/>
      <c r="AR1865" s="168"/>
      <c r="AS1865" s="168"/>
      <c r="AT1865" s="168"/>
      <c r="AU1865" s="168"/>
      <c r="AV1865" s="168"/>
      <c r="AW1865" s="168"/>
      <c r="AX1865" s="168"/>
      <c r="AY1865" s="168"/>
      <c r="AZ1865" s="168"/>
      <c r="BA1865" s="168"/>
      <c r="BB1865" s="168"/>
      <c r="BC1865" s="168"/>
      <c r="BD1865" s="168"/>
      <c r="BE1865" s="168"/>
      <c r="BF1865" s="168"/>
      <c r="BG1865" s="168"/>
      <c r="BH1865" s="168"/>
      <c r="BI1865" s="168"/>
      <c r="BJ1865" s="168"/>
      <c r="BK1865" s="168"/>
      <c r="BL1865" s="168"/>
      <c r="BM1865" s="168"/>
      <c r="BN1865" s="168"/>
      <c r="BO1865" s="168"/>
      <c r="BP1865" s="168"/>
    </row>
    <row r="1866" spans="4:68" x14ac:dyDescent="0.15">
      <c r="D1866" s="168"/>
      <c r="E1866" s="168"/>
      <c r="F1866" s="168"/>
      <c r="G1866" s="168"/>
      <c r="H1866" s="168"/>
      <c r="I1866" s="168"/>
      <c r="J1866" s="168"/>
      <c r="K1866" s="168"/>
      <c r="L1866" s="168"/>
      <c r="M1866" s="168"/>
      <c r="N1866" s="168"/>
      <c r="O1866" s="168"/>
      <c r="P1866" s="168"/>
      <c r="Q1866" s="168"/>
      <c r="R1866" s="168"/>
      <c r="S1866" s="168"/>
      <c r="T1866" s="168"/>
      <c r="U1866" s="168"/>
      <c r="V1866" s="168"/>
      <c r="W1866" s="168"/>
      <c r="X1866" s="168"/>
      <c r="Y1866" s="168"/>
      <c r="Z1866" s="168"/>
      <c r="AA1866" s="168"/>
      <c r="AB1866" s="168"/>
      <c r="AC1866" s="168"/>
      <c r="AD1866" s="168"/>
      <c r="AE1866" s="168"/>
      <c r="AF1866" s="168"/>
      <c r="AG1866" s="168"/>
      <c r="AH1866" s="168"/>
      <c r="AI1866" s="168"/>
      <c r="AJ1866" s="168"/>
      <c r="AK1866" s="168"/>
      <c r="AL1866" s="168"/>
      <c r="AM1866" s="168"/>
      <c r="AN1866" s="168"/>
      <c r="AO1866" s="168"/>
      <c r="AP1866" s="168"/>
      <c r="AQ1866" s="168"/>
      <c r="AR1866" s="168"/>
      <c r="AS1866" s="168"/>
      <c r="AT1866" s="168"/>
      <c r="AU1866" s="168"/>
      <c r="AV1866" s="168"/>
      <c r="AW1866" s="168"/>
      <c r="AX1866" s="168"/>
      <c r="AY1866" s="168"/>
      <c r="AZ1866" s="168"/>
      <c r="BA1866" s="168"/>
      <c r="BB1866" s="168"/>
      <c r="BC1866" s="168"/>
      <c r="BD1866" s="168"/>
      <c r="BE1866" s="168"/>
      <c r="BF1866" s="168"/>
      <c r="BG1866" s="168"/>
      <c r="BH1866" s="168"/>
      <c r="BI1866" s="168"/>
      <c r="BJ1866" s="168"/>
      <c r="BK1866" s="168"/>
      <c r="BL1866" s="168"/>
      <c r="BM1866" s="168"/>
      <c r="BN1866" s="168"/>
      <c r="BO1866" s="168"/>
      <c r="BP1866" s="168"/>
    </row>
    <row r="1867" spans="4:68" x14ac:dyDescent="0.15">
      <c r="D1867" s="168"/>
      <c r="E1867" s="168"/>
      <c r="F1867" s="168"/>
      <c r="G1867" s="168"/>
      <c r="H1867" s="168"/>
      <c r="I1867" s="168"/>
      <c r="J1867" s="168"/>
      <c r="K1867" s="168"/>
      <c r="L1867" s="168"/>
      <c r="M1867" s="168"/>
      <c r="N1867" s="168"/>
      <c r="O1867" s="168"/>
      <c r="P1867" s="168"/>
      <c r="Q1867" s="168"/>
      <c r="R1867" s="168"/>
      <c r="S1867" s="168"/>
      <c r="T1867" s="168"/>
      <c r="U1867" s="168"/>
      <c r="V1867" s="168"/>
      <c r="W1867" s="168"/>
      <c r="X1867" s="168"/>
      <c r="Y1867" s="168"/>
      <c r="Z1867" s="168"/>
      <c r="AA1867" s="168"/>
      <c r="AB1867" s="168"/>
      <c r="AC1867" s="168"/>
      <c r="AD1867" s="168"/>
      <c r="AE1867" s="168"/>
      <c r="AF1867" s="168"/>
      <c r="AG1867" s="168"/>
      <c r="AH1867" s="168"/>
      <c r="AI1867" s="168"/>
      <c r="AJ1867" s="168"/>
      <c r="AK1867" s="168"/>
      <c r="AL1867" s="168"/>
      <c r="AM1867" s="168"/>
      <c r="AN1867" s="168"/>
      <c r="AO1867" s="168"/>
      <c r="AP1867" s="168"/>
      <c r="AQ1867" s="168"/>
      <c r="AR1867" s="168"/>
      <c r="AS1867" s="168"/>
      <c r="AT1867" s="168"/>
      <c r="AU1867" s="168"/>
      <c r="AV1867" s="168"/>
      <c r="AW1867" s="168"/>
      <c r="AX1867" s="168"/>
      <c r="AY1867" s="168"/>
      <c r="AZ1867" s="168"/>
      <c r="BA1867" s="168"/>
      <c r="BB1867" s="168"/>
      <c r="BC1867" s="168"/>
      <c r="BD1867" s="168"/>
      <c r="BE1867" s="168"/>
      <c r="BF1867" s="168"/>
      <c r="BG1867" s="168"/>
      <c r="BH1867" s="168"/>
      <c r="BI1867" s="168"/>
      <c r="BJ1867" s="168"/>
      <c r="BK1867" s="168"/>
      <c r="BL1867" s="168"/>
      <c r="BM1867" s="168"/>
      <c r="BN1867" s="168"/>
      <c r="BO1867" s="168"/>
      <c r="BP1867" s="168"/>
    </row>
    <row r="1868" spans="4:68" x14ac:dyDescent="0.15">
      <c r="D1868" s="168"/>
      <c r="E1868" s="168"/>
      <c r="F1868" s="168"/>
      <c r="G1868" s="168"/>
      <c r="H1868" s="168"/>
      <c r="I1868" s="168"/>
      <c r="J1868" s="168"/>
      <c r="K1868" s="168"/>
      <c r="L1868" s="168"/>
      <c r="M1868" s="168"/>
      <c r="N1868" s="168"/>
      <c r="O1868" s="168"/>
      <c r="P1868" s="168"/>
      <c r="Q1868" s="168"/>
      <c r="R1868" s="168"/>
      <c r="S1868" s="168"/>
      <c r="T1868" s="168"/>
      <c r="U1868" s="168"/>
      <c r="V1868" s="168"/>
      <c r="W1868" s="168"/>
      <c r="X1868" s="168"/>
      <c r="Y1868" s="168"/>
      <c r="Z1868" s="168"/>
      <c r="AA1868" s="168"/>
      <c r="AB1868" s="168"/>
      <c r="AC1868" s="168"/>
      <c r="AD1868" s="168"/>
      <c r="AE1868" s="168"/>
      <c r="AF1868" s="168"/>
      <c r="AG1868" s="168"/>
      <c r="AH1868" s="168"/>
      <c r="AI1868" s="168"/>
      <c r="AJ1868" s="168"/>
      <c r="AK1868" s="168"/>
      <c r="AL1868" s="168"/>
      <c r="AM1868" s="168"/>
      <c r="AN1868" s="168"/>
      <c r="AO1868" s="168"/>
      <c r="AP1868" s="168"/>
      <c r="AQ1868" s="168"/>
      <c r="AR1868" s="168"/>
      <c r="AS1868" s="168"/>
      <c r="AT1868" s="168"/>
      <c r="AU1868" s="168"/>
      <c r="AV1868" s="168"/>
      <c r="AW1868" s="168"/>
      <c r="AX1868" s="168"/>
      <c r="AY1868" s="168"/>
      <c r="AZ1868" s="168"/>
      <c r="BA1868" s="168"/>
      <c r="BB1868" s="168"/>
      <c r="BC1868" s="168"/>
      <c r="BD1868" s="168"/>
      <c r="BE1868" s="168"/>
      <c r="BF1868" s="168"/>
      <c r="BG1868" s="168"/>
      <c r="BH1868" s="168"/>
      <c r="BI1868" s="168"/>
      <c r="BJ1868" s="168"/>
      <c r="BK1868" s="168"/>
      <c r="BL1868" s="168"/>
      <c r="BM1868" s="168"/>
      <c r="BN1868" s="168"/>
      <c r="BO1868" s="168"/>
      <c r="BP1868" s="168"/>
    </row>
    <row r="1869" spans="4:68" x14ac:dyDescent="0.15">
      <c r="D1869" s="168"/>
      <c r="E1869" s="168"/>
      <c r="F1869" s="168"/>
      <c r="G1869" s="168"/>
      <c r="H1869" s="168"/>
      <c r="I1869" s="168"/>
      <c r="J1869" s="168"/>
      <c r="K1869" s="168"/>
      <c r="L1869" s="168"/>
      <c r="M1869" s="168"/>
      <c r="N1869" s="168"/>
      <c r="O1869" s="168"/>
      <c r="P1869" s="168"/>
      <c r="Q1869" s="168"/>
      <c r="R1869" s="168"/>
      <c r="S1869" s="168"/>
      <c r="T1869" s="168"/>
      <c r="U1869" s="168"/>
      <c r="V1869" s="168"/>
      <c r="W1869" s="168"/>
      <c r="X1869" s="168"/>
      <c r="Y1869" s="168"/>
      <c r="Z1869" s="168"/>
      <c r="AA1869" s="168"/>
      <c r="AB1869" s="168"/>
      <c r="AC1869" s="168"/>
      <c r="AD1869" s="168"/>
      <c r="AE1869" s="168"/>
      <c r="AF1869" s="168"/>
      <c r="AG1869" s="168"/>
      <c r="AH1869" s="168"/>
      <c r="AI1869" s="168"/>
      <c r="AJ1869" s="168"/>
      <c r="AK1869" s="168"/>
      <c r="AL1869" s="168"/>
      <c r="AM1869" s="168"/>
      <c r="AN1869" s="168"/>
      <c r="AO1869" s="168"/>
      <c r="AP1869" s="168"/>
      <c r="AQ1869" s="168"/>
      <c r="AR1869" s="168"/>
      <c r="AS1869" s="168"/>
      <c r="AT1869" s="168"/>
      <c r="AU1869" s="168"/>
      <c r="AV1869" s="168"/>
      <c r="AW1869" s="168"/>
      <c r="AX1869" s="168"/>
      <c r="AY1869" s="168"/>
      <c r="AZ1869" s="168"/>
      <c r="BA1869" s="168"/>
      <c r="BB1869" s="168"/>
      <c r="BC1869" s="168"/>
      <c r="BD1869" s="168"/>
      <c r="BE1869" s="168"/>
      <c r="BF1869" s="168"/>
      <c r="BG1869" s="168"/>
      <c r="BH1869" s="168"/>
      <c r="BI1869" s="168"/>
      <c r="BJ1869" s="168"/>
      <c r="BK1869" s="168"/>
      <c r="BL1869" s="168"/>
      <c r="BM1869" s="168"/>
      <c r="BN1869" s="168"/>
      <c r="BO1869" s="168"/>
      <c r="BP1869" s="168"/>
    </row>
    <row r="1870" spans="4:68" x14ac:dyDescent="0.15">
      <c r="D1870" s="168"/>
      <c r="E1870" s="168"/>
      <c r="F1870" s="168"/>
      <c r="G1870" s="168"/>
      <c r="H1870" s="168"/>
      <c r="I1870" s="168"/>
      <c r="J1870" s="168"/>
      <c r="K1870" s="168"/>
      <c r="L1870" s="168"/>
      <c r="M1870" s="168"/>
      <c r="N1870" s="168"/>
      <c r="O1870" s="168"/>
      <c r="P1870" s="168"/>
      <c r="Q1870" s="168"/>
      <c r="R1870" s="168"/>
      <c r="S1870" s="168"/>
      <c r="T1870" s="168"/>
      <c r="U1870" s="168"/>
      <c r="V1870" s="168"/>
      <c r="W1870" s="168"/>
      <c r="X1870" s="168"/>
      <c r="Y1870" s="168"/>
      <c r="Z1870" s="168"/>
      <c r="AA1870" s="168"/>
      <c r="AB1870" s="168"/>
      <c r="AC1870" s="168"/>
      <c r="AD1870" s="168"/>
      <c r="AE1870" s="168"/>
      <c r="AF1870" s="168"/>
      <c r="AG1870" s="168"/>
      <c r="AH1870" s="168"/>
      <c r="AI1870" s="168"/>
      <c r="AJ1870" s="168"/>
      <c r="AK1870" s="168"/>
      <c r="AL1870" s="168"/>
      <c r="AM1870" s="168"/>
      <c r="AN1870" s="168"/>
      <c r="AO1870" s="168"/>
      <c r="AP1870" s="168"/>
      <c r="AQ1870" s="168"/>
      <c r="AR1870" s="168"/>
      <c r="AS1870" s="168"/>
      <c r="AT1870" s="168"/>
      <c r="AU1870" s="168"/>
      <c r="AV1870" s="168"/>
      <c r="AW1870" s="168"/>
      <c r="AX1870" s="168"/>
      <c r="AY1870" s="168"/>
      <c r="AZ1870" s="168"/>
      <c r="BA1870" s="168"/>
      <c r="BB1870" s="168"/>
      <c r="BC1870" s="168"/>
      <c r="BD1870" s="168"/>
      <c r="BE1870" s="168"/>
      <c r="BF1870" s="168"/>
      <c r="BG1870" s="168"/>
      <c r="BH1870" s="168"/>
      <c r="BI1870" s="168"/>
      <c r="BJ1870" s="168"/>
      <c r="BK1870" s="168"/>
      <c r="BL1870" s="168"/>
      <c r="BM1870" s="168"/>
      <c r="BN1870" s="168"/>
      <c r="BO1870" s="168"/>
      <c r="BP1870" s="168"/>
    </row>
    <row r="1871" spans="4:68" x14ac:dyDescent="0.15">
      <c r="D1871" s="168"/>
      <c r="E1871" s="168"/>
      <c r="F1871" s="168"/>
      <c r="G1871" s="168"/>
      <c r="H1871" s="168"/>
      <c r="I1871" s="168"/>
      <c r="J1871" s="168"/>
      <c r="K1871" s="168"/>
      <c r="L1871" s="168"/>
      <c r="M1871" s="168"/>
      <c r="N1871" s="168"/>
      <c r="O1871" s="168"/>
      <c r="P1871" s="168"/>
      <c r="Q1871" s="168"/>
      <c r="R1871" s="168"/>
      <c r="S1871" s="168"/>
      <c r="T1871" s="168"/>
      <c r="U1871" s="168"/>
      <c r="V1871" s="168"/>
      <c r="W1871" s="168"/>
      <c r="X1871" s="168"/>
      <c r="Y1871" s="168"/>
      <c r="Z1871" s="168"/>
      <c r="AA1871" s="168"/>
      <c r="AB1871" s="168"/>
      <c r="AC1871" s="168"/>
      <c r="AD1871" s="168"/>
      <c r="AE1871" s="168"/>
      <c r="AF1871" s="168"/>
      <c r="AG1871" s="168"/>
      <c r="AH1871" s="168"/>
      <c r="AI1871" s="168"/>
      <c r="AJ1871" s="168"/>
      <c r="AK1871" s="168"/>
      <c r="AL1871" s="168"/>
      <c r="AM1871" s="168"/>
      <c r="AN1871" s="168"/>
      <c r="AO1871" s="168"/>
      <c r="AP1871" s="168"/>
      <c r="AQ1871" s="168"/>
      <c r="AR1871" s="168"/>
      <c r="AS1871" s="168"/>
      <c r="AT1871" s="168"/>
      <c r="AU1871" s="168"/>
      <c r="AV1871" s="168"/>
      <c r="AW1871" s="168"/>
      <c r="AX1871" s="168"/>
      <c r="AY1871" s="168"/>
      <c r="AZ1871" s="168"/>
      <c r="BA1871" s="168"/>
      <c r="BB1871" s="168"/>
      <c r="BC1871" s="168"/>
      <c r="BD1871" s="168"/>
      <c r="BE1871" s="168"/>
      <c r="BF1871" s="168"/>
      <c r="BG1871" s="168"/>
      <c r="BH1871" s="168"/>
      <c r="BI1871" s="168"/>
      <c r="BJ1871" s="168"/>
      <c r="BK1871" s="168"/>
      <c r="BL1871" s="168"/>
      <c r="BM1871" s="168"/>
      <c r="BN1871" s="168"/>
      <c r="BO1871" s="168"/>
      <c r="BP1871" s="168"/>
    </row>
    <row r="1872" spans="4:68" x14ac:dyDescent="0.15">
      <c r="D1872" s="168"/>
      <c r="E1872" s="168"/>
      <c r="F1872" s="168"/>
      <c r="G1872" s="168"/>
      <c r="H1872" s="168"/>
      <c r="I1872" s="168"/>
      <c r="J1872" s="168"/>
      <c r="K1872" s="168"/>
      <c r="L1872" s="168"/>
      <c r="M1872" s="168"/>
      <c r="N1872" s="168"/>
      <c r="O1872" s="168"/>
      <c r="P1872" s="168"/>
      <c r="Q1872" s="168"/>
      <c r="R1872" s="168"/>
      <c r="S1872" s="168"/>
      <c r="T1872" s="168"/>
      <c r="U1872" s="168"/>
      <c r="V1872" s="168"/>
      <c r="W1872" s="168"/>
      <c r="X1872" s="168"/>
      <c r="Y1872" s="168"/>
      <c r="Z1872" s="168"/>
      <c r="AA1872" s="168"/>
      <c r="AB1872" s="168"/>
      <c r="AC1872" s="168"/>
      <c r="AD1872" s="168"/>
      <c r="AE1872" s="168"/>
      <c r="AF1872" s="168"/>
      <c r="AG1872" s="168"/>
      <c r="AH1872" s="168"/>
      <c r="AI1872" s="168"/>
      <c r="AJ1872" s="168"/>
      <c r="AK1872" s="168"/>
      <c r="AL1872" s="168"/>
      <c r="AM1872" s="168"/>
      <c r="AN1872" s="168"/>
      <c r="AO1872" s="168"/>
      <c r="AP1872" s="168"/>
      <c r="AQ1872" s="168"/>
      <c r="AR1872" s="168"/>
      <c r="AS1872" s="168"/>
      <c r="AT1872" s="168"/>
      <c r="AU1872" s="168"/>
      <c r="AV1872" s="168"/>
      <c r="AW1872" s="168"/>
      <c r="AX1872" s="168"/>
      <c r="AY1872" s="168"/>
      <c r="AZ1872" s="168"/>
      <c r="BA1872" s="168"/>
      <c r="BB1872" s="168"/>
      <c r="BC1872" s="168"/>
      <c r="BD1872" s="168"/>
      <c r="BE1872" s="168"/>
      <c r="BF1872" s="168"/>
      <c r="BG1872" s="168"/>
      <c r="BH1872" s="168"/>
      <c r="BI1872" s="168"/>
      <c r="BJ1872" s="168"/>
      <c r="BK1872" s="168"/>
      <c r="BL1872" s="168"/>
      <c r="BM1872" s="168"/>
      <c r="BN1872" s="168"/>
      <c r="BO1872" s="168"/>
      <c r="BP1872" s="168"/>
    </row>
    <row r="1873" spans="4:68" x14ac:dyDescent="0.15">
      <c r="D1873" s="168"/>
      <c r="E1873" s="168"/>
      <c r="F1873" s="168"/>
      <c r="G1873" s="168"/>
      <c r="H1873" s="168"/>
      <c r="I1873" s="168"/>
      <c r="J1873" s="168"/>
      <c r="K1873" s="168"/>
      <c r="L1873" s="168"/>
      <c r="M1873" s="168"/>
      <c r="N1873" s="168"/>
      <c r="O1873" s="168"/>
      <c r="P1873" s="168"/>
      <c r="Q1873" s="168"/>
      <c r="R1873" s="168"/>
      <c r="S1873" s="168"/>
      <c r="T1873" s="168"/>
      <c r="U1873" s="168"/>
      <c r="V1873" s="168"/>
      <c r="W1873" s="168"/>
      <c r="X1873" s="168"/>
      <c r="Y1873" s="168"/>
      <c r="Z1873" s="168"/>
      <c r="AA1873" s="168"/>
      <c r="AB1873" s="168"/>
      <c r="AC1873" s="168"/>
      <c r="AD1873" s="168"/>
      <c r="AE1873" s="168"/>
      <c r="AF1873" s="168"/>
      <c r="AG1873" s="168"/>
      <c r="AH1873" s="168"/>
      <c r="AI1873" s="168"/>
      <c r="AJ1873" s="168"/>
      <c r="AK1873" s="168"/>
      <c r="AL1873" s="168"/>
      <c r="AM1873" s="168"/>
      <c r="AN1873" s="168"/>
      <c r="AO1873" s="168"/>
      <c r="AP1873" s="168"/>
      <c r="AQ1873" s="168"/>
      <c r="AR1873" s="168"/>
      <c r="AS1873" s="168"/>
      <c r="AT1873" s="168"/>
      <c r="AU1873" s="168"/>
      <c r="AV1873" s="168"/>
      <c r="AW1873" s="168"/>
      <c r="AX1873" s="168"/>
      <c r="AY1873" s="168"/>
      <c r="AZ1873" s="168"/>
      <c r="BA1873" s="168"/>
      <c r="BB1873" s="168"/>
      <c r="BC1873" s="168"/>
      <c r="BD1873" s="168"/>
      <c r="BE1873" s="168"/>
      <c r="BF1873" s="168"/>
      <c r="BG1873" s="168"/>
      <c r="BH1873" s="168"/>
      <c r="BI1873" s="168"/>
      <c r="BJ1873" s="168"/>
      <c r="BK1873" s="168"/>
      <c r="BL1873" s="168"/>
      <c r="BM1873" s="168"/>
      <c r="BN1873" s="168"/>
      <c r="BO1873" s="168"/>
      <c r="BP1873" s="168"/>
    </row>
    <row r="1874" spans="4:68" x14ac:dyDescent="0.15">
      <c r="D1874" s="168"/>
      <c r="E1874" s="168"/>
      <c r="F1874" s="168"/>
      <c r="G1874" s="168"/>
      <c r="H1874" s="168"/>
      <c r="I1874" s="168"/>
      <c r="J1874" s="168"/>
      <c r="K1874" s="168"/>
      <c r="L1874" s="168"/>
      <c r="M1874" s="168"/>
      <c r="N1874" s="168"/>
      <c r="O1874" s="168"/>
      <c r="P1874" s="168"/>
      <c r="Q1874" s="168"/>
      <c r="R1874" s="168"/>
      <c r="S1874" s="168"/>
      <c r="T1874" s="168"/>
      <c r="U1874" s="168"/>
      <c r="V1874" s="168"/>
      <c r="W1874" s="168"/>
      <c r="X1874" s="168"/>
      <c r="Y1874" s="168"/>
      <c r="Z1874" s="168"/>
      <c r="AA1874" s="168"/>
      <c r="AB1874" s="168"/>
      <c r="AC1874" s="168"/>
      <c r="AD1874" s="168"/>
      <c r="AE1874" s="168"/>
      <c r="AF1874" s="168"/>
      <c r="AG1874" s="168"/>
      <c r="AH1874" s="168"/>
      <c r="AI1874" s="168"/>
      <c r="AJ1874" s="168"/>
      <c r="AK1874" s="168"/>
      <c r="AL1874" s="168"/>
      <c r="AM1874" s="168"/>
      <c r="AN1874" s="168"/>
      <c r="AO1874" s="168"/>
      <c r="AP1874" s="168"/>
      <c r="AQ1874" s="168"/>
      <c r="AR1874" s="168"/>
      <c r="AS1874" s="168"/>
      <c r="AT1874" s="168"/>
      <c r="AU1874" s="168"/>
      <c r="AV1874" s="168"/>
      <c r="AW1874" s="168"/>
      <c r="AX1874" s="168"/>
      <c r="AY1874" s="168"/>
      <c r="AZ1874" s="168"/>
      <c r="BA1874" s="168"/>
      <c r="BB1874" s="168"/>
      <c r="BC1874" s="168"/>
      <c r="BD1874" s="168"/>
      <c r="BE1874" s="168"/>
      <c r="BF1874" s="168"/>
      <c r="BG1874" s="168"/>
      <c r="BH1874" s="168"/>
      <c r="BI1874" s="168"/>
      <c r="BJ1874" s="168"/>
      <c r="BK1874" s="168"/>
      <c r="BL1874" s="168"/>
      <c r="BM1874" s="168"/>
      <c r="BN1874" s="168"/>
      <c r="BO1874" s="168"/>
      <c r="BP1874" s="168"/>
    </row>
    <row r="1875" spans="4:68" x14ac:dyDescent="0.15">
      <c r="D1875" s="168"/>
      <c r="E1875" s="168"/>
      <c r="F1875" s="168"/>
      <c r="G1875" s="168"/>
      <c r="H1875" s="168"/>
      <c r="I1875" s="168"/>
      <c r="J1875" s="168"/>
      <c r="K1875" s="168"/>
      <c r="L1875" s="168"/>
      <c r="M1875" s="168"/>
      <c r="N1875" s="168"/>
      <c r="O1875" s="168"/>
      <c r="P1875" s="168"/>
      <c r="Q1875" s="168"/>
      <c r="R1875" s="168"/>
      <c r="S1875" s="168"/>
      <c r="T1875" s="168"/>
      <c r="U1875" s="168"/>
      <c r="V1875" s="168"/>
      <c r="W1875" s="168"/>
      <c r="X1875" s="168"/>
      <c r="Y1875" s="168"/>
      <c r="Z1875" s="168"/>
      <c r="AA1875" s="168"/>
      <c r="AB1875" s="168"/>
      <c r="AC1875" s="168"/>
      <c r="AD1875" s="168"/>
      <c r="AE1875" s="168"/>
      <c r="AF1875" s="168"/>
      <c r="AG1875" s="168"/>
      <c r="AH1875" s="168"/>
      <c r="AI1875" s="168"/>
      <c r="AJ1875" s="168"/>
      <c r="AK1875" s="168"/>
      <c r="AL1875" s="168"/>
      <c r="AM1875" s="168"/>
      <c r="AN1875" s="168"/>
      <c r="AO1875" s="168"/>
      <c r="AP1875" s="168"/>
      <c r="AQ1875" s="168"/>
      <c r="AR1875" s="168"/>
      <c r="AS1875" s="168"/>
      <c r="AT1875" s="168"/>
      <c r="AU1875" s="168"/>
      <c r="AV1875" s="168"/>
      <c r="AW1875" s="168"/>
      <c r="AX1875" s="168"/>
      <c r="AY1875" s="168"/>
      <c r="AZ1875" s="168"/>
      <c r="BA1875" s="168"/>
      <c r="BB1875" s="168"/>
      <c r="BC1875" s="168"/>
      <c r="BD1875" s="168"/>
      <c r="BE1875" s="168"/>
      <c r="BF1875" s="168"/>
      <c r="BG1875" s="168"/>
      <c r="BH1875" s="168"/>
      <c r="BI1875" s="168"/>
      <c r="BJ1875" s="168"/>
      <c r="BK1875" s="168"/>
      <c r="BL1875" s="168"/>
      <c r="BM1875" s="168"/>
      <c r="BN1875" s="168"/>
      <c r="BO1875" s="168"/>
      <c r="BP1875" s="168"/>
    </row>
    <row r="1876" spans="4:68" x14ac:dyDescent="0.15">
      <c r="D1876" s="168"/>
      <c r="E1876" s="168"/>
      <c r="F1876" s="168"/>
      <c r="G1876" s="168"/>
      <c r="H1876" s="168"/>
      <c r="I1876" s="168"/>
      <c r="J1876" s="168"/>
      <c r="K1876" s="168"/>
      <c r="L1876" s="168"/>
      <c r="M1876" s="168"/>
      <c r="N1876" s="168"/>
      <c r="O1876" s="168"/>
      <c r="P1876" s="168"/>
      <c r="Q1876" s="168"/>
      <c r="R1876" s="168"/>
      <c r="S1876" s="168"/>
      <c r="T1876" s="168"/>
      <c r="U1876" s="168"/>
      <c r="V1876" s="168"/>
      <c r="W1876" s="168"/>
      <c r="X1876" s="168"/>
      <c r="Y1876" s="168"/>
      <c r="Z1876" s="168"/>
      <c r="AA1876" s="168"/>
      <c r="AB1876" s="168"/>
      <c r="AC1876" s="168"/>
      <c r="AD1876" s="168"/>
      <c r="AE1876" s="168"/>
      <c r="AF1876" s="168"/>
      <c r="AG1876" s="168"/>
      <c r="AH1876" s="168"/>
      <c r="AI1876" s="168"/>
      <c r="AJ1876" s="168"/>
      <c r="AK1876" s="168"/>
      <c r="AL1876" s="168"/>
      <c r="AM1876" s="168"/>
      <c r="AN1876" s="168"/>
      <c r="AO1876" s="168"/>
      <c r="AP1876" s="168"/>
      <c r="AQ1876" s="168"/>
      <c r="AR1876" s="168"/>
      <c r="AS1876" s="168"/>
      <c r="AT1876" s="168"/>
      <c r="AU1876" s="168"/>
      <c r="AV1876" s="168"/>
      <c r="AW1876" s="168"/>
      <c r="AX1876" s="168"/>
      <c r="AY1876" s="168"/>
      <c r="AZ1876" s="168"/>
      <c r="BA1876" s="168"/>
      <c r="BB1876" s="168"/>
      <c r="BC1876" s="168"/>
      <c r="BD1876" s="168"/>
      <c r="BE1876" s="168"/>
      <c r="BF1876" s="168"/>
      <c r="BG1876" s="168"/>
      <c r="BH1876" s="168"/>
      <c r="BI1876" s="168"/>
      <c r="BJ1876" s="168"/>
      <c r="BK1876" s="168"/>
      <c r="BL1876" s="168"/>
      <c r="BM1876" s="168"/>
      <c r="BN1876" s="168"/>
      <c r="BO1876" s="168"/>
      <c r="BP1876" s="168"/>
    </row>
    <row r="1877" spans="4:68" x14ac:dyDescent="0.15">
      <c r="D1877" s="168"/>
      <c r="E1877" s="168"/>
      <c r="F1877" s="168"/>
      <c r="G1877" s="168"/>
      <c r="H1877" s="168"/>
      <c r="I1877" s="168"/>
      <c r="J1877" s="168"/>
      <c r="K1877" s="168"/>
      <c r="L1877" s="168"/>
      <c r="M1877" s="168"/>
      <c r="N1877" s="168"/>
      <c r="O1877" s="168"/>
      <c r="P1877" s="168"/>
      <c r="Q1877" s="168"/>
      <c r="R1877" s="168"/>
      <c r="S1877" s="168"/>
      <c r="T1877" s="168"/>
      <c r="U1877" s="168"/>
      <c r="V1877" s="168"/>
      <c r="W1877" s="168"/>
      <c r="X1877" s="168"/>
      <c r="Y1877" s="168"/>
      <c r="Z1877" s="168"/>
      <c r="AA1877" s="168"/>
      <c r="AB1877" s="168"/>
      <c r="AC1877" s="168"/>
      <c r="AD1877" s="168"/>
      <c r="AE1877" s="168"/>
      <c r="AF1877" s="168"/>
      <c r="AG1877" s="168"/>
      <c r="AH1877" s="168"/>
      <c r="AI1877" s="168"/>
      <c r="AJ1877" s="168"/>
      <c r="AK1877" s="168"/>
      <c r="AL1877" s="168"/>
      <c r="AM1877" s="168"/>
      <c r="AN1877" s="168"/>
      <c r="AO1877" s="168"/>
      <c r="AP1877" s="168"/>
      <c r="AQ1877" s="168"/>
      <c r="AR1877" s="168"/>
      <c r="AS1877" s="168"/>
      <c r="AT1877" s="168"/>
      <c r="AU1877" s="168"/>
      <c r="AV1877" s="168"/>
      <c r="AW1877" s="168"/>
      <c r="AX1877" s="168"/>
      <c r="AY1877" s="168"/>
      <c r="AZ1877" s="168"/>
      <c r="BA1877" s="168"/>
      <c r="BB1877" s="168"/>
      <c r="BC1877" s="168"/>
      <c r="BD1877" s="168"/>
      <c r="BE1877" s="168"/>
      <c r="BF1877" s="168"/>
      <c r="BG1877" s="168"/>
      <c r="BH1877" s="168"/>
      <c r="BI1877" s="168"/>
      <c r="BJ1877" s="168"/>
      <c r="BK1877" s="168"/>
      <c r="BL1877" s="168"/>
      <c r="BM1877" s="168"/>
      <c r="BN1877" s="168"/>
      <c r="BO1877" s="168"/>
      <c r="BP1877" s="168"/>
    </row>
    <row r="1878" spans="4:68" x14ac:dyDescent="0.15">
      <c r="D1878" s="168"/>
      <c r="E1878" s="168"/>
      <c r="F1878" s="168"/>
      <c r="G1878" s="168"/>
      <c r="H1878" s="168"/>
      <c r="I1878" s="168"/>
      <c r="J1878" s="168"/>
      <c r="K1878" s="168"/>
      <c r="L1878" s="168"/>
      <c r="M1878" s="168"/>
      <c r="N1878" s="168"/>
      <c r="O1878" s="168"/>
      <c r="P1878" s="168"/>
      <c r="Q1878" s="168"/>
      <c r="R1878" s="168"/>
      <c r="S1878" s="168"/>
      <c r="T1878" s="168"/>
      <c r="U1878" s="168"/>
      <c r="V1878" s="168"/>
      <c r="W1878" s="168"/>
      <c r="X1878" s="168"/>
      <c r="Y1878" s="168"/>
      <c r="Z1878" s="168"/>
      <c r="AA1878" s="168"/>
      <c r="AB1878" s="168"/>
      <c r="AC1878" s="168"/>
      <c r="AD1878" s="168"/>
      <c r="AE1878" s="168"/>
      <c r="AF1878" s="168"/>
      <c r="AG1878" s="168"/>
      <c r="AH1878" s="168"/>
      <c r="AI1878" s="168"/>
      <c r="AJ1878" s="168"/>
      <c r="AK1878" s="168"/>
      <c r="AL1878" s="168"/>
      <c r="AM1878" s="168"/>
      <c r="AN1878" s="168"/>
      <c r="AO1878" s="168"/>
      <c r="AP1878" s="168"/>
      <c r="AQ1878" s="168"/>
      <c r="AR1878" s="168"/>
      <c r="AS1878" s="168"/>
      <c r="AT1878" s="168"/>
      <c r="AU1878" s="168"/>
      <c r="AV1878" s="168"/>
      <c r="AW1878" s="168"/>
      <c r="AX1878" s="168"/>
      <c r="AY1878" s="168"/>
      <c r="AZ1878" s="168"/>
      <c r="BA1878" s="168"/>
      <c r="BB1878" s="168"/>
      <c r="BC1878" s="168"/>
      <c r="BD1878" s="168"/>
      <c r="BE1878" s="168"/>
      <c r="BF1878" s="168"/>
      <c r="BG1878" s="168"/>
      <c r="BH1878" s="168"/>
      <c r="BI1878" s="168"/>
      <c r="BJ1878" s="168"/>
      <c r="BK1878" s="168"/>
      <c r="BL1878" s="168"/>
      <c r="BM1878" s="168"/>
      <c r="BN1878" s="168"/>
      <c r="BO1878" s="168"/>
      <c r="BP1878" s="168"/>
    </row>
    <row r="1879" spans="4:68" x14ac:dyDescent="0.15">
      <c r="D1879" s="168"/>
      <c r="E1879" s="168"/>
      <c r="F1879" s="168"/>
      <c r="G1879" s="168"/>
      <c r="H1879" s="168"/>
      <c r="I1879" s="168"/>
      <c r="J1879" s="168"/>
      <c r="K1879" s="168"/>
      <c r="L1879" s="168"/>
      <c r="M1879" s="168"/>
      <c r="N1879" s="168"/>
      <c r="O1879" s="168"/>
      <c r="P1879" s="168"/>
      <c r="Q1879" s="168"/>
      <c r="R1879" s="168"/>
      <c r="S1879" s="168"/>
      <c r="T1879" s="168"/>
      <c r="U1879" s="168"/>
      <c r="V1879" s="168"/>
      <c r="W1879" s="168"/>
      <c r="X1879" s="168"/>
      <c r="Y1879" s="168"/>
      <c r="Z1879" s="168"/>
      <c r="AA1879" s="168"/>
      <c r="AB1879" s="168"/>
      <c r="AC1879" s="168"/>
      <c r="AD1879" s="168"/>
      <c r="AE1879" s="168"/>
      <c r="AF1879" s="168"/>
      <c r="AG1879" s="168"/>
      <c r="AH1879" s="168"/>
      <c r="AI1879" s="168"/>
      <c r="AJ1879" s="168"/>
      <c r="AK1879" s="168"/>
      <c r="AL1879" s="168"/>
      <c r="AM1879" s="168"/>
      <c r="AN1879" s="168"/>
      <c r="AO1879" s="168"/>
      <c r="AP1879" s="168"/>
      <c r="AQ1879" s="168"/>
      <c r="AR1879" s="168"/>
      <c r="AS1879" s="168"/>
      <c r="AT1879" s="168"/>
      <c r="AU1879" s="168"/>
      <c r="AV1879" s="168"/>
      <c r="AW1879" s="168"/>
      <c r="AX1879" s="168"/>
      <c r="AY1879" s="168"/>
      <c r="AZ1879" s="168"/>
      <c r="BA1879" s="168"/>
      <c r="BB1879" s="168"/>
      <c r="BC1879" s="168"/>
      <c r="BD1879" s="168"/>
      <c r="BE1879" s="168"/>
      <c r="BF1879" s="168"/>
      <c r="BG1879" s="168"/>
      <c r="BH1879" s="168"/>
      <c r="BI1879" s="168"/>
      <c r="BJ1879" s="168"/>
      <c r="BK1879" s="168"/>
      <c r="BL1879" s="168"/>
      <c r="BM1879" s="168"/>
      <c r="BN1879" s="168"/>
      <c r="BO1879" s="168"/>
      <c r="BP1879" s="168"/>
    </row>
    <row r="1880" spans="4:68" x14ac:dyDescent="0.15">
      <c r="D1880" s="168"/>
      <c r="E1880" s="168"/>
      <c r="F1880" s="168"/>
      <c r="G1880" s="168"/>
      <c r="H1880" s="168"/>
      <c r="I1880" s="168"/>
      <c r="J1880" s="168"/>
      <c r="K1880" s="168"/>
      <c r="L1880" s="168"/>
      <c r="M1880" s="168"/>
      <c r="N1880" s="168"/>
      <c r="O1880" s="168"/>
      <c r="P1880" s="168"/>
      <c r="Q1880" s="168"/>
      <c r="R1880" s="168"/>
      <c r="S1880" s="168"/>
      <c r="T1880" s="168"/>
      <c r="U1880" s="168"/>
      <c r="V1880" s="168"/>
      <c r="W1880" s="168"/>
      <c r="X1880" s="168"/>
      <c r="Y1880" s="168"/>
      <c r="Z1880" s="168"/>
      <c r="AA1880" s="168"/>
      <c r="AB1880" s="168"/>
      <c r="AC1880" s="168"/>
      <c r="AD1880" s="168"/>
      <c r="AE1880" s="168"/>
      <c r="AF1880" s="168"/>
      <c r="AG1880" s="168"/>
      <c r="AH1880" s="168"/>
      <c r="AI1880" s="168"/>
      <c r="AJ1880" s="168"/>
      <c r="AK1880" s="168"/>
      <c r="AL1880" s="168"/>
      <c r="AM1880" s="168"/>
      <c r="AN1880" s="168"/>
      <c r="AO1880" s="168"/>
      <c r="AP1880" s="168"/>
      <c r="AQ1880" s="168"/>
      <c r="AR1880" s="168"/>
      <c r="AS1880" s="168"/>
      <c r="AT1880" s="168"/>
      <c r="AU1880" s="168"/>
      <c r="AV1880" s="168"/>
      <c r="AW1880" s="168"/>
      <c r="AX1880" s="168"/>
      <c r="AY1880" s="168"/>
      <c r="AZ1880" s="168"/>
      <c r="BA1880" s="168"/>
      <c r="BB1880" s="168"/>
      <c r="BC1880" s="168"/>
      <c r="BD1880" s="168"/>
      <c r="BE1880" s="168"/>
      <c r="BF1880" s="168"/>
      <c r="BG1880" s="168"/>
      <c r="BH1880" s="168"/>
      <c r="BI1880" s="168"/>
      <c r="BJ1880" s="168"/>
      <c r="BK1880" s="168"/>
      <c r="BL1880" s="168"/>
      <c r="BM1880" s="168"/>
      <c r="BN1880" s="168"/>
      <c r="BO1880" s="168"/>
      <c r="BP1880" s="168"/>
    </row>
    <row r="1881" spans="4:68" x14ac:dyDescent="0.15">
      <c r="D1881" s="168"/>
      <c r="E1881" s="168"/>
      <c r="F1881" s="168"/>
      <c r="G1881" s="168"/>
      <c r="H1881" s="168"/>
      <c r="I1881" s="168"/>
      <c r="J1881" s="168"/>
      <c r="K1881" s="168"/>
      <c r="L1881" s="168"/>
      <c r="M1881" s="168"/>
      <c r="N1881" s="168"/>
      <c r="O1881" s="168"/>
      <c r="P1881" s="168"/>
      <c r="Q1881" s="168"/>
      <c r="R1881" s="168"/>
      <c r="S1881" s="168"/>
      <c r="T1881" s="168"/>
      <c r="U1881" s="168"/>
      <c r="V1881" s="168"/>
      <c r="W1881" s="168"/>
      <c r="X1881" s="168"/>
      <c r="Y1881" s="168"/>
      <c r="Z1881" s="168"/>
      <c r="AA1881" s="168"/>
      <c r="AB1881" s="168"/>
      <c r="AC1881" s="168"/>
      <c r="AD1881" s="168"/>
      <c r="AE1881" s="168"/>
      <c r="AF1881" s="168"/>
      <c r="AG1881" s="168"/>
      <c r="AH1881" s="168"/>
      <c r="AI1881" s="168"/>
      <c r="AJ1881" s="168"/>
      <c r="AK1881" s="168"/>
      <c r="AL1881" s="168"/>
      <c r="AM1881" s="168"/>
      <c r="AN1881" s="168"/>
      <c r="AO1881" s="168"/>
      <c r="AP1881" s="168"/>
      <c r="AQ1881" s="168"/>
      <c r="AR1881" s="168"/>
      <c r="AS1881" s="168"/>
      <c r="AT1881" s="168"/>
      <c r="AU1881" s="168"/>
      <c r="AV1881" s="168"/>
      <c r="AW1881" s="168"/>
      <c r="AX1881" s="168"/>
      <c r="AY1881" s="168"/>
      <c r="AZ1881" s="168"/>
      <c r="BA1881" s="168"/>
      <c r="BB1881" s="168"/>
      <c r="BC1881" s="168"/>
      <c r="BD1881" s="168"/>
      <c r="BE1881" s="168"/>
      <c r="BF1881" s="168"/>
      <c r="BG1881" s="168"/>
      <c r="BH1881" s="168"/>
      <c r="BI1881" s="168"/>
      <c r="BJ1881" s="168"/>
      <c r="BK1881" s="168"/>
      <c r="BL1881" s="168"/>
      <c r="BM1881" s="168"/>
      <c r="BN1881" s="168"/>
      <c r="BO1881" s="168"/>
      <c r="BP1881" s="168"/>
    </row>
    <row r="1882" spans="4:68" x14ac:dyDescent="0.15">
      <c r="D1882" s="168"/>
      <c r="E1882" s="168"/>
      <c r="F1882" s="168"/>
      <c r="G1882" s="168"/>
      <c r="H1882" s="168"/>
      <c r="I1882" s="168"/>
      <c r="J1882" s="168"/>
      <c r="K1882" s="168"/>
      <c r="L1882" s="168"/>
      <c r="M1882" s="168"/>
      <c r="N1882" s="168"/>
      <c r="O1882" s="168"/>
      <c r="P1882" s="168"/>
      <c r="Q1882" s="168"/>
      <c r="R1882" s="168"/>
      <c r="S1882" s="168"/>
      <c r="T1882" s="168"/>
      <c r="U1882" s="168"/>
      <c r="V1882" s="168"/>
      <c r="W1882" s="168"/>
      <c r="X1882" s="168"/>
      <c r="Y1882" s="168"/>
      <c r="Z1882" s="168"/>
      <c r="AA1882" s="168"/>
      <c r="AB1882" s="168"/>
      <c r="AC1882" s="168"/>
      <c r="AD1882" s="168"/>
      <c r="AE1882" s="168"/>
      <c r="AF1882" s="168"/>
      <c r="AG1882" s="168"/>
      <c r="AH1882" s="168"/>
      <c r="AI1882" s="168"/>
      <c r="AJ1882" s="168"/>
      <c r="AK1882" s="168"/>
      <c r="AL1882" s="168"/>
      <c r="AM1882" s="168"/>
      <c r="AN1882" s="168"/>
      <c r="AO1882" s="168"/>
      <c r="AP1882" s="168"/>
      <c r="AQ1882" s="168"/>
      <c r="AR1882" s="168"/>
      <c r="AS1882" s="168"/>
      <c r="AT1882" s="168"/>
      <c r="AU1882" s="168"/>
      <c r="AV1882" s="168"/>
      <c r="AW1882" s="168"/>
      <c r="AX1882" s="168"/>
      <c r="AY1882" s="168"/>
      <c r="AZ1882" s="168"/>
      <c r="BA1882" s="168"/>
      <c r="BB1882" s="168"/>
      <c r="BC1882" s="168"/>
      <c r="BD1882" s="168"/>
      <c r="BE1882" s="168"/>
      <c r="BF1882" s="168"/>
      <c r="BG1882" s="168"/>
      <c r="BH1882" s="168"/>
      <c r="BI1882" s="168"/>
      <c r="BJ1882" s="168"/>
      <c r="BK1882" s="168"/>
      <c r="BL1882" s="168"/>
      <c r="BM1882" s="168"/>
      <c r="BN1882" s="168"/>
      <c r="BO1882" s="168"/>
      <c r="BP1882" s="168"/>
    </row>
    <row r="1883" spans="4:68" x14ac:dyDescent="0.15">
      <c r="D1883" s="168"/>
      <c r="E1883" s="168"/>
      <c r="F1883" s="168"/>
      <c r="G1883" s="168"/>
      <c r="H1883" s="168"/>
      <c r="I1883" s="168"/>
      <c r="J1883" s="168"/>
      <c r="K1883" s="168"/>
      <c r="L1883" s="168"/>
      <c r="M1883" s="168"/>
      <c r="N1883" s="168"/>
      <c r="O1883" s="168"/>
      <c r="P1883" s="168"/>
      <c r="Q1883" s="168"/>
      <c r="R1883" s="168"/>
      <c r="S1883" s="168"/>
      <c r="T1883" s="168"/>
      <c r="U1883" s="168"/>
      <c r="V1883" s="168"/>
      <c r="W1883" s="168"/>
      <c r="X1883" s="168"/>
      <c r="Y1883" s="168"/>
      <c r="Z1883" s="168"/>
      <c r="AA1883" s="168"/>
      <c r="AB1883" s="168"/>
      <c r="AC1883" s="168"/>
      <c r="AD1883" s="168"/>
      <c r="AE1883" s="168"/>
      <c r="AF1883" s="168"/>
      <c r="AG1883" s="168"/>
      <c r="AH1883" s="168"/>
      <c r="AI1883" s="168"/>
      <c r="AJ1883" s="168"/>
      <c r="AK1883" s="168"/>
      <c r="AL1883" s="168"/>
      <c r="AM1883" s="168"/>
      <c r="AN1883" s="168"/>
      <c r="AO1883" s="168"/>
      <c r="AP1883" s="168"/>
      <c r="AQ1883" s="168"/>
      <c r="AR1883" s="168"/>
      <c r="AS1883" s="168"/>
      <c r="AT1883" s="168"/>
      <c r="AU1883" s="168"/>
      <c r="AV1883" s="168"/>
      <c r="AW1883" s="168"/>
      <c r="AX1883" s="168"/>
      <c r="AY1883" s="168"/>
      <c r="AZ1883" s="168"/>
      <c r="BA1883" s="168"/>
      <c r="BB1883" s="168"/>
      <c r="BC1883" s="168"/>
      <c r="BD1883" s="168"/>
      <c r="BE1883" s="168"/>
      <c r="BF1883" s="168"/>
      <c r="BG1883" s="168"/>
      <c r="BH1883" s="168"/>
      <c r="BI1883" s="168"/>
      <c r="BJ1883" s="168"/>
      <c r="BK1883" s="168"/>
      <c r="BL1883" s="168"/>
      <c r="BM1883" s="168"/>
      <c r="BN1883" s="168"/>
      <c r="BO1883" s="168"/>
      <c r="BP1883" s="168"/>
    </row>
    <row r="1884" spans="4:68" x14ac:dyDescent="0.15">
      <c r="D1884" s="168"/>
      <c r="E1884" s="168"/>
      <c r="F1884" s="168"/>
      <c r="G1884" s="168"/>
      <c r="H1884" s="168"/>
      <c r="I1884" s="168"/>
      <c r="J1884" s="168"/>
      <c r="K1884" s="168"/>
      <c r="L1884" s="168"/>
      <c r="M1884" s="168"/>
      <c r="N1884" s="168"/>
      <c r="O1884" s="168"/>
      <c r="P1884" s="168"/>
      <c r="Q1884" s="168"/>
      <c r="R1884" s="168"/>
      <c r="S1884" s="168"/>
      <c r="T1884" s="168"/>
      <c r="U1884" s="168"/>
      <c r="V1884" s="168"/>
      <c r="W1884" s="168"/>
      <c r="X1884" s="168"/>
      <c r="Y1884" s="168"/>
      <c r="Z1884" s="168"/>
      <c r="AA1884" s="168"/>
      <c r="AB1884" s="168"/>
      <c r="AC1884" s="168"/>
      <c r="AD1884" s="168"/>
      <c r="AE1884" s="168"/>
      <c r="AF1884" s="168"/>
      <c r="AG1884" s="168"/>
      <c r="AH1884" s="168"/>
      <c r="AI1884" s="168"/>
      <c r="AJ1884" s="168"/>
      <c r="AK1884" s="168"/>
      <c r="AL1884" s="168"/>
      <c r="AM1884" s="168"/>
      <c r="AN1884" s="168"/>
      <c r="AO1884" s="168"/>
      <c r="AP1884" s="168"/>
      <c r="AQ1884" s="168"/>
      <c r="AR1884" s="168"/>
      <c r="AS1884" s="168"/>
      <c r="AT1884" s="168"/>
      <c r="AU1884" s="168"/>
      <c r="AV1884" s="168"/>
      <c r="AW1884" s="168"/>
      <c r="AX1884" s="168"/>
      <c r="AY1884" s="168"/>
      <c r="AZ1884" s="168"/>
      <c r="BA1884" s="168"/>
      <c r="BB1884" s="168"/>
      <c r="BC1884" s="168"/>
      <c r="BD1884" s="168"/>
      <c r="BE1884" s="168"/>
      <c r="BF1884" s="168"/>
      <c r="BG1884" s="168"/>
      <c r="BH1884" s="168"/>
      <c r="BI1884" s="168"/>
      <c r="BJ1884" s="168"/>
      <c r="BK1884" s="168"/>
      <c r="BL1884" s="168"/>
      <c r="BM1884" s="168"/>
      <c r="BN1884" s="168"/>
      <c r="BO1884" s="168"/>
      <c r="BP1884" s="168"/>
    </row>
    <row r="1885" spans="4:68" x14ac:dyDescent="0.15">
      <c r="D1885" s="168"/>
      <c r="E1885" s="168"/>
      <c r="F1885" s="168"/>
      <c r="G1885" s="168"/>
      <c r="H1885" s="168"/>
      <c r="I1885" s="168"/>
      <c r="J1885" s="168"/>
      <c r="K1885" s="168"/>
      <c r="L1885" s="168"/>
      <c r="M1885" s="168"/>
      <c r="N1885" s="168"/>
      <c r="O1885" s="168"/>
      <c r="P1885" s="168"/>
      <c r="Q1885" s="168"/>
      <c r="R1885" s="168"/>
      <c r="S1885" s="168"/>
      <c r="T1885" s="168"/>
      <c r="U1885" s="168"/>
      <c r="V1885" s="168"/>
      <c r="W1885" s="168"/>
      <c r="X1885" s="168"/>
      <c r="Y1885" s="168"/>
      <c r="Z1885" s="168"/>
      <c r="AA1885" s="168"/>
      <c r="AB1885" s="168"/>
      <c r="AC1885" s="168"/>
      <c r="AD1885" s="168"/>
      <c r="AE1885" s="168"/>
      <c r="AF1885" s="168"/>
      <c r="AG1885" s="168"/>
      <c r="AH1885" s="168"/>
      <c r="AI1885" s="168"/>
      <c r="AJ1885" s="168"/>
      <c r="AK1885" s="168"/>
      <c r="AL1885" s="168"/>
      <c r="AM1885" s="168"/>
      <c r="AN1885" s="168"/>
      <c r="AO1885" s="168"/>
      <c r="AP1885" s="168"/>
      <c r="AQ1885" s="168"/>
      <c r="AR1885" s="168"/>
      <c r="AS1885" s="168"/>
      <c r="AT1885" s="168"/>
      <c r="AU1885" s="168"/>
      <c r="AV1885" s="168"/>
      <c r="AW1885" s="168"/>
      <c r="AX1885" s="168"/>
      <c r="AY1885" s="168"/>
      <c r="AZ1885" s="168"/>
      <c r="BA1885" s="168"/>
      <c r="BB1885" s="168"/>
      <c r="BC1885" s="168"/>
      <c r="BD1885" s="168"/>
      <c r="BE1885" s="168"/>
      <c r="BF1885" s="168"/>
      <c r="BG1885" s="168"/>
      <c r="BH1885" s="168"/>
      <c r="BI1885" s="168"/>
      <c r="BJ1885" s="168"/>
      <c r="BK1885" s="168"/>
      <c r="BL1885" s="168"/>
      <c r="BM1885" s="168"/>
      <c r="BN1885" s="168"/>
      <c r="BO1885" s="168"/>
      <c r="BP1885" s="168"/>
    </row>
    <row r="1886" spans="4:68" x14ac:dyDescent="0.15">
      <c r="D1886" s="168"/>
      <c r="E1886" s="168"/>
      <c r="F1886" s="168"/>
      <c r="G1886" s="168"/>
      <c r="H1886" s="168"/>
      <c r="I1886" s="168"/>
      <c r="J1886" s="168"/>
      <c r="K1886" s="168"/>
      <c r="L1886" s="168"/>
      <c r="M1886" s="168"/>
      <c r="N1886" s="168"/>
      <c r="O1886" s="168"/>
      <c r="P1886" s="168"/>
      <c r="Q1886" s="168"/>
      <c r="R1886" s="168"/>
      <c r="S1886" s="168"/>
      <c r="T1886" s="168"/>
      <c r="U1886" s="168"/>
      <c r="V1886" s="168"/>
      <c r="W1886" s="168"/>
      <c r="X1886" s="168"/>
      <c r="Y1886" s="168"/>
      <c r="Z1886" s="168"/>
      <c r="AA1886" s="168"/>
      <c r="AB1886" s="168"/>
      <c r="AC1886" s="168"/>
      <c r="AD1886" s="168"/>
      <c r="AE1886" s="168"/>
      <c r="AF1886" s="168"/>
      <c r="AG1886" s="168"/>
      <c r="AH1886" s="168"/>
      <c r="AI1886" s="168"/>
      <c r="AJ1886" s="168"/>
      <c r="AK1886" s="168"/>
      <c r="AL1886" s="168"/>
      <c r="AM1886" s="168"/>
      <c r="AN1886" s="168"/>
      <c r="AO1886" s="168"/>
      <c r="AP1886" s="168"/>
      <c r="AQ1886" s="168"/>
      <c r="AR1886" s="168"/>
      <c r="AS1886" s="168"/>
      <c r="AT1886" s="168"/>
      <c r="AU1886" s="168"/>
      <c r="AV1886" s="168"/>
      <c r="AW1886" s="168"/>
      <c r="AX1886" s="168"/>
      <c r="AY1886" s="168"/>
      <c r="AZ1886" s="168"/>
      <c r="BA1886" s="168"/>
      <c r="BB1886" s="168"/>
      <c r="BC1886" s="168"/>
      <c r="BD1886" s="168"/>
      <c r="BE1886" s="168"/>
      <c r="BF1886" s="168"/>
      <c r="BG1886" s="168"/>
      <c r="BH1886" s="168"/>
      <c r="BI1886" s="168"/>
      <c r="BJ1886" s="168"/>
      <c r="BK1886" s="168"/>
      <c r="BL1886" s="168"/>
      <c r="BM1886" s="168"/>
      <c r="BN1886" s="168"/>
      <c r="BO1886" s="168"/>
      <c r="BP1886" s="168"/>
    </row>
    <row r="1887" spans="4:68" x14ac:dyDescent="0.15">
      <c r="D1887" s="168"/>
      <c r="E1887" s="168"/>
      <c r="F1887" s="168"/>
      <c r="G1887" s="168"/>
      <c r="H1887" s="168"/>
      <c r="I1887" s="168"/>
      <c r="J1887" s="168"/>
      <c r="K1887" s="168"/>
      <c r="L1887" s="168"/>
      <c r="M1887" s="168"/>
      <c r="N1887" s="168"/>
      <c r="O1887" s="168"/>
      <c r="P1887" s="168"/>
      <c r="Q1887" s="168"/>
      <c r="R1887" s="168"/>
      <c r="S1887" s="168"/>
      <c r="T1887" s="168"/>
      <c r="U1887" s="168"/>
      <c r="V1887" s="168"/>
      <c r="W1887" s="168"/>
      <c r="X1887" s="168"/>
      <c r="Y1887" s="168"/>
      <c r="Z1887" s="168"/>
      <c r="AA1887" s="168"/>
      <c r="AB1887" s="168"/>
      <c r="AC1887" s="168"/>
      <c r="AD1887" s="168"/>
      <c r="AE1887" s="168"/>
      <c r="AF1887" s="168"/>
      <c r="AG1887" s="168"/>
      <c r="AH1887" s="168"/>
      <c r="AI1887" s="168"/>
      <c r="AJ1887" s="168"/>
      <c r="AK1887" s="168"/>
      <c r="AL1887" s="168"/>
      <c r="AM1887" s="168"/>
      <c r="AN1887" s="168"/>
      <c r="AO1887" s="168"/>
      <c r="AP1887" s="168"/>
      <c r="AQ1887" s="168"/>
      <c r="AR1887" s="168"/>
      <c r="AS1887" s="168"/>
      <c r="AT1887" s="168"/>
      <c r="AU1887" s="168"/>
      <c r="AV1887" s="168"/>
      <c r="AW1887" s="168"/>
      <c r="AX1887" s="168"/>
      <c r="AY1887" s="168"/>
      <c r="AZ1887" s="168"/>
      <c r="BA1887" s="168"/>
      <c r="BB1887" s="168"/>
      <c r="BC1887" s="168"/>
      <c r="BD1887" s="168"/>
      <c r="BE1887" s="168"/>
      <c r="BF1887" s="168"/>
      <c r="BG1887" s="168"/>
      <c r="BH1887" s="168"/>
      <c r="BI1887" s="168"/>
      <c r="BJ1887" s="168"/>
      <c r="BK1887" s="168"/>
      <c r="BL1887" s="168"/>
      <c r="BM1887" s="168"/>
      <c r="BN1887" s="168"/>
      <c r="BO1887" s="168"/>
      <c r="BP1887" s="168"/>
    </row>
    <row r="1888" spans="4:68" x14ac:dyDescent="0.15">
      <c r="D1888" s="168"/>
      <c r="E1888" s="168"/>
      <c r="F1888" s="168"/>
      <c r="G1888" s="168"/>
      <c r="H1888" s="168"/>
      <c r="I1888" s="168"/>
      <c r="J1888" s="168"/>
      <c r="K1888" s="168"/>
      <c r="L1888" s="168"/>
      <c r="M1888" s="168"/>
      <c r="N1888" s="168"/>
      <c r="O1888" s="168"/>
      <c r="P1888" s="168"/>
      <c r="Q1888" s="168"/>
      <c r="R1888" s="168"/>
      <c r="S1888" s="168"/>
      <c r="T1888" s="168"/>
      <c r="U1888" s="168"/>
      <c r="V1888" s="168"/>
      <c r="W1888" s="168"/>
      <c r="X1888" s="168"/>
      <c r="Y1888" s="168"/>
      <c r="Z1888" s="168"/>
      <c r="AA1888" s="168"/>
      <c r="AB1888" s="168"/>
      <c r="AC1888" s="168"/>
      <c r="AD1888" s="168"/>
      <c r="AE1888" s="168"/>
      <c r="AF1888" s="168"/>
      <c r="AG1888" s="168"/>
      <c r="AH1888" s="168"/>
      <c r="AI1888" s="168"/>
      <c r="AJ1888" s="168"/>
      <c r="AK1888" s="168"/>
      <c r="AL1888" s="168"/>
      <c r="AM1888" s="168"/>
      <c r="AN1888" s="168"/>
      <c r="AO1888" s="168"/>
      <c r="AP1888" s="168"/>
      <c r="AQ1888" s="168"/>
      <c r="AR1888" s="168"/>
      <c r="AS1888" s="168"/>
      <c r="AT1888" s="168"/>
      <c r="AU1888" s="168"/>
      <c r="AV1888" s="168"/>
      <c r="AW1888" s="168"/>
      <c r="AX1888" s="168"/>
      <c r="AY1888" s="168"/>
      <c r="AZ1888" s="168"/>
      <c r="BA1888" s="168"/>
      <c r="BB1888" s="168"/>
      <c r="BC1888" s="168"/>
      <c r="BD1888" s="168"/>
      <c r="BE1888" s="168"/>
      <c r="BF1888" s="168"/>
      <c r="BG1888" s="168"/>
      <c r="BH1888" s="168"/>
      <c r="BI1888" s="168"/>
      <c r="BJ1888" s="168"/>
      <c r="BK1888" s="168"/>
      <c r="BL1888" s="168"/>
      <c r="BM1888" s="168"/>
      <c r="BN1888" s="168"/>
      <c r="BO1888" s="168"/>
      <c r="BP1888" s="168"/>
    </row>
    <row r="1889" spans="4:68" x14ac:dyDescent="0.15">
      <c r="D1889" s="168"/>
      <c r="E1889" s="168"/>
      <c r="F1889" s="168"/>
      <c r="G1889" s="168"/>
      <c r="H1889" s="168"/>
      <c r="I1889" s="168"/>
      <c r="J1889" s="168"/>
      <c r="K1889" s="168"/>
      <c r="L1889" s="168"/>
      <c r="M1889" s="168"/>
      <c r="N1889" s="168"/>
      <c r="O1889" s="168"/>
      <c r="P1889" s="168"/>
      <c r="Q1889" s="168"/>
      <c r="R1889" s="168"/>
      <c r="S1889" s="168"/>
      <c r="T1889" s="168"/>
      <c r="U1889" s="168"/>
      <c r="V1889" s="168"/>
      <c r="W1889" s="168"/>
      <c r="X1889" s="168"/>
      <c r="Y1889" s="168"/>
      <c r="Z1889" s="168"/>
      <c r="AA1889" s="168"/>
      <c r="AB1889" s="168"/>
      <c r="AC1889" s="168"/>
      <c r="AD1889" s="168"/>
      <c r="AE1889" s="168"/>
      <c r="AF1889" s="168"/>
      <c r="AG1889" s="168"/>
      <c r="AH1889" s="168"/>
      <c r="AI1889" s="168"/>
      <c r="AJ1889" s="168"/>
      <c r="AK1889" s="168"/>
      <c r="AL1889" s="168"/>
      <c r="AM1889" s="168"/>
      <c r="AN1889" s="168"/>
      <c r="AO1889" s="168"/>
      <c r="AP1889" s="168"/>
      <c r="AQ1889" s="168"/>
      <c r="AR1889" s="168"/>
      <c r="AS1889" s="168"/>
      <c r="AT1889" s="168"/>
      <c r="AU1889" s="168"/>
      <c r="AV1889" s="168"/>
      <c r="AW1889" s="168"/>
      <c r="AX1889" s="168"/>
      <c r="AY1889" s="168"/>
      <c r="AZ1889" s="168"/>
      <c r="BA1889" s="168"/>
      <c r="BB1889" s="168"/>
      <c r="BC1889" s="168"/>
      <c r="BD1889" s="168"/>
      <c r="BE1889" s="168"/>
      <c r="BF1889" s="168"/>
      <c r="BG1889" s="168"/>
      <c r="BH1889" s="168"/>
      <c r="BI1889" s="168"/>
      <c r="BJ1889" s="168"/>
      <c r="BK1889" s="168"/>
      <c r="BL1889" s="168"/>
      <c r="BM1889" s="168"/>
      <c r="BN1889" s="168"/>
      <c r="BO1889" s="168"/>
      <c r="BP1889" s="168"/>
    </row>
    <row r="1890" spans="4:68" x14ac:dyDescent="0.15">
      <c r="D1890" s="168"/>
      <c r="E1890" s="168"/>
      <c r="F1890" s="168"/>
      <c r="G1890" s="168"/>
      <c r="H1890" s="168"/>
      <c r="I1890" s="168"/>
      <c r="J1890" s="168"/>
      <c r="K1890" s="168"/>
      <c r="L1890" s="168"/>
      <c r="M1890" s="168"/>
      <c r="N1890" s="168"/>
      <c r="O1890" s="168"/>
      <c r="P1890" s="168"/>
      <c r="Q1890" s="168"/>
      <c r="R1890" s="168"/>
      <c r="S1890" s="168"/>
      <c r="T1890" s="168"/>
      <c r="U1890" s="168"/>
      <c r="V1890" s="168"/>
      <c r="W1890" s="168"/>
      <c r="X1890" s="168"/>
      <c r="Y1890" s="168"/>
      <c r="Z1890" s="168"/>
      <c r="AA1890" s="168"/>
      <c r="AB1890" s="168"/>
      <c r="AC1890" s="168"/>
      <c r="AD1890" s="168"/>
      <c r="AE1890" s="168"/>
      <c r="AF1890" s="168"/>
      <c r="AG1890" s="168"/>
      <c r="AH1890" s="168"/>
      <c r="AI1890" s="168"/>
      <c r="AJ1890" s="168"/>
      <c r="AK1890" s="168"/>
      <c r="AL1890" s="168"/>
      <c r="AM1890" s="168"/>
      <c r="AN1890" s="168"/>
      <c r="AO1890" s="168"/>
      <c r="AP1890" s="168"/>
      <c r="AQ1890" s="168"/>
      <c r="AR1890" s="168"/>
      <c r="AS1890" s="168"/>
      <c r="AT1890" s="168"/>
      <c r="AU1890" s="168"/>
      <c r="AV1890" s="168"/>
      <c r="AW1890" s="168"/>
      <c r="AX1890" s="168"/>
      <c r="AY1890" s="168"/>
      <c r="AZ1890" s="168"/>
      <c r="BA1890" s="168"/>
      <c r="BB1890" s="168"/>
      <c r="BC1890" s="168"/>
      <c r="BD1890" s="168"/>
      <c r="BE1890" s="168"/>
      <c r="BF1890" s="168"/>
      <c r="BG1890" s="168"/>
      <c r="BH1890" s="168"/>
      <c r="BI1890" s="168"/>
      <c r="BJ1890" s="168"/>
      <c r="BK1890" s="168"/>
      <c r="BL1890" s="168"/>
      <c r="BM1890" s="168"/>
      <c r="BN1890" s="168"/>
      <c r="BO1890" s="168"/>
      <c r="BP1890" s="168"/>
    </row>
    <row r="1891" spans="4:68" x14ac:dyDescent="0.15">
      <c r="D1891" s="168"/>
      <c r="E1891" s="168"/>
      <c r="F1891" s="168"/>
      <c r="G1891" s="168"/>
      <c r="H1891" s="168"/>
      <c r="I1891" s="168"/>
      <c r="J1891" s="168"/>
      <c r="K1891" s="168"/>
      <c r="L1891" s="168"/>
      <c r="M1891" s="168"/>
      <c r="N1891" s="168"/>
      <c r="O1891" s="168"/>
      <c r="P1891" s="168"/>
      <c r="Q1891" s="168"/>
      <c r="R1891" s="168"/>
      <c r="S1891" s="168"/>
      <c r="T1891" s="168"/>
      <c r="U1891" s="168"/>
      <c r="V1891" s="168"/>
      <c r="W1891" s="168"/>
      <c r="X1891" s="168"/>
      <c r="Y1891" s="168"/>
      <c r="Z1891" s="168"/>
      <c r="AA1891" s="168"/>
      <c r="AB1891" s="168"/>
      <c r="AC1891" s="168"/>
      <c r="AD1891" s="168"/>
      <c r="AE1891" s="168"/>
      <c r="AF1891" s="168"/>
      <c r="AG1891" s="168"/>
      <c r="AH1891" s="168"/>
      <c r="AI1891" s="168"/>
      <c r="AJ1891" s="168"/>
      <c r="AK1891" s="168"/>
      <c r="AL1891" s="168"/>
      <c r="AM1891" s="168"/>
      <c r="AN1891" s="168"/>
      <c r="AO1891" s="168"/>
      <c r="AP1891" s="168"/>
      <c r="AQ1891" s="168"/>
      <c r="AR1891" s="168"/>
      <c r="AS1891" s="168"/>
      <c r="AT1891" s="168"/>
      <c r="AU1891" s="168"/>
      <c r="AV1891" s="168"/>
      <c r="AW1891" s="168"/>
      <c r="AX1891" s="168"/>
      <c r="AY1891" s="168"/>
      <c r="AZ1891" s="168"/>
      <c r="BA1891" s="168"/>
      <c r="BB1891" s="168"/>
      <c r="BC1891" s="168"/>
      <c r="BD1891" s="168"/>
      <c r="BE1891" s="168"/>
      <c r="BF1891" s="168"/>
      <c r="BG1891" s="168"/>
      <c r="BH1891" s="168"/>
      <c r="BI1891" s="168"/>
      <c r="BJ1891" s="168"/>
      <c r="BK1891" s="168"/>
      <c r="BL1891" s="168"/>
      <c r="BM1891" s="168"/>
      <c r="BN1891" s="168"/>
      <c r="BO1891" s="168"/>
      <c r="BP1891" s="168"/>
    </row>
    <row r="1892" spans="4:68" x14ac:dyDescent="0.15">
      <c r="D1892" s="168"/>
      <c r="E1892" s="168"/>
      <c r="F1892" s="168"/>
      <c r="G1892" s="168"/>
      <c r="H1892" s="168"/>
      <c r="I1892" s="168"/>
      <c r="J1892" s="168"/>
      <c r="K1892" s="168"/>
      <c r="L1892" s="168"/>
      <c r="M1892" s="168"/>
      <c r="N1892" s="168"/>
      <c r="O1892" s="168"/>
      <c r="P1892" s="168"/>
      <c r="Q1892" s="168"/>
      <c r="R1892" s="168"/>
      <c r="S1892" s="168"/>
      <c r="T1892" s="168"/>
      <c r="U1892" s="168"/>
      <c r="V1892" s="168"/>
      <c r="W1892" s="168"/>
      <c r="X1892" s="168"/>
      <c r="Y1892" s="168"/>
      <c r="Z1892" s="168"/>
      <c r="AA1892" s="168"/>
      <c r="AB1892" s="168"/>
      <c r="AC1892" s="168"/>
      <c r="AD1892" s="168"/>
      <c r="AE1892" s="168"/>
      <c r="AF1892" s="168"/>
      <c r="AG1892" s="168"/>
      <c r="AH1892" s="168"/>
      <c r="AI1892" s="168"/>
      <c r="AJ1892" s="168"/>
      <c r="AK1892" s="168"/>
      <c r="AL1892" s="168"/>
      <c r="AM1892" s="168"/>
      <c r="AN1892" s="168"/>
      <c r="AO1892" s="168"/>
      <c r="AP1892" s="168"/>
      <c r="AQ1892" s="168"/>
      <c r="AR1892" s="168"/>
      <c r="AS1892" s="168"/>
      <c r="AT1892" s="168"/>
      <c r="AU1892" s="168"/>
      <c r="AV1892" s="168"/>
      <c r="AW1892" s="168"/>
      <c r="AX1892" s="168"/>
      <c r="AY1892" s="168"/>
      <c r="AZ1892" s="168"/>
      <c r="BA1892" s="168"/>
      <c r="BB1892" s="168"/>
      <c r="BC1892" s="168"/>
      <c r="BD1892" s="168"/>
      <c r="BE1892" s="168"/>
      <c r="BF1892" s="168"/>
      <c r="BG1892" s="168"/>
      <c r="BH1892" s="168"/>
      <c r="BI1892" s="168"/>
      <c r="BJ1892" s="168"/>
      <c r="BK1892" s="168"/>
      <c r="BL1892" s="168"/>
      <c r="BM1892" s="168"/>
      <c r="BN1892" s="168"/>
      <c r="BO1892" s="168"/>
      <c r="BP1892" s="168"/>
    </row>
    <row r="1893" spans="4:68" x14ac:dyDescent="0.15">
      <c r="D1893" s="168"/>
      <c r="E1893" s="168"/>
      <c r="F1893" s="168"/>
      <c r="G1893" s="168"/>
      <c r="H1893" s="168"/>
      <c r="I1893" s="168"/>
      <c r="J1893" s="168"/>
      <c r="K1893" s="168"/>
      <c r="L1893" s="168"/>
      <c r="M1893" s="168"/>
      <c r="N1893" s="168"/>
      <c r="O1893" s="168"/>
      <c r="P1893" s="168"/>
      <c r="Q1893" s="168"/>
      <c r="R1893" s="168"/>
      <c r="S1893" s="168"/>
      <c r="T1893" s="168"/>
      <c r="U1893" s="168"/>
      <c r="V1893" s="168"/>
      <c r="W1893" s="168"/>
      <c r="X1893" s="168"/>
      <c r="Y1893" s="168"/>
      <c r="Z1893" s="168"/>
      <c r="AA1893" s="168"/>
      <c r="AB1893" s="168"/>
      <c r="AC1893" s="168"/>
      <c r="AD1893" s="168"/>
      <c r="AE1893" s="168"/>
      <c r="AF1893" s="168"/>
      <c r="AG1893" s="168"/>
      <c r="AH1893" s="168"/>
      <c r="AI1893" s="168"/>
      <c r="AJ1893" s="168"/>
      <c r="AK1893" s="168"/>
      <c r="AL1893" s="168"/>
      <c r="AM1893" s="168"/>
      <c r="AN1893" s="168"/>
      <c r="AO1893" s="168"/>
      <c r="AP1893" s="168"/>
      <c r="AQ1893" s="168"/>
      <c r="AR1893" s="168"/>
      <c r="AS1893" s="168"/>
      <c r="AT1893" s="168"/>
      <c r="AU1893" s="168"/>
      <c r="AV1893" s="168"/>
      <c r="AW1893" s="168"/>
      <c r="AX1893" s="168"/>
      <c r="AY1893" s="168"/>
      <c r="AZ1893" s="168"/>
      <c r="BA1893" s="168"/>
      <c r="BB1893" s="168"/>
      <c r="BC1893" s="168"/>
      <c r="BD1893" s="168"/>
      <c r="BE1893" s="168"/>
      <c r="BF1893" s="168"/>
      <c r="BG1893" s="168"/>
      <c r="BH1893" s="168"/>
      <c r="BI1893" s="168"/>
      <c r="BJ1893" s="168"/>
      <c r="BK1893" s="168"/>
      <c r="BL1893" s="168"/>
      <c r="BM1893" s="168"/>
      <c r="BN1893" s="168"/>
      <c r="BO1893" s="168"/>
      <c r="BP1893" s="168"/>
    </row>
    <row r="1894" spans="4:68" x14ac:dyDescent="0.15">
      <c r="D1894" s="168"/>
      <c r="E1894" s="168"/>
      <c r="F1894" s="168"/>
      <c r="G1894" s="168"/>
      <c r="H1894" s="168"/>
      <c r="I1894" s="168"/>
      <c r="J1894" s="168"/>
      <c r="K1894" s="168"/>
      <c r="L1894" s="168"/>
      <c r="M1894" s="168"/>
      <c r="N1894" s="168"/>
      <c r="O1894" s="168"/>
      <c r="P1894" s="168"/>
      <c r="Q1894" s="168"/>
      <c r="R1894" s="168"/>
      <c r="S1894" s="168"/>
      <c r="T1894" s="168"/>
      <c r="U1894" s="168"/>
      <c r="V1894" s="168"/>
      <c r="W1894" s="168"/>
      <c r="X1894" s="168"/>
      <c r="Y1894" s="168"/>
      <c r="Z1894" s="168"/>
      <c r="AA1894" s="168"/>
      <c r="AB1894" s="168"/>
      <c r="AC1894" s="168"/>
      <c r="AD1894" s="168"/>
      <c r="AE1894" s="168"/>
      <c r="AF1894" s="168"/>
      <c r="AG1894" s="168"/>
      <c r="AH1894" s="168"/>
      <c r="AI1894" s="168"/>
      <c r="AJ1894" s="168"/>
      <c r="AK1894" s="168"/>
      <c r="AL1894" s="168"/>
      <c r="AM1894" s="168"/>
      <c r="AN1894" s="168"/>
      <c r="AO1894" s="168"/>
      <c r="AP1894" s="168"/>
      <c r="AQ1894" s="168"/>
      <c r="AR1894" s="168"/>
      <c r="AS1894" s="168"/>
      <c r="AT1894" s="168"/>
      <c r="AU1894" s="168"/>
      <c r="AV1894" s="168"/>
      <c r="AW1894" s="168"/>
      <c r="AX1894" s="168"/>
      <c r="AY1894" s="168"/>
      <c r="AZ1894" s="168"/>
      <c r="BA1894" s="168"/>
      <c r="BB1894" s="168"/>
      <c r="BC1894" s="168"/>
      <c r="BD1894" s="168"/>
      <c r="BE1894" s="168"/>
      <c r="BF1894" s="168"/>
      <c r="BG1894" s="168"/>
      <c r="BH1894" s="168"/>
      <c r="BI1894" s="168"/>
      <c r="BJ1894" s="168"/>
      <c r="BK1894" s="168"/>
      <c r="BL1894" s="168"/>
      <c r="BM1894" s="168"/>
      <c r="BN1894" s="168"/>
      <c r="BO1894" s="168"/>
      <c r="BP1894" s="168"/>
    </row>
    <row r="1895" spans="4:68" x14ac:dyDescent="0.15">
      <c r="D1895" s="168"/>
      <c r="E1895" s="168"/>
      <c r="F1895" s="168"/>
      <c r="G1895" s="168"/>
      <c r="H1895" s="168"/>
      <c r="I1895" s="168"/>
      <c r="J1895" s="168"/>
      <c r="K1895" s="168"/>
      <c r="L1895" s="168"/>
      <c r="M1895" s="168"/>
      <c r="N1895" s="168"/>
      <c r="O1895" s="168"/>
      <c r="P1895" s="168"/>
      <c r="Q1895" s="168"/>
      <c r="R1895" s="168"/>
      <c r="S1895" s="168"/>
      <c r="T1895" s="168"/>
      <c r="U1895" s="168"/>
      <c r="V1895" s="168"/>
      <c r="W1895" s="168"/>
      <c r="X1895" s="168"/>
      <c r="Y1895" s="168"/>
      <c r="Z1895" s="168"/>
      <c r="AA1895" s="168"/>
      <c r="AB1895" s="168"/>
      <c r="AC1895" s="168"/>
      <c r="AD1895" s="168"/>
      <c r="AE1895" s="168"/>
      <c r="AF1895" s="168"/>
      <c r="AG1895" s="168"/>
      <c r="AH1895" s="168"/>
      <c r="AI1895" s="168"/>
      <c r="AJ1895" s="168"/>
      <c r="AK1895" s="168"/>
      <c r="AL1895" s="168"/>
      <c r="AM1895" s="168"/>
      <c r="AN1895" s="168"/>
      <c r="AO1895" s="168"/>
      <c r="AP1895" s="168"/>
      <c r="AQ1895" s="168"/>
      <c r="AR1895" s="168"/>
      <c r="AS1895" s="168"/>
      <c r="AT1895" s="168"/>
      <c r="AU1895" s="168"/>
      <c r="AV1895" s="168"/>
      <c r="AW1895" s="168"/>
      <c r="AX1895" s="168"/>
      <c r="AY1895" s="168"/>
      <c r="AZ1895" s="168"/>
      <c r="BA1895" s="168"/>
      <c r="BB1895" s="168"/>
      <c r="BC1895" s="168"/>
      <c r="BD1895" s="168"/>
      <c r="BE1895" s="168"/>
      <c r="BF1895" s="168"/>
      <c r="BG1895" s="168"/>
      <c r="BH1895" s="168"/>
      <c r="BI1895" s="168"/>
      <c r="BJ1895" s="168"/>
      <c r="BK1895" s="168"/>
      <c r="BL1895" s="168"/>
      <c r="BM1895" s="168"/>
      <c r="BN1895" s="168"/>
      <c r="BO1895" s="168"/>
      <c r="BP1895" s="168"/>
    </row>
    <row r="1896" spans="4:68" x14ac:dyDescent="0.15">
      <c r="D1896" s="168"/>
      <c r="E1896" s="168"/>
      <c r="F1896" s="168"/>
      <c r="G1896" s="168"/>
      <c r="H1896" s="168"/>
      <c r="I1896" s="168"/>
      <c r="J1896" s="168"/>
      <c r="K1896" s="168"/>
      <c r="L1896" s="168"/>
      <c r="M1896" s="168"/>
      <c r="N1896" s="168"/>
      <c r="O1896" s="168"/>
      <c r="P1896" s="168"/>
      <c r="Q1896" s="168"/>
      <c r="R1896" s="168"/>
      <c r="S1896" s="168"/>
      <c r="T1896" s="168"/>
      <c r="U1896" s="168"/>
      <c r="V1896" s="168"/>
      <c r="W1896" s="168"/>
      <c r="X1896" s="168"/>
      <c r="Y1896" s="168"/>
      <c r="Z1896" s="168"/>
      <c r="AA1896" s="168"/>
      <c r="AB1896" s="168"/>
      <c r="AC1896" s="168"/>
      <c r="AD1896" s="168"/>
      <c r="AE1896" s="168"/>
      <c r="AF1896" s="168"/>
      <c r="AG1896" s="168"/>
      <c r="AH1896" s="168"/>
      <c r="AI1896" s="168"/>
      <c r="AJ1896" s="168"/>
      <c r="AK1896" s="168"/>
      <c r="AL1896" s="168"/>
      <c r="AM1896" s="168"/>
      <c r="AN1896" s="168"/>
      <c r="AO1896" s="168"/>
      <c r="AP1896" s="168"/>
      <c r="AQ1896" s="168"/>
      <c r="AR1896" s="168"/>
      <c r="AS1896" s="168"/>
      <c r="AT1896" s="168"/>
      <c r="AU1896" s="168"/>
      <c r="AV1896" s="168"/>
      <c r="AW1896" s="168"/>
      <c r="AX1896" s="168"/>
      <c r="AY1896" s="168"/>
      <c r="AZ1896" s="168"/>
      <c r="BA1896" s="168"/>
      <c r="BB1896" s="168"/>
      <c r="BC1896" s="168"/>
      <c r="BD1896" s="168"/>
      <c r="BE1896" s="168"/>
      <c r="BF1896" s="168"/>
      <c r="BG1896" s="168"/>
      <c r="BH1896" s="168"/>
      <c r="BI1896" s="168"/>
      <c r="BJ1896" s="168"/>
      <c r="BK1896" s="168"/>
      <c r="BL1896" s="168"/>
      <c r="BM1896" s="168"/>
      <c r="BN1896" s="168"/>
      <c r="BO1896" s="168"/>
      <c r="BP1896" s="168"/>
    </row>
    <row r="1897" spans="4:68" x14ac:dyDescent="0.15">
      <c r="D1897" s="168"/>
      <c r="E1897" s="168"/>
      <c r="F1897" s="168"/>
      <c r="G1897" s="168"/>
      <c r="H1897" s="168"/>
      <c r="I1897" s="168"/>
      <c r="J1897" s="168"/>
      <c r="K1897" s="168"/>
      <c r="L1897" s="168"/>
      <c r="M1897" s="168"/>
      <c r="N1897" s="168"/>
      <c r="O1897" s="168"/>
      <c r="P1897" s="168"/>
      <c r="Q1897" s="168"/>
      <c r="R1897" s="168"/>
      <c r="S1897" s="168"/>
      <c r="T1897" s="168"/>
      <c r="U1897" s="168"/>
      <c r="V1897" s="168"/>
      <c r="W1897" s="168"/>
      <c r="X1897" s="168"/>
      <c r="Y1897" s="168"/>
      <c r="Z1897" s="168"/>
      <c r="AA1897" s="168"/>
      <c r="AB1897" s="168"/>
      <c r="AC1897" s="168"/>
      <c r="AD1897" s="168"/>
      <c r="AE1897" s="168"/>
      <c r="AF1897" s="168"/>
      <c r="AG1897" s="168"/>
      <c r="AH1897" s="168"/>
      <c r="AI1897" s="168"/>
      <c r="AJ1897" s="168"/>
      <c r="AK1897" s="168"/>
      <c r="AL1897" s="168"/>
      <c r="AM1897" s="168"/>
      <c r="AN1897" s="168"/>
      <c r="AO1897" s="168"/>
      <c r="AP1897" s="168"/>
      <c r="AQ1897" s="168"/>
      <c r="AR1897" s="168"/>
      <c r="AS1897" s="168"/>
      <c r="AT1897" s="168"/>
      <c r="AU1897" s="168"/>
      <c r="AV1897" s="168"/>
      <c r="AW1897" s="168"/>
      <c r="AX1897" s="168"/>
      <c r="AY1897" s="168"/>
      <c r="AZ1897" s="168"/>
      <c r="BA1897" s="168"/>
      <c r="BB1897" s="168"/>
      <c r="BC1897" s="168"/>
      <c r="BD1897" s="168"/>
      <c r="BE1897" s="168"/>
      <c r="BF1897" s="168"/>
      <c r="BG1897" s="168"/>
      <c r="BH1897" s="168"/>
      <c r="BI1897" s="168"/>
      <c r="BJ1897" s="168"/>
      <c r="BK1897" s="168"/>
      <c r="BL1897" s="168"/>
      <c r="BM1897" s="168"/>
      <c r="BN1897" s="168"/>
      <c r="BO1897" s="168"/>
      <c r="BP1897" s="168"/>
    </row>
    <row r="1898" spans="4:68" x14ac:dyDescent="0.15">
      <c r="D1898" s="168"/>
      <c r="E1898" s="168"/>
      <c r="F1898" s="168"/>
      <c r="G1898" s="168"/>
      <c r="H1898" s="168"/>
      <c r="I1898" s="168"/>
      <c r="J1898" s="168"/>
      <c r="K1898" s="168"/>
      <c r="L1898" s="168"/>
      <c r="M1898" s="168"/>
      <c r="N1898" s="168"/>
      <c r="O1898" s="168"/>
      <c r="P1898" s="168"/>
      <c r="Q1898" s="168"/>
      <c r="R1898" s="168"/>
      <c r="S1898" s="168"/>
      <c r="T1898" s="168"/>
      <c r="U1898" s="168"/>
      <c r="V1898" s="168"/>
      <c r="W1898" s="168"/>
      <c r="X1898" s="168"/>
      <c r="Y1898" s="168"/>
      <c r="Z1898" s="168"/>
      <c r="AA1898" s="168"/>
      <c r="AB1898" s="168"/>
      <c r="AC1898" s="168"/>
      <c r="AD1898" s="168"/>
      <c r="AE1898" s="168"/>
      <c r="AF1898" s="168"/>
      <c r="AG1898" s="168"/>
      <c r="AH1898" s="168"/>
      <c r="AI1898" s="168"/>
      <c r="AJ1898" s="168"/>
      <c r="AK1898" s="168"/>
      <c r="AL1898" s="168"/>
      <c r="AM1898" s="168"/>
      <c r="AN1898" s="168"/>
      <c r="AO1898" s="168"/>
      <c r="AP1898" s="168"/>
      <c r="AQ1898" s="168"/>
      <c r="AR1898" s="168"/>
      <c r="AS1898" s="168"/>
      <c r="AT1898" s="168"/>
      <c r="AU1898" s="168"/>
      <c r="AV1898" s="168"/>
      <c r="AW1898" s="168"/>
      <c r="AX1898" s="168"/>
      <c r="AY1898" s="168"/>
      <c r="AZ1898" s="168"/>
      <c r="BA1898" s="168"/>
      <c r="BB1898" s="168"/>
      <c r="BC1898" s="168"/>
      <c r="BD1898" s="168"/>
      <c r="BE1898" s="168"/>
      <c r="BF1898" s="168"/>
      <c r="BG1898" s="168"/>
      <c r="BH1898" s="168"/>
      <c r="BI1898" s="168"/>
      <c r="BJ1898" s="168"/>
      <c r="BK1898" s="168"/>
      <c r="BL1898" s="168"/>
      <c r="BM1898" s="168"/>
      <c r="BN1898" s="168"/>
      <c r="BO1898" s="168"/>
      <c r="BP1898" s="168"/>
    </row>
    <row r="1899" spans="4:68" x14ac:dyDescent="0.15">
      <c r="D1899" s="168"/>
      <c r="E1899" s="168"/>
      <c r="F1899" s="168"/>
      <c r="G1899" s="168"/>
      <c r="H1899" s="168"/>
      <c r="I1899" s="168"/>
      <c r="J1899" s="168"/>
      <c r="K1899" s="168"/>
      <c r="L1899" s="168"/>
      <c r="M1899" s="168"/>
      <c r="N1899" s="168"/>
      <c r="O1899" s="168"/>
      <c r="P1899" s="168"/>
      <c r="Q1899" s="168"/>
      <c r="R1899" s="168"/>
      <c r="S1899" s="168"/>
      <c r="T1899" s="168"/>
      <c r="U1899" s="168"/>
      <c r="V1899" s="168"/>
      <c r="W1899" s="168"/>
      <c r="X1899" s="168"/>
      <c r="Y1899" s="168"/>
      <c r="Z1899" s="168"/>
      <c r="AA1899" s="168"/>
      <c r="AB1899" s="168"/>
      <c r="AC1899" s="168"/>
      <c r="AD1899" s="168"/>
      <c r="AE1899" s="168"/>
      <c r="AF1899" s="168"/>
      <c r="AG1899" s="168"/>
      <c r="AH1899" s="168"/>
      <c r="AI1899" s="168"/>
      <c r="AJ1899" s="168"/>
      <c r="AK1899" s="168"/>
      <c r="AL1899" s="168"/>
      <c r="AM1899" s="168"/>
      <c r="AN1899" s="168"/>
      <c r="AO1899" s="168"/>
      <c r="AP1899" s="168"/>
      <c r="AQ1899" s="168"/>
      <c r="AR1899" s="168"/>
      <c r="AS1899" s="168"/>
      <c r="AT1899" s="168"/>
      <c r="AU1899" s="168"/>
      <c r="AV1899" s="168"/>
      <c r="AW1899" s="168"/>
      <c r="AX1899" s="168"/>
      <c r="AY1899" s="168"/>
      <c r="AZ1899" s="168"/>
      <c r="BA1899" s="168"/>
      <c r="BB1899" s="168"/>
      <c r="BC1899" s="168"/>
      <c r="BD1899" s="168"/>
      <c r="BE1899" s="168"/>
      <c r="BF1899" s="168"/>
      <c r="BG1899" s="168"/>
      <c r="BH1899" s="168"/>
      <c r="BI1899" s="168"/>
      <c r="BJ1899" s="168"/>
      <c r="BK1899" s="168"/>
      <c r="BL1899" s="168"/>
      <c r="BM1899" s="168"/>
      <c r="BN1899" s="168"/>
      <c r="BO1899" s="168"/>
      <c r="BP1899" s="168"/>
    </row>
    <row r="1900" spans="4:68" x14ac:dyDescent="0.15">
      <c r="D1900" s="168"/>
      <c r="E1900" s="168"/>
      <c r="F1900" s="168"/>
      <c r="G1900" s="168"/>
      <c r="H1900" s="168"/>
      <c r="I1900" s="168"/>
      <c r="J1900" s="168"/>
      <c r="K1900" s="168"/>
      <c r="L1900" s="168"/>
      <c r="M1900" s="168"/>
      <c r="N1900" s="168"/>
      <c r="O1900" s="168"/>
      <c r="P1900" s="168"/>
      <c r="Q1900" s="168"/>
      <c r="R1900" s="168"/>
      <c r="S1900" s="168"/>
      <c r="T1900" s="168"/>
      <c r="U1900" s="168"/>
      <c r="V1900" s="168"/>
      <c r="W1900" s="168"/>
      <c r="X1900" s="168"/>
      <c r="Y1900" s="168"/>
      <c r="Z1900" s="168"/>
      <c r="AA1900" s="168"/>
      <c r="AB1900" s="168"/>
      <c r="AC1900" s="168"/>
      <c r="AD1900" s="168"/>
      <c r="AE1900" s="168"/>
      <c r="AF1900" s="168"/>
      <c r="AG1900" s="168"/>
      <c r="AH1900" s="168"/>
      <c r="AI1900" s="168"/>
      <c r="AJ1900" s="168"/>
      <c r="AK1900" s="168"/>
      <c r="AL1900" s="168"/>
      <c r="AM1900" s="168"/>
      <c r="AN1900" s="168"/>
      <c r="AO1900" s="168"/>
      <c r="AP1900" s="168"/>
      <c r="AQ1900" s="168"/>
      <c r="AR1900" s="168"/>
      <c r="AS1900" s="168"/>
      <c r="AT1900" s="168"/>
      <c r="AU1900" s="168"/>
      <c r="AV1900" s="168"/>
      <c r="AW1900" s="168"/>
      <c r="AX1900" s="168"/>
      <c r="AY1900" s="168"/>
      <c r="AZ1900" s="168"/>
      <c r="BA1900" s="168"/>
      <c r="BB1900" s="168"/>
      <c r="BC1900" s="168"/>
      <c r="BD1900" s="168"/>
      <c r="BE1900" s="168"/>
      <c r="BF1900" s="168"/>
      <c r="BG1900" s="168"/>
      <c r="BH1900" s="168"/>
      <c r="BI1900" s="168"/>
      <c r="BJ1900" s="168"/>
      <c r="BK1900" s="168"/>
      <c r="BL1900" s="168"/>
      <c r="BM1900" s="168"/>
      <c r="BN1900" s="168"/>
      <c r="BO1900" s="168"/>
      <c r="BP1900" s="168"/>
    </row>
    <row r="1901" spans="4:68" x14ac:dyDescent="0.15">
      <c r="D1901" s="168"/>
      <c r="E1901" s="168"/>
      <c r="F1901" s="168"/>
      <c r="G1901" s="168"/>
      <c r="H1901" s="168"/>
      <c r="I1901" s="168"/>
      <c r="J1901" s="168"/>
      <c r="K1901" s="168"/>
      <c r="L1901" s="168"/>
      <c r="M1901" s="168"/>
      <c r="N1901" s="168"/>
      <c r="O1901" s="168"/>
      <c r="P1901" s="168"/>
      <c r="Q1901" s="168"/>
      <c r="R1901" s="168"/>
      <c r="S1901" s="168"/>
      <c r="T1901" s="168"/>
      <c r="U1901" s="168"/>
      <c r="V1901" s="168"/>
      <c r="W1901" s="168"/>
      <c r="X1901" s="168"/>
      <c r="Y1901" s="168"/>
      <c r="Z1901" s="168"/>
      <c r="AA1901" s="168"/>
      <c r="AB1901" s="168"/>
      <c r="AC1901" s="168"/>
      <c r="AD1901" s="168"/>
      <c r="AE1901" s="168"/>
      <c r="AF1901" s="168"/>
      <c r="AG1901" s="168"/>
      <c r="AH1901" s="168"/>
      <c r="AI1901" s="168"/>
      <c r="AJ1901" s="168"/>
      <c r="AK1901" s="168"/>
      <c r="AL1901" s="168"/>
      <c r="AM1901" s="168"/>
      <c r="AN1901" s="168"/>
      <c r="AO1901" s="168"/>
      <c r="AP1901" s="168"/>
      <c r="AQ1901" s="168"/>
      <c r="AR1901" s="168"/>
      <c r="AS1901" s="168"/>
      <c r="AT1901" s="168"/>
      <c r="AU1901" s="168"/>
      <c r="AV1901" s="168"/>
      <c r="AW1901" s="168"/>
      <c r="AX1901" s="168"/>
      <c r="AY1901" s="168"/>
      <c r="AZ1901" s="168"/>
      <c r="BA1901" s="168"/>
      <c r="BB1901" s="168"/>
      <c r="BC1901" s="168"/>
      <c r="BD1901" s="168"/>
      <c r="BE1901" s="168"/>
      <c r="BF1901" s="168"/>
      <c r="BG1901" s="168"/>
      <c r="BH1901" s="168"/>
      <c r="BI1901" s="168"/>
      <c r="BJ1901" s="168"/>
      <c r="BK1901" s="168"/>
      <c r="BL1901" s="168"/>
      <c r="BM1901" s="168"/>
      <c r="BN1901" s="168"/>
      <c r="BO1901" s="168"/>
      <c r="BP1901" s="168"/>
    </row>
    <row r="1902" spans="4:68" x14ac:dyDescent="0.15">
      <c r="D1902" s="168"/>
      <c r="E1902" s="168"/>
      <c r="F1902" s="168"/>
      <c r="G1902" s="168"/>
      <c r="H1902" s="168"/>
      <c r="I1902" s="168"/>
      <c r="J1902" s="168"/>
      <c r="K1902" s="168"/>
      <c r="L1902" s="168"/>
      <c r="M1902" s="168"/>
      <c r="N1902" s="168"/>
      <c r="O1902" s="168"/>
      <c r="P1902" s="168"/>
      <c r="Q1902" s="168"/>
      <c r="R1902" s="168"/>
      <c r="S1902" s="168"/>
      <c r="T1902" s="168"/>
      <c r="U1902" s="168"/>
      <c r="V1902" s="168"/>
      <c r="W1902" s="168"/>
      <c r="X1902" s="168"/>
      <c r="Y1902" s="168"/>
      <c r="Z1902" s="168"/>
      <c r="AA1902" s="168"/>
      <c r="AB1902" s="168"/>
      <c r="AC1902" s="168"/>
      <c r="AD1902" s="168"/>
      <c r="AE1902" s="168"/>
      <c r="AF1902" s="168"/>
      <c r="AG1902" s="168"/>
      <c r="AH1902" s="168"/>
      <c r="AI1902" s="168"/>
      <c r="AJ1902" s="168"/>
      <c r="AK1902" s="168"/>
      <c r="AL1902" s="168"/>
      <c r="AM1902" s="168"/>
      <c r="AN1902" s="168"/>
      <c r="AO1902" s="168"/>
      <c r="AP1902" s="168"/>
      <c r="AQ1902" s="168"/>
      <c r="AR1902" s="168"/>
      <c r="AS1902" s="168"/>
      <c r="AT1902" s="168"/>
      <c r="AU1902" s="168"/>
      <c r="AV1902" s="168"/>
      <c r="AW1902" s="168"/>
      <c r="AX1902" s="168"/>
      <c r="AY1902" s="168"/>
      <c r="AZ1902" s="168"/>
      <c r="BA1902" s="168"/>
      <c r="BB1902" s="168"/>
      <c r="BC1902" s="168"/>
      <c r="BD1902" s="168"/>
      <c r="BE1902" s="168"/>
      <c r="BF1902" s="168"/>
      <c r="BG1902" s="168"/>
      <c r="BH1902" s="168"/>
      <c r="BI1902" s="168"/>
      <c r="BJ1902" s="168"/>
      <c r="BK1902" s="168"/>
      <c r="BL1902" s="168"/>
      <c r="BM1902" s="168"/>
      <c r="BN1902" s="168"/>
      <c r="BO1902" s="168"/>
      <c r="BP1902" s="168"/>
    </row>
    <row r="1903" spans="4:68" x14ac:dyDescent="0.15">
      <c r="D1903" s="168"/>
      <c r="E1903" s="168"/>
      <c r="F1903" s="168"/>
      <c r="G1903" s="168"/>
      <c r="H1903" s="168"/>
      <c r="I1903" s="168"/>
      <c r="J1903" s="168"/>
      <c r="K1903" s="168"/>
      <c r="L1903" s="168"/>
      <c r="M1903" s="168"/>
      <c r="N1903" s="168"/>
      <c r="O1903" s="168"/>
      <c r="P1903" s="168"/>
      <c r="Q1903" s="168"/>
      <c r="R1903" s="168"/>
      <c r="S1903" s="168"/>
      <c r="T1903" s="168"/>
      <c r="U1903" s="168"/>
      <c r="V1903" s="168"/>
      <c r="W1903" s="168"/>
      <c r="X1903" s="168"/>
      <c r="Y1903" s="168"/>
      <c r="Z1903" s="168"/>
      <c r="AA1903" s="168"/>
      <c r="AB1903" s="168"/>
      <c r="AC1903" s="168"/>
      <c r="AD1903" s="168"/>
      <c r="AE1903" s="168"/>
      <c r="AF1903" s="168"/>
      <c r="AG1903" s="168"/>
      <c r="AH1903" s="168"/>
      <c r="AI1903" s="168"/>
      <c r="AJ1903" s="168"/>
      <c r="AK1903" s="168"/>
      <c r="AL1903" s="168"/>
      <c r="AM1903" s="168"/>
      <c r="AN1903" s="168"/>
      <c r="AO1903" s="168"/>
      <c r="AP1903" s="168"/>
      <c r="AQ1903" s="168"/>
      <c r="AR1903" s="168"/>
      <c r="AS1903" s="168"/>
      <c r="AT1903" s="168"/>
      <c r="AU1903" s="168"/>
      <c r="AV1903" s="168"/>
      <c r="AW1903" s="168"/>
      <c r="AX1903" s="168"/>
      <c r="AY1903" s="168"/>
      <c r="AZ1903" s="168"/>
      <c r="BA1903" s="168"/>
      <c r="BB1903" s="168"/>
      <c r="BC1903" s="168"/>
      <c r="BD1903" s="168"/>
      <c r="BE1903" s="168"/>
      <c r="BF1903" s="168"/>
      <c r="BG1903" s="168"/>
      <c r="BH1903" s="168"/>
      <c r="BI1903" s="168"/>
      <c r="BJ1903" s="168"/>
      <c r="BK1903" s="168"/>
      <c r="BL1903" s="168"/>
      <c r="BM1903" s="168"/>
      <c r="BN1903" s="168"/>
      <c r="BO1903" s="168"/>
      <c r="BP1903" s="168"/>
    </row>
    <row r="1904" spans="4:68" x14ac:dyDescent="0.15">
      <c r="D1904" s="168"/>
      <c r="E1904" s="168"/>
      <c r="F1904" s="168"/>
      <c r="G1904" s="168"/>
      <c r="H1904" s="168"/>
      <c r="I1904" s="168"/>
      <c r="J1904" s="168"/>
      <c r="K1904" s="168"/>
      <c r="L1904" s="168"/>
      <c r="M1904" s="168"/>
      <c r="N1904" s="168"/>
      <c r="O1904" s="168"/>
      <c r="P1904" s="168"/>
      <c r="Q1904" s="168"/>
      <c r="R1904" s="168"/>
      <c r="S1904" s="168"/>
      <c r="T1904" s="168"/>
      <c r="U1904" s="168"/>
      <c r="V1904" s="168"/>
      <c r="W1904" s="168"/>
      <c r="X1904" s="168"/>
      <c r="Y1904" s="168"/>
      <c r="Z1904" s="168"/>
      <c r="AA1904" s="168"/>
      <c r="AB1904" s="168"/>
      <c r="AC1904" s="168"/>
      <c r="AD1904" s="168"/>
      <c r="AE1904" s="168"/>
      <c r="AF1904" s="168"/>
      <c r="AG1904" s="168"/>
      <c r="AH1904" s="168"/>
      <c r="AI1904" s="168"/>
      <c r="AJ1904" s="168"/>
      <c r="AK1904" s="168"/>
      <c r="AL1904" s="168"/>
      <c r="AM1904" s="168"/>
      <c r="AN1904" s="168"/>
      <c r="AO1904" s="168"/>
      <c r="AP1904" s="168"/>
      <c r="AQ1904" s="168"/>
      <c r="AR1904" s="168"/>
      <c r="AS1904" s="168"/>
      <c r="AT1904" s="168"/>
      <c r="AU1904" s="168"/>
      <c r="AV1904" s="168"/>
      <c r="AW1904" s="168"/>
      <c r="AX1904" s="168"/>
      <c r="AY1904" s="168"/>
      <c r="AZ1904" s="168"/>
      <c r="BA1904" s="168"/>
      <c r="BB1904" s="168"/>
      <c r="BC1904" s="168"/>
      <c r="BD1904" s="168"/>
      <c r="BE1904" s="168"/>
      <c r="BF1904" s="168"/>
      <c r="BG1904" s="168"/>
      <c r="BH1904" s="168"/>
      <c r="BI1904" s="168"/>
      <c r="BJ1904" s="168"/>
      <c r="BK1904" s="168"/>
      <c r="BL1904" s="168"/>
      <c r="BM1904" s="168"/>
      <c r="BN1904" s="168"/>
      <c r="BO1904" s="168"/>
      <c r="BP1904" s="168"/>
    </row>
    <row r="1905" spans="4:68" x14ac:dyDescent="0.15">
      <c r="D1905" s="168"/>
      <c r="E1905" s="168"/>
      <c r="F1905" s="168"/>
      <c r="G1905" s="168"/>
      <c r="H1905" s="168"/>
      <c r="I1905" s="168"/>
      <c r="J1905" s="168"/>
      <c r="K1905" s="168"/>
      <c r="L1905" s="168"/>
      <c r="M1905" s="168"/>
      <c r="N1905" s="168"/>
      <c r="O1905" s="168"/>
      <c r="P1905" s="168"/>
      <c r="Q1905" s="168"/>
      <c r="R1905" s="168"/>
      <c r="S1905" s="168"/>
      <c r="T1905" s="168"/>
      <c r="U1905" s="168"/>
      <c r="V1905" s="168"/>
      <c r="W1905" s="168"/>
      <c r="X1905" s="168"/>
      <c r="Y1905" s="168"/>
      <c r="Z1905" s="168"/>
      <c r="AA1905" s="168"/>
      <c r="AB1905" s="168"/>
      <c r="AC1905" s="168"/>
      <c r="AD1905" s="168"/>
      <c r="AE1905" s="168"/>
      <c r="AF1905" s="168"/>
      <c r="AG1905" s="168"/>
      <c r="AH1905" s="168"/>
      <c r="AI1905" s="168"/>
      <c r="AJ1905" s="168"/>
      <c r="AK1905" s="168"/>
      <c r="AL1905" s="168"/>
      <c r="AM1905" s="168"/>
      <c r="AN1905" s="168"/>
      <c r="AO1905" s="168"/>
      <c r="AP1905" s="168"/>
      <c r="AQ1905" s="168"/>
      <c r="AR1905" s="168"/>
      <c r="AS1905" s="168"/>
      <c r="AT1905" s="168"/>
      <c r="AU1905" s="168"/>
      <c r="AV1905" s="168"/>
      <c r="AW1905" s="168"/>
      <c r="AX1905" s="168"/>
      <c r="AY1905" s="168"/>
      <c r="AZ1905" s="168"/>
      <c r="BA1905" s="168"/>
      <c r="BB1905" s="168"/>
      <c r="BC1905" s="168"/>
      <c r="BD1905" s="168"/>
      <c r="BE1905" s="168"/>
      <c r="BF1905" s="168"/>
      <c r="BG1905" s="168"/>
      <c r="BH1905" s="168"/>
      <c r="BI1905" s="168"/>
      <c r="BJ1905" s="168"/>
      <c r="BK1905" s="168"/>
      <c r="BL1905" s="168"/>
      <c r="BM1905" s="168"/>
      <c r="BN1905" s="168"/>
      <c r="BO1905" s="168"/>
      <c r="BP1905" s="168"/>
    </row>
    <row r="1906" spans="4:68" x14ac:dyDescent="0.15">
      <c r="D1906" s="168"/>
      <c r="E1906" s="168"/>
      <c r="F1906" s="168"/>
      <c r="G1906" s="168"/>
      <c r="H1906" s="168"/>
      <c r="I1906" s="168"/>
      <c r="J1906" s="168"/>
      <c r="K1906" s="168"/>
      <c r="L1906" s="168"/>
      <c r="M1906" s="168"/>
      <c r="N1906" s="168"/>
      <c r="O1906" s="168"/>
      <c r="P1906" s="168"/>
      <c r="Q1906" s="168"/>
      <c r="R1906" s="168"/>
      <c r="S1906" s="168"/>
      <c r="T1906" s="168"/>
      <c r="U1906" s="168"/>
      <c r="V1906" s="168"/>
      <c r="W1906" s="168"/>
      <c r="X1906" s="168"/>
      <c r="Y1906" s="168"/>
      <c r="Z1906" s="168"/>
      <c r="AA1906" s="168"/>
      <c r="AB1906" s="168"/>
      <c r="AC1906" s="168"/>
      <c r="AD1906" s="168"/>
      <c r="AE1906" s="168"/>
      <c r="AF1906" s="168"/>
      <c r="AG1906" s="168"/>
      <c r="AH1906" s="168"/>
      <c r="AI1906" s="168"/>
      <c r="AJ1906" s="168"/>
      <c r="AK1906" s="168"/>
      <c r="AL1906" s="168"/>
      <c r="AM1906" s="168"/>
      <c r="AN1906" s="168"/>
      <c r="AO1906" s="168"/>
      <c r="AP1906" s="168"/>
      <c r="AQ1906" s="168"/>
      <c r="AR1906" s="168"/>
      <c r="AS1906" s="168"/>
      <c r="AT1906" s="168"/>
      <c r="AU1906" s="168"/>
      <c r="AV1906" s="168"/>
      <c r="AW1906" s="168"/>
      <c r="AX1906" s="168"/>
      <c r="AY1906" s="168"/>
      <c r="AZ1906" s="168"/>
      <c r="BA1906" s="168"/>
      <c r="BB1906" s="168"/>
      <c r="BC1906" s="168"/>
      <c r="BD1906" s="168"/>
      <c r="BE1906" s="168"/>
      <c r="BF1906" s="168"/>
      <c r="BG1906" s="168"/>
      <c r="BH1906" s="168"/>
      <c r="BI1906" s="168"/>
      <c r="BJ1906" s="168"/>
      <c r="BK1906" s="168"/>
      <c r="BL1906" s="168"/>
      <c r="BM1906" s="168"/>
      <c r="BN1906" s="168"/>
      <c r="BO1906" s="168"/>
      <c r="BP1906" s="168"/>
    </row>
    <row r="1907" spans="4:68" x14ac:dyDescent="0.15">
      <c r="D1907" s="168"/>
      <c r="E1907" s="168"/>
      <c r="F1907" s="168"/>
      <c r="G1907" s="168"/>
      <c r="H1907" s="168"/>
      <c r="I1907" s="168"/>
      <c r="J1907" s="168"/>
      <c r="K1907" s="168"/>
      <c r="L1907" s="168"/>
      <c r="M1907" s="168"/>
      <c r="N1907" s="168"/>
      <c r="O1907" s="168"/>
      <c r="P1907" s="168"/>
      <c r="Q1907" s="168"/>
      <c r="R1907" s="168"/>
      <c r="S1907" s="168"/>
      <c r="T1907" s="168"/>
      <c r="U1907" s="168"/>
      <c r="V1907" s="168"/>
      <c r="W1907" s="168"/>
      <c r="X1907" s="168"/>
      <c r="Y1907" s="168"/>
      <c r="Z1907" s="168"/>
      <c r="AA1907" s="168"/>
      <c r="AB1907" s="168"/>
      <c r="AC1907" s="168"/>
      <c r="AD1907" s="168"/>
      <c r="AE1907" s="168"/>
      <c r="AF1907" s="168"/>
      <c r="AG1907" s="168"/>
      <c r="AH1907" s="168"/>
      <c r="AI1907" s="168"/>
      <c r="AJ1907" s="168"/>
      <c r="AK1907" s="168"/>
      <c r="AL1907" s="168"/>
      <c r="AM1907" s="168"/>
      <c r="AN1907" s="168"/>
      <c r="AO1907" s="168"/>
      <c r="AP1907" s="168"/>
      <c r="AQ1907" s="168"/>
      <c r="AR1907" s="168"/>
      <c r="AS1907" s="168"/>
      <c r="AT1907" s="168"/>
      <c r="AU1907" s="168"/>
      <c r="AV1907" s="168"/>
      <c r="AW1907" s="168"/>
      <c r="AX1907" s="168"/>
      <c r="AY1907" s="168"/>
      <c r="AZ1907" s="168"/>
      <c r="BA1907" s="168"/>
      <c r="BB1907" s="168"/>
      <c r="BC1907" s="168"/>
      <c r="BD1907" s="168"/>
      <c r="BE1907" s="168"/>
      <c r="BF1907" s="168"/>
      <c r="BG1907" s="168"/>
      <c r="BH1907" s="168"/>
      <c r="BI1907" s="168"/>
      <c r="BJ1907" s="168"/>
      <c r="BK1907" s="168"/>
      <c r="BL1907" s="168"/>
      <c r="BM1907" s="168"/>
      <c r="BN1907" s="168"/>
      <c r="BO1907" s="168"/>
      <c r="BP1907" s="168"/>
    </row>
    <row r="1908" spans="4:68" x14ac:dyDescent="0.15">
      <c r="D1908" s="168"/>
      <c r="E1908" s="168"/>
      <c r="F1908" s="168"/>
      <c r="G1908" s="168"/>
      <c r="H1908" s="168"/>
      <c r="I1908" s="168"/>
      <c r="J1908" s="168"/>
      <c r="K1908" s="168"/>
      <c r="L1908" s="168"/>
      <c r="M1908" s="168"/>
      <c r="N1908" s="168"/>
      <c r="O1908" s="168"/>
      <c r="P1908" s="168"/>
      <c r="Q1908" s="168"/>
      <c r="R1908" s="168"/>
      <c r="S1908" s="168"/>
      <c r="T1908" s="168"/>
      <c r="U1908" s="168"/>
      <c r="V1908" s="168"/>
      <c r="W1908" s="168"/>
      <c r="X1908" s="168"/>
      <c r="Y1908" s="168"/>
      <c r="Z1908" s="168"/>
      <c r="AA1908" s="168"/>
      <c r="AB1908" s="168"/>
      <c r="AC1908" s="168"/>
      <c r="AD1908" s="168"/>
      <c r="AE1908" s="168"/>
      <c r="AF1908" s="168"/>
      <c r="AG1908" s="168"/>
      <c r="AH1908" s="168"/>
      <c r="AI1908" s="168"/>
      <c r="AJ1908" s="168"/>
      <c r="AK1908" s="168"/>
      <c r="AL1908" s="168"/>
      <c r="AM1908" s="168"/>
      <c r="AN1908" s="168"/>
      <c r="AO1908" s="168"/>
      <c r="AP1908" s="168"/>
      <c r="AQ1908" s="168"/>
      <c r="AR1908" s="168"/>
      <c r="AS1908" s="168"/>
      <c r="AT1908" s="168"/>
      <c r="AU1908" s="168"/>
      <c r="AV1908" s="168"/>
      <c r="AW1908" s="168"/>
      <c r="AX1908" s="168"/>
      <c r="AY1908" s="168"/>
      <c r="AZ1908" s="168"/>
      <c r="BA1908" s="168"/>
      <c r="BB1908" s="168"/>
      <c r="BC1908" s="168"/>
      <c r="BD1908" s="168"/>
      <c r="BE1908" s="168"/>
      <c r="BF1908" s="168"/>
      <c r="BG1908" s="168"/>
      <c r="BH1908" s="168"/>
      <c r="BI1908" s="168"/>
      <c r="BJ1908" s="168"/>
      <c r="BK1908" s="168"/>
      <c r="BL1908" s="168"/>
      <c r="BM1908" s="168"/>
      <c r="BN1908" s="168"/>
      <c r="BO1908" s="168"/>
      <c r="BP1908" s="168"/>
    </row>
    <row r="1909" spans="4:68" x14ac:dyDescent="0.15">
      <c r="D1909" s="168"/>
      <c r="E1909" s="168"/>
      <c r="F1909" s="168"/>
      <c r="G1909" s="168"/>
      <c r="H1909" s="168"/>
      <c r="I1909" s="168"/>
      <c r="J1909" s="168"/>
      <c r="K1909" s="168"/>
      <c r="L1909" s="168"/>
      <c r="M1909" s="168"/>
      <c r="N1909" s="168"/>
      <c r="O1909" s="168"/>
      <c r="P1909" s="168"/>
      <c r="Q1909" s="168"/>
      <c r="R1909" s="168"/>
      <c r="S1909" s="168"/>
      <c r="T1909" s="168"/>
      <c r="U1909" s="168"/>
      <c r="V1909" s="168"/>
      <c r="W1909" s="168"/>
      <c r="X1909" s="168"/>
      <c r="Y1909" s="168"/>
      <c r="Z1909" s="168"/>
      <c r="AA1909" s="168"/>
      <c r="AB1909" s="168"/>
      <c r="AC1909" s="168"/>
      <c r="AD1909" s="168"/>
      <c r="AE1909" s="168"/>
      <c r="AF1909" s="168"/>
      <c r="AG1909" s="168"/>
      <c r="AH1909" s="168"/>
      <c r="AI1909" s="168"/>
      <c r="AJ1909" s="168"/>
      <c r="AK1909" s="168"/>
      <c r="AL1909" s="168"/>
      <c r="AM1909" s="168"/>
      <c r="AN1909" s="168"/>
      <c r="AO1909" s="168"/>
      <c r="AP1909" s="168"/>
      <c r="AQ1909" s="168"/>
      <c r="AR1909" s="168"/>
      <c r="AS1909" s="168"/>
      <c r="AT1909" s="168"/>
      <c r="AU1909" s="168"/>
      <c r="AV1909" s="168"/>
      <c r="AW1909" s="168"/>
      <c r="AX1909" s="168"/>
      <c r="AY1909" s="168"/>
      <c r="AZ1909" s="168"/>
      <c r="BA1909" s="168"/>
      <c r="BB1909" s="168"/>
      <c r="BC1909" s="168"/>
      <c r="BD1909" s="168"/>
      <c r="BE1909" s="168"/>
      <c r="BF1909" s="168"/>
      <c r="BG1909" s="168"/>
      <c r="BH1909" s="168"/>
      <c r="BI1909" s="168"/>
      <c r="BJ1909" s="168"/>
      <c r="BK1909" s="168"/>
      <c r="BL1909" s="168"/>
      <c r="BM1909" s="168"/>
      <c r="BN1909" s="168"/>
      <c r="BO1909" s="168"/>
      <c r="BP1909" s="168"/>
    </row>
    <row r="1910" spans="4:68" x14ac:dyDescent="0.15">
      <c r="D1910" s="168"/>
      <c r="E1910" s="168"/>
      <c r="F1910" s="168"/>
      <c r="G1910" s="168"/>
      <c r="H1910" s="168"/>
      <c r="I1910" s="168"/>
      <c r="J1910" s="168"/>
      <c r="K1910" s="168"/>
      <c r="L1910" s="168"/>
      <c r="M1910" s="168"/>
      <c r="N1910" s="168"/>
      <c r="O1910" s="168"/>
      <c r="P1910" s="168"/>
      <c r="Q1910" s="168"/>
      <c r="R1910" s="168"/>
      <c r="S1910" s="168"/>
      <c r="T1910" s="168"/>
      <c r="U1910" s="168"/>
      <c r="V1910" s="168"/>
      <c r="W1910" s="168"/>
      <c r="X1910" s="168"/>
      <c r="Y1910" s="168"/>
      <c r="Z1910" s="168"/>
      <c r="AA1910" s="168"/>
      <c r="AB1910" s="168"/>
      <c r="AC1910" s="168"/>
      <c r="AD1910" s="168"/>
      <c r="AE1910" s="168"/>
      <c r="AF1910" s="168"/>
      <c r="AG1910" s="168"/>
      <c r="AH1910" s="168"/>
      <c r="AI1910" s="168"/>
      <c r="AJ1910" s="168"/>
      <c r="AK1910" s="168"/>
      <c r="AL1910" s="168"/>
      <c r="AM1910" s="168"/>
      <c r="AN1910" s="168"/>
      <c r="AO1910" s="168"/>
      <c r="AP1910" s="168"/>
      <c r="AQ1910" s="168"/>
      <c r="AR1910" s="168"/>
      <c r="AS1910" s="168"/>
      <c r="AT1910" s="168"/>
      <c r="AU1910" s="168"/>
      <c r="AV1910" s="168"/>
      <c r="AW1910" s="168"/>
      <c r="AX1910" s="168"/>
      <c r="AY1910" s="168"/>
      <c r="AZ1910" s="168"/>
      <c r="BA1910" s="168"/>
      <c r="BB1910" s="168"/>
      <c r="BC1910" s="168"/>
      <c r="BD1910" s="168"/>
      <c r="BE1910" s="168"/>
      <c r="BF1910" s="168"/>
      <c r="BG1910" s="168"/>
      <c r="BH1910" s="168"/>
      <c r="BI1910" s="168"/>
      <c r="BJ1910" s="168"/>
      <c r="BK1910" s="168"/>
      <c r="BL1910" s="168"/>
      <c r="BM1910" s="168"/>
      <c r="BN1910" s="168"/>
      <c r="BO1910" s="168"/>
      <c r="BP1910" s="168"/>
    </row>
    <row r="1911" spans="4:68" x14ac:dyDescent="0.15">
      <c r="D1911" s="168"/>
      <c r="E1911" s="168"/>
      <c r="F1911" s="168"/>
      <c r="G1911" s="168"/>
      <c r="H1911" s="168"/>
      <c r="I1911" s="168"/>
      <c r="J1911" s="168"/>
      <c r="K1911" s="168"/>
      <c r="L1911" s="168"/>
      <c r="M1911" s="168"/>
      <c r="N1911" s="168"/>
      <c r="O1911" s="168"/>
      <c r="P1911" s="168"/>
      <c r="Q1911" s="168"/>
      <c r="R1911" s="168"/>
      <c r="S1911" s="168"/>
      <c r="T1911" s="168"/>
      <c r="U1911" s="168"/>
      <c r="V1911" s="168"/>
      <c r="W1911" s="168"/>
      <c r="X1911" s="168"/>
      <c r="Y1911" s="168"/>
      <c r="Z1911" s="168"/>
      <c r="AA1911" s="168"/>
      <c r="AB1911" s="168"/>
      <c r="AC1911" s="168"/>
      <c r="AD1911" s="168"/>
      <c r="AE1911" s="168"/>
      <c r="AF1911" s="168"/>
      <c r="AG1911" s="168"/>
      <c r="AH1911" s="168"/>
      <c r="AI1911" s="168"/>
      <c r="AJ1911" s="168"/>
      <c r="AK1911" s="168"/>
      <c r="AL1911" s="168"/>
      <c r="AM1911" s="168"/>
      <c r="AN1911" s="168"/>
      <c r="AO1911" s="168"/>
      <c r="AP1911" s="168"/>
      <c r="AQ1911" s="168"/>
      <c r="AR1911" s="168"/>
      <c r="AS1911" s="168"/>
      <c r="AT1911" s="168"/>
      <c r="AU1911" s="168"/>
      <c r="AV1911" s="168"/>
      <c r="AW1911" s="168"/>
      <c r="AX1911" s="168"/>
      <c r="AY1911" s="168"/>
      <c r="AZ1911" s="168"/>
      <c r="BA1911" s="168"/>
      <c r="BB1911" s="168"/>
      <c r="BC1911" s="168"/>
      <c r="BD1911" s="168"/>
      <c r="BE1911" s="168"/>
      <c r="BF1911" s="168"/>
      <c r="BG1911" s="168"/>
      <c r="BH1911" s="168"/>
      <c r="BI1911" s="168"/>
      <c r="BJ1911" s="168"/>
      <c r="BK1911" s="168"/>
      <c r="BL1911" s="168"/>
      <c r="BM1911" s="168"/>
      <c r="BN1911" s="168"/>
      <c r="BO1911" s="168"/>
      <c r="BP1911" s="168"/>
    </row>
    <row r="1912" spans="4:68" x14ac:dyDescent="0.15">
      <c r="D1912" s="168"/>
      <c r="E1912" s="168"/>
      <c r="F1912" s="168"/>
      <c r="G1912" s="168"/>
      <c r="H1912" s="168"/>
      <c r="I1912" s="168"/>
      <c r="J1912" s="168"/>
      <c r="K1912" s="168"/>
      <c r="L1912" s="168"/>
      <c r="M1912" s="168"/>
      <c r="N1912" s="168"/>
      <c r="O1912" s="168"/>
      <c r="P1912" s="168"/>
      <c r="Q1912" s="168"/>
      <c r="R1912" s="168"/>
      <c r="S1912" s="168"/>
      <c r="T1912" s="168"/>
      <c r="U1912" s="168"/>
      <c r="V1912" s="168"/>
      <c r="W1912" s="168"/>
      <c r="X1912" s="168"/>
      <c r="Y1912" s="168"/>
      <c r="Z1912" s="168"/>
      <c r="AA1912" s="168"/>
      <c r="AB1912" s="168"/>
      <c r="AC1912" s="168"/>
      <c r="AD1912" s="168"/>
      <c r="AE1912" s="168"/>
      <c r="AF1912" s="168"/>
      <c r="AG1912" s="168"/>
      <c r="AH1912" s="168"/>
      <c r="AI1912" s="168"/>
      <c r="AJ1912" s="168"/>
      <c r="AK1912" s="168"/>
      <c r="AL1912" s="168"/>
      <c r="AM1912" s="168"/>
      <c r="AN1912" s="168"/>
      <c r="AO1912" s="168"/>
      <c r="AP1912" s="168"/>
      <c r="AQ1912" s="168"/>
      <c r="AR1912" s="168"/>
      <c r="AS1912" s="168"/>
      <c r="AT1912" s="168"/>
      <c r="AU1912" s="168"/>
      <c r="AV1912" s="168"/>
      <c r="AW1912" s="168"/>
      <c r="AX1912" s="168"/>
      <c r="AY1912" s="168"/>
      <c r="AZ1912" s="168"/>
      <c r="BA1912" s="168"/>
      <c r="BB1912" s="168"/>
      <c r="BC1912" s="168"/>
      <c r="BD1912" s="168"/>
      <c r="BE1912" s="168"/>
      <c r="BF1912" s="168"/>
      <c r="BG1912" s="168"/>
      <c r="BH1912" s="168"/>
      <c r="BI1912" s="168"/>
      <c r="BJ1912" s="168"/>
      <c r="BK1912" s="168"/>
      <c r="BL1912" s="168"/>
      <c r="BM1912" s="168"/>
      <c r="BN1912" s="168"/>
      <c r="BO1912" s="168"/>
      <c r="BP1912" s="168"/>
    </row>
    <row r="1913" spans="4:68" x14ac:dyDescent="0.15">
      <c r="D1913" s="168"/>
      <c r="E1913" s="168"/>
      <c r="F1913" s="168"/>
      <c r="G1913" s="168"/>
      <c r="H1913" s="168"/>
      <c r="I1913" s="168"/>
      <c r="J1913" s="168"/>
      <c r="K1913" s="168"/>
      <c r="L1913" s="168"/>
      <c r="M1913" s="168"/>
      <c r="N1913" s="168"/>
      <c r="O1913" s="168"/>
      <c r="P1913" s="168"/>
      <c r="Q1913" s="168"/>
      <c r="R1913" s="168"/>
      <c r="S1913" s="168"/>
      <c r="T1913" s="168"/>
      <c r="U1913" s="168"/>
      <c r="V1913" s="168"/>
      <c r="W1913" s="168"/>
      <c r="X1913" s="168"/>
      <c r="Y1913" s="168"/>
      <c r="Z1913" s="168"/>
      <c r="AA1913" s="168"/>
      <c r="AB1913" s="168"/>
      <c r="AC1913" s="168"/>
      <c r="AD1913" s="168"/>
      <c r="AE1913" s="168"/>
      <c r="AF1913" s="168"/>
      <c r="AG1913" s="168"/>
      <c r="AH1913" s="168"/>
      <c r="AI1913" s="168"/>
      <c r="AJ1913" s="168"/>
      <c r="AK1913" s="168"/>
      <c r="AL1913" s="168"/>
      <c r="AM1913" s="168"/>
      <c r="AN1913" s="168"/>
      <c r="AO1913" s="168"/>
      <c r="AP1913" s="168"/>
      <c r="AQ1913" s="168"/>
      <c r="AR1913" s="168"/>
      <c r="AS1913" s="168"/>
      <c r="AT1913" s="168"/>
      <c r="AU1913" s="168"/>
      <c r="AV1913" s="168"/>
      <c r="AW1913" s="168"/>
      <c r="AX1913" s="168"/>
      <c r="AY1913" s="168"/>
      <c r="AZ1913" s="168"/>
      <c r="BA1913" s="168"/>
      <c r="BB1913" s="168"/>
      <c r="BC1913" s="168"/>
      <c r="BD1913" s="168"/>
      <c r="BE1913" s="168"/>
      <c r="BF1913" s="168"/>
      <c r="BG1913" s="168"/>
      <c r="BH1913" s="168"/>
      <c r="BI1913" s="168"/>
      <c r="BJ1913" s="168"/>
      <c r="BK1913" s="168"/>
      <c r="BL1913" s="168"/>
      <c r="BM1913" s="168"/>
      <c r="BN1913" s="168"/>
      <c r="BO1913" s="168"/>
      <c r="BP1913" s="168"/>
    </row>
    <row r="1914" spans="4:68" x14ac:dyDescent="0.15">
      <c r="D1914" s="168"/>
      <c r="E1914" s="168"/>
      <c r="F1914" s="168"/>
      <c r="G1914" s="168"/>
      <c r="H1914" s="168"/>
      <c r="I1914" s="168"/>
      <c r="J1914" s="168"/>
      <c r="K1914" s="168"/>
      <c r="L1914" s="168"/>
      <c r="M1914" s="168"/>
      <c r="N1914" s="168"/>
      <c r="O1914" s="168"/>
      <c r="P1914" s="168"/>
      <c r="Q1914" s="168"/>
      <c r="R1914" s="168"/>
      <c r="S1914" s="168"/>
      <c r="T1914" s="168"/>
      <c r="U1914" s="168"/>
      <c r="V1914" s="168"/>
      <c r="W1914" s="168"/>
      <c r="X1914" s="168"/>
      <c r="Y1914" s="168"/>
      <c r="Z1914" s="168"/>
      <c r="AA1914" s="168"/>
      <c r="AB1914" s="168"/>
      <c r="AC1914" s="168"/>
      <c r="AD1914" s="168"/>
      <c r="AE1914" s="168"/>
      <c r="AF1914" s="168"/>
      <c r="AG1914" s="168"/>
      <c r="AH1914" s="168"/>
      <c r="AI1914" s="168"/>
      <c r="AJ1914" s="168"/>
      <c r="AK1914" s="168"/>
      <c r="AL1914" s="168"/>
      <c r="AM1914" s="168"/>
      <c r="AN1914" s="168"/>
      <c r="AO1914" s="168"/>
      <c r="AP1914" s="168"/>
      <c r="AQ1914" s="168"/>
      <c r="AR1914" s="168"/>
      <c r="AS1914" s="168"/>
      <c r="AT1914" s="168"/>
      <c r="AU1914" s="168"/>
      <c r="AV1914" s="168"/>
      <c r="AW1914" s="168"/>
      <c r="AX1914" s="168"/>
      <c r="AY1914" s="168"/>
      <c r="AZ1914" s="168"/>
      <c r="BA1914" s="168"/>
      <c r="BB1914" s="168"/>
      <c r="BC1914" s="168"/>
      <c r="BD1914" s="168"/>
      <c r="BE1914" s="168"/>
      <c r="BF1914" s="168"/>
      <c r="BG1914" s="168"/>
      <c r="BH1914" s="168"/>
      <c r="BI1914" s="168"/>
      <c r="BJ1914" s="168"/>
      <c r="BK1914" s="168"/>
      <c r="BL1914" s="168"/>
      <c r="BM1914" s="168"/>
      <c r="BN1914" s="168"/>
      <c r="BO1914" s="168"/>
      <c r="BP1914" s="168"/>
    </row>
    <row r="1915" spans="4:68" x14ac:dyDescent="0.15">
      <c r="D1915" s="168"/>
      <c r="E1915" s="168"/>
      <c r="F1915" s="168"/>
      <c r="G1915" s="168"/>
      <c r="H1915" s="168"/>
      <c r="I1915" s="168"/>
      <c r="J1915" s="168"/>
      <c r="K1915" s="168"/>
      <c r="L1915" s="168"/>
      <c r="M1915" s="168"/>
      <c r="N1915" s="168"/>
      <c r="O1915" s="168"/>
      <c r="P1915" s="168"/>
      <c r="Q1915" s="168"/>
      <c r="R1915" s="168"/>
      <c r="S1915" s="168"/>
      <c r="T1915" s="168"/>
      <c r="U1915" s="168"/>
      <c r="V1915" s="168"/>
      <c r="W1915" s="168"/>
      <c r="X1915" s="168"/>
      <c r="Y1915" s="168"/>
      <c r="Z1915" s="168"/>
      <c r="AA1915" s="168"/>
      <c r="AB1915" s="168"/>
      <c r="AC1915" s="168"/>
      <c r="AD1915" s="168"/>
      <c r="AE1915" s="168"/>
      <c r="AF1915" s="168"/>
      <c r="AG1915" s="168"/>
      <c r="AH1915" s="168"/>
      <c r="AI1915" s="168"/>
      <c r="AJ1915" s="168"/>
      <c r="AK1915" s="168"/>
      <c r="AL1915" s="168"/>
      <c r="AM1915" s="168"/>
      <c r="AN1915" s="168"/>
      <c r="AO1915" s="168"/>
      <c r="AP1915" s="168"/>
      <c r="AQ1915" s="168"/>
      <c r="AR1915" s="168"/>
      <c r="AS1915" s="168"/>
      <c r="AT1915" s="168"/>
      <c r="AU1915" s="168"/>
      <c r="AV1915" s="168"/>
      <c r="AW1915" s="168"/>
      <c r="AX1915" s="168"/>
      <c r="AY1915" s="168"/>
      <c r="AZ1915" s="168"/>
      <c r="BA1915" s="168"/>
      <c r="BB1915" s="168"/>
      <c r="BC1915" s="168"/>
      <c r="BD1915" s="168"/>
      <c r="BE1915" s="168"/>
      <c r="BF1915" s="168"/>
      <c r="BG1915" s="168"/>
      <c r="BH1915" s="168"/>
      <c r="BI1915" s="168"/>
      <c r="BJ1915" s="168"/>
      <c r="BK1915" s="168"/>
      <c r="BL1915" s="168"/>
      <c r="BM1915" s="168"/>
      <c r="BN1915" s="168"/>
      <c r="BO1915" s="168"/>
      <c r="BP1915" s="168"/>
    </row>
    <row r="1916" spans="4:68" x14ac:dyDescent="0.15">
      <c r="D1916" s="168"/>
      <c r="E1916" s="168"/>
      <c r="F1916" s="168"/>
      <c r="G1916" s="168"/>
      <c r="H1916" s="168"/>
      <c r="I1916" s="168"/>
      <c r="J1916" s="168"/>
      <c r="K1916" s="168"/>
      <c r="L1916" s="168"/>
      <c r="M1916" s="168"/>
      <c r="N1916" s="168"/>
      <c r="O1916" s="168"/>
      <c r="P1916" s="168"/>
      <c r="Q1916" s="168"/>
      <c r="R1916" s="168"/>
      <c r="S1916" s="168"/>
      <c r="T1916" s="168"/>
      <c r="U1916" s="168"/>
      <c r="V1916" s="168"/>
      <c r="W1916" s="168"/>
      <c r="X1916" s="168"/>
      <c r="Y1916" s="168"/>
      <c r="Z1916" s="168"/>
      <c r="AA1916" s="168"/>
      <c r="AB1916" s="168"/>
      <c r="AC1916" s="168"/>
      <c r="AD1916" s="168"/>
      <c r="AE1916" s="168"/>
      <c r="AF1916" s="168"/>
      <c r="AG1916" s="168"/>
      <c r="AH1916" s="168"/>
      <c r="AI1916" s="168"/>
      <c r="AJ1916" s="168"/>
      <c r="AK1916" s="168"/>
      <c r="AL1916" s="168"/>
      <c r="AM1916" s="168"/>
      <c r="AN1916" s="168"/>
      <c r="AO1916" s="168"/>
      <c r="AP1916" s="168"/>
      <c r="AQ1916" s="168"/>
      <c r="AR1916" s="168"/>
      <c r="AS1916" s="168"/>
      <c r="AT1916" s="168"/>
      <c r="AU1916" s="168"/>
      <c r="AV1916" s="168"/>
      <c r="AW1916" s="168"/>
      <c r="AX1916" s="168"/>
      <c r="AY1916" s="168"/>
      <c r="AZ1916" s="168"/>
      <c r="BA1916" s="168"/>
      <c r="BB1916" s="168"/>
      <c r="BC1916" s="168"/>
      <c r="BD1916" s="168"/>
      <c r="BE1916" s="168"/>
      <c r="BF1916" s="168"/>
      <c r="BG1916" s="168"/>
      <c r="BH1916" s="168"/>
      <c r="BI1916" s="168"/>
      <c r="BJ1916" s="168"/>
      <c r="BK1916" s="168"/>
      <c r="BL1916" s="168"/>
      <c r="BM1916" s="168"/>
      <c r="BN1916" s="168"/>
      <c r="BO1916" s="168"/>
      <c r="BP1916" s="168"/>
    </row>
    <row r="1917" spans="4:68" x14ac:dyDescent="0.15">
      <c r="D1917" s="168"/>
      <c r="E1917" s="168"/>
      <c r="F1917" s="168"/>
      <c r="G1917" s="168"/>
      <c r="H1917" s="168"/>
      <c r="I1917" s="168"/>
      <c r="J1917" s="168"/>
      <c r="K1917" s="168"/>
      <c r="L1917" s="168"/>
      <c r="M1917" s="168"/>
      <c r="N1917" s="168"/>
      <c r="O1917" s="168"/>
      <c r="P1917" s="168"/>
      <c r="Q1917" s="168"/>
      <c r="R1917" s="168"/>
      <c r="S1917" s="168"/>
      <c r="T1917" s="168"/>
      <c r="U1917" s="168"/>
      <c r="V1917" s="168"/>
      <c r="W1917" s="168"/>
      <c r="X1917" s="168"/>
      <c r="Y1917" s="168"/>
      <c r="Z1917" s="168"/>
      <c r="AA1917" s="168"/>
      <c r="AB1917" s="168"/>
      <c r="AC1917" s="168"/>
      <c r="AD1917" s="168"/>
      <c r="AE1917" s="168"/>
      <c r="AF1917" s="168"/>
      <c r="AG1917" s="168"/>
      <c r="AH1917" s="168"/>
      <c r="AI1917" s="168"/>
      <c r="AJ1917" s="168"/>
      <c r="AK1917" s="168"/>
      <c r="AL1917" s="168"/>
      <c r="AM1917" s="168"/>
      <c r="AN1917" s="168"/>
      <c r="AO1917" s="168"/>
      <c r="AP1917" s="168"/>
      <c r="AQ1917" s="168"/>
      <c r="AR1917" s="168"/>
      <c r="AS1917" s="168"/>
      <c r="AT1917" s="168"/>
      <c r="AU1917" s="168"/>
      <c r="AV1917" s="168"/>
      <c r="AW1917" s="168"/>
      <c r="AX1917" s="168"/>
      <c r="AY1917" s="168"/>
      <c r="AZ1917" s="168"/>
      <c r="BA1917" s="168"/>
      <c r="BB1917" s="168"/>
      <c r="BC1917" s="168"/>
      <c r="BD1917" s="168"/>
      <c r="BE1917" s="168"/>
      <c r="BF1917" s="168"/>
      <c r="BG1917" s="168"/>
      <c r="BH1917" s="168"/>
      <c r="BI1917" s="168"/>
      <c r="BJ1917" s="168"/>
      <c r="BK1917" s="168"/>
      <c r="BL1917" s="168"/>
      <c r="BM1917" s="168"/>
      <c r="BN1917" s="168"/>
      <c r="BO1917" s="168"/>
      <c r="BP1917" s="168"/>
    </row>
    <row r="1918" spans="4:68" x14ac:dyDescent="0.15">
      <c r="D1918" s="168"/>
      <c r="E1918" s="168"/>
      <c r="F1918" s="168"/>
      <c r="G1918" s="168"/>
      <c r="H1918" s="168"/>
      <c r="I1918" s="168"/>
      <c r="J1918" s="168"/>
      <c r="K1918" s="168"/>
      <c r="L1918" s="168"/>
      <c r="M1918" s="168"/>
      <c r="N1918" s="168"/>
      <c r="O1918" s="168"/>
      <c r="P1918" s="168"/>
      <c r="Q1918" s="168"/>
      <c r="R1918" s="168"/>
      <c r="S1918" s="168"/>
      <c r="T1918" s="168"/>
      <c r="U1918" s="168"/>
      <c r="V1918" s="168"/>
      <c r="W1918" s="168"/>
      <c r="X1918" s="168"/>
      <c r="Y1918" s="168"/>
      <c r="Z1918" s="168"/>
      <c r="AA1918" s="168"/>
      <c r="AB1918" s="168"/>
      <c r="AC1918" s="168"/>
      <c r="AD1918" s="168"/>
      <c r="AE1918" s="168"/>
      <c r="AF1918" s="168"/>
      <c r="AG1918" s="168"/>
      <c r="AH1918" s="168"/>
      <c r="AI1918" s="168"/>
      <c r="AJ1918" s="168"/>
      <c r="AK1918" s="168"/>
      <c r="AL1918" s="168"/>
      <c r="AM1918" s="168"/>
      <c r="AN1918" s="168"/>
      <c r="AO1918" s="168"/>
      <c r="AP1918" s="168"/>
      <c r="AQ1918" s="168"/>
      <c r="AR1918" s="168"/>
      <c r="AS1918" s="168"/>
      <c r="AT1918" s="168"/>
      <c r="AU1918" s="168"/>
      <c r="AV1918" s="168"/>
      <c r="AW1918" s="168"/>
      <c r="AX1918" s="168"/>
      <c r="AY1918" s="168"/>
      <c r="AZ1918" s="168"/>
      <c r="BA1918" s="168"/>
      <c r="BB1918" s="168"/>
      <c r="BC1918" s="168"/>
      <c r="BD1918" s="168"/>
      <c r="BE1918" s="168"/>
      <c r="BF1918" s="168"/>
      <c r="BG1918" s="168"/>
      <c r="BH1918" s="168"/>
      <c r="BI1918" s="168"/>
      <c r="BJ1918" s="168"/>
      <c r="BK1918" s="168"/>
      <c r="BL1918" s="168"/>
      <c r="BM1918" s="168"/>
      <c r="BN1918" s="168"/>
      <c r="BO1918" s="168"/>
      <c r="BP1918" s="168"/>
    </row>
    <row r="1919" spans="4:68" x14ac:dyDescent="0.15">
      <c r="D1919" s="168"/>
      <c r="E1919" s="168"/>
      <c r="F1919" s="168"/>
      <c r="G1919" s="168"/>
      <c r="H1919" s="168"/>
      <c r="I1919" s="168"/>
      <c r="J1919" s="168"/>
      <c r="K1919" s="168"/>
      <c r="L1919" s="168"/>
      <c r="M1919" s="168"/>
      <c r="N1919" s="168"/>
      <c r="O1919" s="168"/>
      <c r="P1919" s="168"/>
      <c r="Q1919" s="168"/>
      <c r="R1919" s="168"/>
      <c r="S1919" s="168"/>
      <c r="T1919" s="168"/>
      <c r="U1919" s="168"/>
      <c r="V1919" s="168"/>
      <c r="W1919" s="168"/>
      <c r="X1919" s="168"/>
      <c r="Y1919" s="168"/>
      <c r="Z1919" s="168"/>
      <c r="AA1919" s="168"/>
      <c r="AB1919" s="168"/>
      <c r="AC1919" s="168"/>
      <c r="AD1919" s="168"/>
      <c r="AE1919" s="168"/>
      <c r="AF1919" s="168"/>
      <c r="AG1919" s="168"/>
      <c r="AH1919" s="168"/>
      <c r="AI1919" s="168"/>
      <c r="AJ1919" s="168"/>
      <c r="AK1919" s="168"/>
      <c r="AL1919" s="168"/>
      <c r="AM1919" s="168"/>
      <c r="AN1919" s="168"/>
      <c r="AO1919" s="168"/>
      <c r="AP1919" s="168"/>
      <c r="AQ1919" s="168"/>
      <c r="AR1919" s="168"/>
      <c r="AS1919" s="168"/>
      <c r="AT1919" s="168"/>
      <c r="AU1919" s="168"/>
      <c r="AV1919" s="168"/>
      <c r="AW1919" s="168"/>
      <c r="AX1919" s="168"/>
      <c r="AY1919" s="168"/>
      <c r="AZ1919" s="168"/>
      <c r="BA1919" s="168"/>
      <c r="BB1919" s="168"/>
      <c r="BC1919" s="168"/>
      <c r="BD1919" s="168"/>
      <c r="BE1919" s="168"/>
      <c r="BF1919" s="168"/>
      <c r="BG1919" s="168"/>
      <c r="BH1919" s="168"/>
      <c r="BI1919" s="168"/>
      <c r="BJ1919" s="168"/>
      <c r="BK1919" s="168"/>
      <c r="BL1919" s="168"/>
      <c r="BM1919" s="168"/>
      <c r="BN1919" s="168"/>
      <c r="BO1919" s="168"/>
      <c r="BP1919" s="168"/>
    </row>
    <row r="1920" spans="4:68" x14ac:dyDescent="0.15">
      <c r="D1920" s="168"/>
      <c r="E1920" s="168"/>
      <c r="F1920" s="168"/>
      <c r="G1920" s="168"/>
      <c r="H1920" s="168"/>
      <c r="I1920" s="168"/>
      <c r="J1920" s="168"/>
      <c r="K1920" s="168"/>
      <c r="L1920" s="168"/>
      <c r="M1920" s="168"/>
      <c r="N1920" s="168"/>
      <c r="O1920" s="168"/>
      <c r="P1920" s="168"/>
      <c r="Q1920" s="168"/>
      <c r="R1920" s="168"/>
      <c r="S1920" s="168"/>
      <c r="T1920" s="168"/>
      <c r="U1920" s="168"/>
      <c r="V1920" s="168"/>
      <c r="W1920" s="168"/>
      <c r="X1920" s="168"/>
      <c r="Y1920" s="168"/>
      <c r="Z1920" s="168"/>
      <c r="AA1920" s="168"/>
      <c r="AB1920" s="168"/>
      <c r="AC1920" s="168"/>
      <c r="AD1920" s="168"/>
      <c r="AE1920" s="168"/>
      <c r="AF1920" s="168"/>
      <c r="AG1920" s="168"/>
      <c r="AH1920" s="168"/>
      <c r="AI1920" s="168"/>
      <c r="AJ1920" s="168"/>
      <c r="AK1920" s="168"/>
      <c r="AL1920" s="168"/>
      <c r="AM1920" s="168"/>
      <c r="AN1920" s="168"/>
      <c r="AO1920" s="168"/>
      <c r="AP1920" s="168"/>
      <c r="AQ1920" s="168"/>
      <c r="AR1920" s="168"/>
      <c r="AS1920" s="168"/>
      <c r="AT1920" s="168"/>
      <c r="AU1920" s="168"/>
      <c r="AV1920" s="168"/>
      <c r="AW1920" s="168"/>
      <c r="AX1920" s="168"/>
      <c r="AY1920" s="168"/>
      <c r="AZ1920" s="168"/>
      <c r="BA1920" s="168"/>
      <c r="BB1920" s="168"/>
      <c r="BC1920" s="168"/>
      <c r="BD1920" s="168"/>
      <c r="BE1920" s="168"/>
      <c r="BF1920" s="168"/>
      <c r="BG1920" s="168"/>
      <c r="BH1920" s="168"/>
      <c r="BI1920" s="168"/>
      <c r="BJ1920" s="168"/>
      <c r="BK1920" s="168"/>
      <c r="BL1920" s="168"/>
      <c r="BM1920" s="168"/>
      <c r="BN1920" s="168"/>
      <c r="BO1920" s="168"/>
      <c r="BP1920" s="168"/>
    </row>
    <row r="1921" spans="4:68" x14ac:dyDescent="0.15">
      <c r="D1921" s="168"/>
      <c r="E1921" s="168"/>
      <c r="F1921" s="168"/>
      <c r="G1921" s="168"/>
      <c r="H1921" s="168"/>
      <c r="I1921" s="168"/>
      <c r="J1921" s="168"/>
      <c r="K1921" s="168"/>
      <c r="L1921" s="168"/>
      <c r="M1921" s="168"/>
      <c r="N1921" s="168"/>
      <c r="O1921" s="168"/>
      <c r="P1921" s="168"/>
      <c r="Q1921" s="168"/>
      <c r="R1921" s="168"/>
      <c r="S1921" s="168"/>
      <c r="T1921" s="168"/>
      <c r="U1921" s="168"/>
      <c r="V1921" s="168"/>
      <c r="W1921" s="168"/>
      <c r="X1921" s="168"/>
      <c r="Y1921" s="168"/>
      <c r="Z1921" s="168"/>
      <c r="AA1921" s="168"/>
      <c r="AB1921" s="168"/>
      <c r="AC1921" s="168"/>
      <c r="AD1921" s="168"/>
      <c r="AE1921" s="168"/>
      <c r="AF1921" s="168"/>
      <c r="AG1921" s="168"/>
      <c r="AH1921" s="168"/>
      <c r="AI1921" s="168"/>
      <c r="AJ1921" s="168"/>
      <c r="AK1921" s="168"/>
      <c r="AL1921" s="168"/>
      <c r="AM1921" s="168"/>
      <c r="AN1921" s="168"/>
      <c r="AO1921" s="168"/>
      <c r="AP1921" s="168"/>
      <c r="AQ1921" s="168"/>
      <c r="AR1921" s="168"/>
      <c r="AS1921" s="168"/>
      <c r="AT1921" s="168"/>
      <c r="AU1921" s="168"/>
      <c r="AV1921" s="168"/>
      <c r="AW1921" s="168"/>
      <c r="AX1921" s="168"/>
      <c r="AY1921" s="168"/>
      <c r="AZ1921" s="168"/>
      <c r="BA1921" s="168"/>
      <c r="BB1921" s="168"/>
      <c r="BC1921" s="168"/>
      <c r="BD1921" s="168"/>
      <c r="BE1921" s="168"/>
      <c r="BF1921" s="168"/>
      <c r="BG1921" s="168"/>
      <c r="BH1921" s="168"/>
      <c r="BI1921" s="168"/>
      <c r="BJ1921" s="168"/>
      <c r="BK1921" s="168"/>
      <c r="BL1921" s="168"/>
      <c r="BM1921" s="168"/>
      <c r="BN1921" s="168"/>
      <c r="BO1921" s="168"/>
      <c r="BP1921" s="168"/>
    </row>
    <row r="1922" spans="4:68" x14ac:dyDescent="0.15">
      <c r="D1922" s="168"/>
      <c r="E1922" s="168"/>
      <c r="F1922" s="168"/>
      <c r="G1922" s="168"/>
      <c r="H1922" s="168"/>
      <c r="I1922" s="168"/>
      <c r="J1922" s="168"/>
      <c r="K1922" s="168"/>
      <c r="L1922" s="168"/>
      <c r="M1922" s="168"/>
      <c r="N1922" s="168"/>
      <c r="O1922" s="168"/>
      <c r="P1922" s="168"/>
      <c r="Q1922" s="168"/>
      <c r="R1922" s="168"/>
      <c r="S1922" s="168"/>
      <c r="T1922" s="168"/>
      <c r="U1922" s="168"/>
      <c r="V1922" s="168"/>
      <c r="W1922" s="168"/>
      <c r="X1922" s="168"/>
      <c r="Y1922" s="168"/>
      <c r="Z1922" s="168"/>
      <c r="AA1922" s="168"/>
      <c r="AB1922" s="168"/>
      <c r="AC1922" s="168"/>
      <c r="AD1922" s="168"/>
      <c r="AE1922" s="168"/>
      <c r="AF1922" s="168"/>
      <c r="AG1922" s="168"/>
      <c r="AH1922" s="168"/>
      <c r="AI1922" s="168"/>
      <c r="AJ1922" s="168"/>
      <c r="AK1922" s="168"/>
      <c r="AL1922" s="168"/>
      <c r="AM1922" s="168"/>
      <c r="AN1922" s="168"/>
      <c r="AO1922" s="168"/>
      <c r="AP1922" s="168"/>
      <c r="AQ1922" s="168"/>
      <c r="AR1922" s="168"/>
      <c r="AS1922" s="168"/>
      <c r="AT1922" s="168"/>
      <c r="AU1922" s="168"/>
      <c r="AV1922" s="168"/>
      <c r="AW1922" s="168"/>
      <c r="AX1922" s="168"/>
      <c r="AY1922" s="168"/>
      <c r="AZ1922" s="168"/>
      <c r="BA1922" s="168"/>
      <c r="BB1922" s="168"/>
      <c r="BC1922" s="168"/>
      <c r="BD1922" s="168"/>
      <c r="BE1922" s="168"/>
      <c r="BF1922" s="168"/>
      <c r="BG1922" s="168"/>
      <c r="BH1922" s="168"/>
      <c r="BI1922" s="168"/>
      <c r="BJ1922" s="168"/>
      <c r="BK1922" s="168"/>
      <c r="BL1922" s="168"/>
      <c r="BM1922" s="168"/>
      <c r="BN1922" s="168"/>
      <c r="BO1922" s="168"/>
      <c r="BP1922" s="168"/>
    </row>
    <row r="1923" spans="4:68" x14ac:dyDescent="0.15">
      <c r="D1923" s="168"/>
      <c r="E1923" s="168"/>
      <c r="F1923" s="168"/>
      <c r="G1923" s="168"/>
      <c r="H1923" s="168"/>
      <c r="I1923" s="168"/>
      <c r="J1923" s="168"/>
      <c r="K1923" s="168"/>
      <c r="L1923" s="168"/>
      <c r="M1923" s="168"/>
      <c r="N1923" s="168"/>
      <c r="O1923" s="168"/>
      <c r="P1923" s="168"/>
      <c r="Q1923" s="168"/>
      <c r="R1923" s="168"/>
      <c r="S1923" s="168"/>
      <c r="T1923" s="168"/>
      <c r="U1923" s="168"/>
      <c r="V1923" s="168"/>
      <c r="W1923" s="168"/>
      <c r="X1923" s="168"/>
      <c r="Y1923" s="168"/>
      <c r="Z1923" s="168"/>
      <c r="AA1923" s="168"/>
      <c r="AB1923" s="168"/>
      <c r="AC1923" s="168"/>
      <c r="AD1923" s="168"/>
      <c r="AE1923" s="168"/>
      <c r="AF1923" s="168"/>
      <c r="AG1923" s="168"/>
      <c r="AH1923" s="168"/>
      <c r="AI1923" s="168"/>
      <c r="AJ1923" s="168"/>
      <c r="AK1923" s="168"/>
      <c r="AL1923" s="168"/>
      <c r="AM1923" s="168"/>
      <c r="AN1923" s="168"/>
      <c r="AO1923" s="168"/>
      <c r="AP1923" s="168"/>
      <c r="AQ1923" s="168"/>
      <c r="AR1923" s="168"/>
      <c r="AS1923" s="168"/>
      <c r="AT1923" s="168"/>
      <c r="AU1923" s="168"/>
      <c r="AV1923" s="168"/>
      <c r="AW1923" s="168"/>
      <c r="AX1923" s="168"/>
      <c r="AY1923" s="168"/>
      <c r="AZ1923" s="168"/>
      <c r="BA1923" s="168"/>
      <c r="BB1923" s="168"/>
      <c r="BC1923" s="168"/>
      <c r="BD1923" s="168"/>
      <c r="BE1923" s="168"/>
      <c r="BF1923" s="168"/>
      <c r="BG1923" s="168"/>
      <c r="BH1923" s="168"/>
      <c r="BI1923" s="168"/>
      <c r="BJ1923" s="168"/>
      <c r="BK1923" s="168"/>
      <c r="BL1923" s="168"/>
      <c r="BM1923" s="168"/>
      <c r="BN1923" s="168"/>
      <c r="BO1923" s="168"/>
      <c r="BP1923" s="168"/>
    </row>
    <row r="1924" spans="4:68" x14ac:dyDescent="0.15">
      <c r="D1924" s="168"/>
      <c r="E1924" s="168"/>
      <c r="F1924" s="168"/>
      <c r="G1924" s="168"/>
      <c r="H1924" s="168"/>
      <c r="I1924" s="168"/>
      <c r="J1924" s="168"/>
      <c r="K1924" s="168"/>
      <c r="L1924" s="168"/>
      <c r="M1924" s="168"/>
      <c r="N1924" s="168"/>
      <c r="O1924" s="168"/>
      <c r="P1924" s="168"/>
      <c r="Q1924" s="168"/>
      <c r="R1924" s="168"/>
      <c r="S1924" s="168"/>
      <c r="T1924" s="168"/>
      <c r="U1924" s="168"/>
      <c r="V1924" s="168"/>
      <c r="W1924" s="168"/>
      <c r="X1924" s="168"/>
      <c r="Y1924" s="168"/>
      <c r="Z1924" s="168"/>
      <c r="AA1924" s="168"/>
      <c r="AB1924" s="168"/>
      <c r="AC1924" s="168"/>
      <c r="AD1924" s="168"/>
      <c r="AE1924" s="168"/>
      <c r="AF1924" s="168"/>
      <c r="AG1924" s="168"/>
      <c r="AH1924" s="168"/>
      <c r="AI1924" s="168"/>
      <c r="AJ1924" s="168"/>
      <c r="AK1924" s="168"/>
      <c r="AL1924" s="168"/>
      <c r="AM1924" s="168"/>
      <c r="AN1924" s="168"/>
      <c r="AO1924" s="168"/>
      <c r="AP1924" s="168"/>
      <c r="AQ1924" s="168"/>
      <c r="AR1924" s="168"/>
      <c r="AS1924" s="168"/>
      <c r="AT1924" s="168"/>
      <c r="AU1924" s="168"/>
      <c r="AV1924" s="168"/>
      <c r="AW1924" s="168"/>
      <c r="AX1924" s="168"/>
      <c r="AY1924" s="168"/>
      <c r="AZ1924" s="168"/>
      <c r="BA1924" s="168"/>
      <c r="BB1924" s="168"/>
      <c r="BC1924" s="168"/>
      <c r="BD1924" s="168"/>
      <c r="BE1924" s="168"/>
      <c r="BF1924" s="168"/>
      <c r="BG1924" s="168"/>
      <c r="BH1924" s="168"/>
      <c r="BI1924" s="168"/>
      <c r="BJ1924" s="168"/>
      <c r="BK1924" s="168"/>
      <c r="BL1924" s="168"/>
      <c r="BM1924" s="168"/>
      <c r="BN1924" s="168"/>
      <c r="BO1924" s="168"/>
      <c r="BP1924" s="168"/>
    </row>
    <row r="1925" spans="4:68" x14ac:dyDescent="0.15">
      <c r="D1925" s="168"/>
      <c r="E1925" s="168"/>
      <c r="F1925" s="168"/>
      <c r="G1925" s="168"/>
      <c r="H1925" s="168"/>
      <c r="I1925" s="168"/>
      <c r="J1925" s="168"/>
      <c r="K1925" s="168"/>
      <c r="L1925" s="168"/>
      <c r="M1925" s="168"/>
      <c r="N1925" s="168"/>
      <c r="O1925" s="168"/>
      <c r="P1925" s="168"/>
      <c r="Q1925" s="168"/>
      <c r="R1925" s="168"/>
      <c r="S1925" s="168"/>
      <c r="T1925" s="168"/>
      <c r="U1925" s="168"/>
      <c r="V1925" s="168"/>
      <c r="W1925" s="168"/>
      <c r="X1925" s="168"/>
      <c r="Y1925" s="168"/>
      <c r="Z1925" s="168"/>
      <c r="AA1925" s="168"/>
      <c r="AB1925" s="168"/>
      <c r="AC1925" s="168"/>
      <c r="AD1925" s="168"/>
      <c r="AE1925" s="168"/>
      <c r="AF1925" s="168"/>
      <c r="AG1925" s="168"/>
      <c r="AH1925" s="168"/>
      <c r="AI1925" s="168"/>
      <c r="AJ1925" s="168"/>
      <c r="AK1925" s="168"/>
      <c r="AL1925" s="168"/>
      <c r="AM1925" s="168"/>
      <c r="AN1925" s="168"/>
      <c r="AO1925" s="168"/>
      <c r="AP1925" s="168"/>
      <c r="AQ1925" s="168"/>
      <c r="AR1925" s="168"/>
      <c r="AS1925" s="168"/>
      <c r="AT1925" s="168"/>
      <c r="AU1925" s="168"/>
      <c r="AV1925" s="168"/>
      <c r="AW1925" s="168"/>
      <c r="AX1925" s="168"/>
      <c r="AY1925" s="168"/>
      <c r="AZ1925" s="168"/>
      <c r="BA1925" s="168"/>
      <c r="BB1925" s="168"/>
      <c r="BC1925" s="168"/>
      <c r="BD1925" s="168"/>
      <c r="BE1925" s="168"/>
      <c r="BF1925" s="168"/>
      <c r="BG1925" s="168"/>
      <c r="BH1925" s="168"/>
      <c r="BI1925" s="168"/>
      <c r="BJ1925" s="168"/>
      <c r="BK1925" s="168"/>
      <c r="BL1925" s="168"/>
      <c r="BM1925" s="168"/>
      <c r="BN1925" s="168"/>
      <c r="BO1925" s="168"/>
      <c r="BP1925" s="168"/>
    </row>
    <row r="1926" spans="4:68" x14ac:dyDescent="0.15">
      <c r="D1926" s="168"/>
      <c r="E1926" s="168"/>
      <c r="F1926" s="168"/>
      <c r="G1926" s="168"/>
      <c r="H1926" s="168"/>
      <c r="I1926" s="168"/>
      <c r="J1926" s="168"/>
      <c r="K1926" s="168"/>
      <c r="L1926" s="168"/>
      <c r="M1926" s="168"/>
      <c r="N1926" s="168"/>
      <c r="O1926" s="168"/>
      <c r="P1926" s="168"/>
      <c r="Q1926" s="168"/>
      <c r="R1926" s="168"/>
      <c r="S1926" s="168"/>
      <c r="T1926" s="168"/>
      <c r="U1926" s="168"/>
      <c r="V1926" s="168"/>
      <c r="W1926" s="168"/>
      <c r="X1926" s="168"/>
      <c r="Y1926" s="168"/>
      <c r="Z1926" s="168"/>
      <c r="AA1926" s="168"/>
      <c r="AB1926" s="168"/>
      <c r="AC1926" s="168"/>
      <c r="AD1926" s="168"/>
      <c r="AE1926" s="168"/>
      <c r="AF1926" s="168"/>
      <c r="AG1926" s="168"/>
      <c r="AH1926" s="168"/>
      <c r="AI1926" s="168"/>
      <c r="AJ1926" s="168"/>
      <c r="AK1926" s="168"/>
      <c r="AL1926" s="168"/>
      <c r="AM1926" s="168"/>
      <c r="AN1926" s="168"/>
      <c r="AO1926" s="168"/>
      <c r="AP1926" s="168"/>
      <c r="AQ1926" s="168"/>
      <c r="AR1926" s="168"/>
      <c r="AS1926" s="168"/>
      <c r="AT1926" s="168"/>
      <c r="AU1926" s="168"/>
      <c r="AV1926" s="168"/>
      <c r="AW1926" s="168"/>
      <c r="AX1926" s="168"/>
      <c r="AY1926" s="168"/>
      <c r="AZ1926" s="168"/>
      <c r="BA1926" s="168"/>
      <c r="BB1926" s="168"/>
      <c r="BC1926" s="168"/>
      <c r="BD1926" s="168"/>
      <c r="BE1926" s="168"/>
      <c r="BF1926" s="168"/>
      <c r="BG1926" s="168"/>
      <c r="BH1926" s="168"/>
      <c r="BI1926" s="168"/>
      <c r="BJ1926" s="168"/>
      <c r="BK1926" s="168"/>
      <c r="BL1926" s="168"/>
      <c r="BM1926" s="168"/>
      <c r="BN1926" s="168"/>
      <c r="BO1926" s="168"/>
      <c r="BP1926" s="168"/>
    </row>
    <row r="1927" spans="4:68" x14ac:dyDescent="0.15">
      <c r="D1927" s="168"/>
      <c r="E1927" s="168"/>
      <c r="F1927" s="168"/>
      <c r="G1927" s="168"/>
      <c r="H1927" s="168"/>
      <c r="I1927" s="168"/>
      <c r="J1927" s="168"/>
      <c r="K1927" s="168"/>
      <c r="L1927" s="168"/>
      <c r="M1927" s="168"/>
      <c r="N1927" s="168"/>
      <c r="O1927" s="168"/>
      <c r="P1927" s="168"/>
      <c r="Q1927" s="168"/>
      <c r="R1927" s="168"/>
      <c r="S1927" s="168"/>
      <c r="T1927" s="168"/>
      <c r="U1927" s="168"/>
      <c r="V1927" s="168"/>
      <c r="W1927" s="168"/>
      <c r="X1927" s="168"/>
      <c r="Y1927" s="168"/>
      <c r="Z1927" s="168"/>
      <c r="AA1927" s="168"/>
      <c r="AB1927" s="168"/>
      <c r="AC1927" s="168"/>
      <c r="AD1927" s="168"/>
      <c r="AE1927" s="168"/>
      <c r="AF1927" s="168"/>
      <c r="AG1927" s="168"/>
      <c r="AH1927" s="168"/>
      <c r="AI1927" s="168"/>
      <c r="AJ1927" s="168"/>
      <c r="AK1927" s="168"/>
      <c r="AL1927" s="168"/>
      <c r="AM1927" s="168"/>
      <c r="AN1927" s="168"/>
      <c r="AO1927" s="168"/>
      <c r="AP1927" s="168"/>
      <c r="AQ1927" s="168"/>
      <c r="AR1927" s="168"/>
      <c r="AS1927" s="168"/>
      <c r="AT1927" s="168"/>
      <c r="AU1927" s="168"/>
      <c r="AV1927" s="168"/>
      <c r="AW1927" s="168"/>
      <c r="AX1927" s="168"/>
      <c r="AY1927" s="168"/>
      <c r="AZ1927" s="168"/>
      <c r="BA1927" s="168"/>
      <c r="BB1927" s="168"/>
      <c r="BC1927" s="168"/>
      <c r="BD1927" s="168"/>
      <c r="BE1927" s="168"/>
      <c r="BF1927" s="168"/>
      <c r="BG1927" s="168"/>
      <c r="BH1927" s="168"/>
      <c r="BI1927" s="168"/>
      <c r="BJ1927" s="168"/>
      <c r="BK1927" s="168"/>
      <c r="BL1927" s="168"/>
      <c r="BM1927" s="168"/>
      <c r="BN1927" s="168"/>
      <c r="BO1927" s="168"/>
      <c r="BP1927" s="168"/>
    </row>
    <row r="1928" spans="4:68" x14ac:dyDescent="0.15">
      <c r="D1928" s="168"/>
      <c r="E1928" s="168"/>
      <c r="F1928" s="168"/>
      <c r="G1928" s="168"/>
      <c r="H1928" s="168"/>
      <c r="I1928" s="168"/>
      <c r="J1928" s="168"/>
      <c r="K1928" s="168"/>
      <c r="L1928" s="168"/>
      <c r="M1928" s="168"/>
      <c r="N1928" s="168"/>
      <c r="O1928" s="168"/>
      <c r="P1928" s="168"/>
      <c r="Q1928" s="168"/>
      <c r="R1928" s="168"/>
      <c r="S1928" s="168"/>
      <c r="T1928" s="168"/>
      <c r="U1928" s="168"/>
      <c r="V1928" s="168"/>
      <c r="W1928" s="168"/>
      <c r="X1928" s="168"/>
      <c r="Y1928" s="168"/>
      <c r="Z1928" s="168"/>
      <c r="AA1928" s="168"/>
      <c r="AB1928" s="168"/>
      <c r="AC1928" s="168"/>
      <c r="AD1928" s="168"/>
      <c r="AE1928" s="168"/>
      <c r="AF1928" s="168"/>
      <c r="AG1928" s="168"/>
      <c r="AH1928" s="168"/>
      <c r="AI1928" s="168"/>
      <c r="AJ1928" s="168"/>
      <c r="AK1928" s="168"/>
      <c r="AL1928" s="168"/>
      <c r="AM1928" s="168"/>
      <c r="AN1928" s="168"/>
      <c r="AO1928" s="168"/>
      <c r="AP1928" s="168"/>
      <c r="AQ1928" s="168"/>
      <c r="AR1928" s="168"/>
      <c r="AS1928" s="168"/>
      <c r="AT1928" s="168"/>
      <c r="AU1928" s="168"/>
      <c r="AV1928" s="168"/>
      <c r="AW1928" s="168"/>
      <c r="AX1928" s="168"/>
      <c r="AY1928" s="168"/>
      <c r="AZ1928" s="168"/>
      <c r="BA1928" s="168"/>
      <c r="BB1928" s="168"/>
      <c r="BC1928" s="168"/>
      <c r="BD1928" s="168"/>
      <c r="BE1928" s="168"/>
      <c r="BF1928" s="168"/>
      <c r="BG1928" s="168"/>
      <c r="BH1928" s="168"/>
      <c r="BI1928" s="168"/>
      <c r="BJ1928" s="168"/>
      <c r="BK1928" s="168"/>
      <c r="BL1928" s="168"/>
      <c r="BM1928" s="168"/>
      <c r="BN1928" s="168"/>
      <c r="BO1928" s="168"/>
      <c r="BP1928" s="168"/>
    </row>
    <row r="1929" spans="4:68" x14ac:dyDescent="0.15">
      <c r="D1929" s="168"/>
      <c r="E1929" s="168"/>
      <c r="F1929" s="168"/>
      <c r="G1929" s="168"/>
      <c r="H1929" s="168"/>
      <c r="I1929" s="168"/>
      <c r="J1929" s="168"/>
      <c r="K1929" s="168"/>
      <c r="L1929" s="168"/>
      <c r="M1929" s="168"/>
      <c r="N1929" s="168"/>
      <c r="O1929" s="168"/>
      <c r="P1929" s="168"/>
      <c r="Q1929" s="168"/>
      <c r="R1929" s="168"/>
      <c r="S1929" s="168"/>
      <c r="T1929" s="168"/>
      <c r="U1929" s="168"/>
      <c r="V1929" s="168"/>
      <c r="W1929" s="168"/>
      <c r="X1929" s="168"/>
      <c r="Y1929" s="168"/>
      <c r="Z1929" s="168"/>
      <c r="AA1929" s="168"/>
      <c r="AB1929" s="168"/>
      <c r="AC1929" s="168"/>
      <c r="AD1929" s="168"/>
      <c r="AE1929" s="168"/>
      <c r="AF1929" s="168"/>
      <c r="AG1929" s="168"/>
      <c r="AH1929" s="168"/>
      <c r="AI1929" s="168"/>
      <c r="AJ1929" s="168"/>
      <c r="AK1929" s="168"/>
      <c r="AL1929" s="168"/>
      <c r="AM1929" s="168"/>
      <c r="AN1929" s="168"/>
      <c r="AO1929" s="168"/>
      <c r="AP1929" s="168"/>
      <c r="AQ1929" s="168"/>
      <c r="AR1929" s="168"/>
      <c r="AS1929" s="168"/>
      <c r="AT1929" s="168"/>
      <c r="AU1929" s="168"/>
      <c r="AV1929" s="168"/>
      <c r="AW1929" s="168"/>
      <c r="AX1929" s="168"/>
      <c r="AY1929" s="168"/>
      <c r="AZ1929" s="168"/>
      <c r="BA1929" s="168"/>
      <c r="BB1929" s="168"/>
      <c r="BC1929" s="168"/>
      <c r="BD1929" s="168"/>
      <c r="BE1929" s="168"/>
      <c r="BF1929" s="168"/>
      <c r="BG1929" s="168"/>
      <c r="BH1929" s="168"/>
      <c r="BI1929" s="168"/>
      <c r="BJ1929" s="168"/>
      <c r="BK1929" s="168"/>
      <c r="BL1929" s="168"/>
      <c r="BM1929" s="168"/>
      <c r="BN1929" s="168"/>
      <c r="BO1929" s="168"/>
      <c r="BP1929" s="168"/>
    </row>
    <row r="1930" spans="4:68" x14ac:dyDescent="0.15">
      <c r="D1930" s="168"/>
      <c r="E1930" s="168"/>
      <c r="F1930" s="168"/>
      <c r="G1930" s="168"/>
      <c r="H1930" s="168"/>
      <c r="I1930" s="168"/>
      <c r="J1930" s="168"/>
      <c r="K1930" s="168"/>
      <c r="L1930" s="168"/>
      <c r="M1930" s="168"/>
      <c r="N1930" s="168"/>
      <c r="O1930" s="168"/>
      <c r="P1930" s="168"/>
      <c r="Q1930" s="168"/>
      <c r="R1930" s="168"/>
      <c r="S1930" s="168"/>
      <c r="T1930" s="168"/>
      <c r="U1930" s="168"/>
      <c r="V1930" s="168"/>
      <c r="W1930" s="168"/>
      <c r="X1930" s="168"/>
      <c r="Y1930" s="168"/>
      <c r="Z1930" s="168"/>
      <c r="AA1930" s="168"/>
      <c r="AB1930" s="168"/>
      <c r="AC1930" s="168"/>
      <c r="AD1930" s="168"/>
      <c r="AE1930" s="168"/>
      <c r="AF1930" s="168"/>
      <c r="AG1930" s="168"/>
      <c r="AH1930" s="168"/>
      <c r="AI1930" s="168"/>
      <c r="AJ1930" s="168"/>
      <c r="AK1930" s="168"/>
      <c r="AL1930" s="168"/>
      <c r="AM1930" s="168"/>
      <c r="AN1930" s="168"/>
      <c r="AO1930" s="168"/>
      <c r="AP1930" s="168"/>
      <c r="AQ1930" s="168"/>
      <c r="AR1930" s="168"/>
      <c r="AS1930" s="168"/>
      <c r="AT1930" s="168"/>
      <c r="AU1930" s="168"/>
      <c r="AV1930" s="168"/>
      <c r="AW1930" s="168"/>
      <c r="AX1930" s="168"/>
      <c r="AY1930" s="168"/>
      <c r="AZ1930" s="168"/>
      <c r="BA1930" s="168"/>
      <c r="BB1930" s="168"/>
      <c r="BC1930" s="168"/>
      <c r="BD1930" s="168"/>
      <c r="BE1930" s="168"/>
      <c r="BF1930" s="168"/>
      <c r="BG1930" s="168"/>
      <c r="BH1930" s="168"/>
      <c r="BI1930" s="168"/>
      <c r="BJ1930" s="168"/>
      <c r="BK1930" s="168"/>
      <c r="BL1930" s="168"/>
      <c r="BM1930" s="168"/>
      <c r="BN1930" s="168"/>
      <c r="BO1930" s="168"/>
      <c r="BP1930" s="168"/>
    </row>
    <row r="1931" spans="4:68" x14ac:dyDescent="0.15">
      <c r="D1931" s="168"/>
      <c r="E1931" s="168"/>
      <c r="F1931" s="168"/>
      <c r="G1931" s="168"/>
      <c r="H1931" s="168"/>
      <c r="I1931" s="168"/>
      <c r="J1931" s="168"/>
      <c r="K1931" s="168"/>
      <c r="L1931" s="168"/>
      <c r="M1931" s="168"/>
      <c r="N1931" s="168"/>
      <c r="O1931" s="168"/>
      <c r="P1931" s="168"/>
      <c r="Q1931" s="168"/>
      <c r="R1931" s="168"/>
      <c r="S1931" s="168"/>
      <c r="T1931" s="168"/>
      <c r="U1931" s="168"/>
      <c r="V1931" s="168"/>
      <c r="W1931" s="168"/>
      <c r="X1931" s="168"/>
      <c r="Y1931" s="168"/>
      <c r="Z1931" s="168"/>
      <c r="AA1931" s="168"/>
      <c r="AB1931" s="168"/>
      <c r="AC1931" s="168"/>
      <c r="AD1931" s="168"/>
      <c r="AE1931" s="168"/>
      <c r="AF1931" s="168"/>
      <c r="AG1931" s="168"/>
      <c r="AH1931" s="168"/>
      <c r="AI1931" s="168"/>
      <c r="AJ1931" s="168"/>
      <c r="AK1931" s="168"/>
      <c r="AL1931" s="168"/>
      <c r="AM1931" s="168"/>
      <c r="AN1931" s="168"/>
      <c r="AO1931" s="168"/>
      <c r="AP1931" s="168"/>
      <c r="AQ1931" s="168"/>
      <c r="AR1931" s="168"/>
      <c r="AS1931" s="168"/>
      <c r="AT1931" s="168"/>
      <c r="AU1931" s="168"/>
      <c r="AV1931" s="168"/>
      <c r="AW1931" s="168"/>
      <c r="AX1931" s="168"/>
      <c r="AY1931" s="168"/>
      <c r="AZ1931" s="168"/>
      <c r="BA1931" s="168"/>
      <c r="BB1931" s="168"/>
      <c r="BC1931" s="168"/>
      <c r="BD1931" s="168"/>
      <c r="BE1931" s="168"/>
      <c r="BF1931" s="168"/>
      <c r="BG1931" s="168"/>
      <c r="BH1931" s="168"/>
      <c r="BI1931" s="168"/>
      <c r="BJ1931" s="168"/>
      <c r="BK1931" s="168"/>
      <c r="BL1931" s="168"/>
      <c r="BM1931" s="168"/>
      <c r="BN1931" s="168"/>
      <c r="BO1931" s="168"/>
      <c r="BP1931" s="168"/>
    </row>
    <row r="1932" spans="4:68" x14ac:dyDescent="0.15">
      <c r="D1932" s="168"/>
      <c r="E1932" s="168"/>
      <c r="F1932" s="168"/>
      <c r="G1932" s="168"/>
      <c r="H1932" s="168"/>
      <c r="I1932" s="168"/>
      <c r="J1932" s="168"/>
      <c r="K1932" s="168"/>
      <c r="L1932" s="168"/>
      <c r="M1932" s="168"/>
      <c r="N1932" s="168"/>
      <c r="O1932" s="168"/>
      <c r="P1932" s="168"/>
      <c r="Q1932" s="168"/>
      <c r="R1932" s="168"/>
      <c r="S1932" s="168"/>
      <c r="T1932" s="168"/>
      <c r="U1932" s="168"/>
      <c r="V1932" s="168"/>
      <c r="W1932" s="168"/>
      <c r="X1932" s="168"/>
      <c r="Y1932" s="168"/>
      <c r="Z1932" s="168"/>
      <c r="AA1932" s="168"/>
      <c r="AB1932" s="168"/>
      <c r="AC1932" s="168"/>
      <c r="AD1932" s="168"/>
      <c r="AE1932" s="168"/>
      <c r="AF1932" s="168"/>
      <c r="AG1932" s="168"/>
      <c r="AH1932" s="168"/>
      <c r="AI1932" s="168"/>
      <c r="AJ1932" s="168"/>
      <c r="AK1932" s="168"/>
      <c r="AL1932" s="168"/>
      <c r="AM1932" s="168"/>
      <c r="AN1932" s="168"/>
      <c r="AO1932" s="168"/>
      <c r="AP1932" s="168"/>
      <c r="AQ1932" s="168"/>
      <c r="AR1932" s="168"/>
      <c r="AS1932" s="168"/>
      <c r="AT1932" s="168"/>
      <c r="AU1932" s="168"/>
      <c r="AV1932" s="168"/>
      <c r="AW1932" s="168"/>
      <c r="AX1932" s="168"/>
      <c r="AY1932" s="168"/>
      <c r="AZ1932" s="168"/>
      <c r="BA1932" s="168"/>
      <c r="BB1932" s="168"/>
      <c r="BC1932" s="168"/>
      <c r="BD1932" s="168"/>
      <c r="BE1932" s="168"/>
      <c r="BF1932" s="168"/>
      <c r="BG1932" s="168"/>
      <c r="BH1932" s="168"/>
      <c r="BI1932" s="168"/>
      <c r="BJ1932" s="168"/>
      <c r="BK1932" s="168"/>
      <c r="BL1932" s="168"/>
      <c r="BM1932" s="168"/>
      <c r="BN1932" s="168"/>
      <c r="BO1932" s="168"/>
      <c r="BP1932" s="168"/>
    </row>
    <row r="1933" spans="4:68" x14ac:dyDescent="0.15">
      <c r="D1933" s="168"/>
      <c r="E1933" s="168"/>
      <c r="F1933" s="168"/>
      <c r="G1933" s="168"/>
      <c r="H1933" s="168"/>
      <c r="I1933" s="168"/>
      <c r="J1933" s="168"/>
      <c r="K1933" s="168"/>
      <c r="L1933" s="168"/>
      <c r="M1933" s="168"/>
      <c r="N1933" s="168"/>
      <c r="O1933" s="168"/>
      <c r="P1933" s="168"/>
      <c r="Q1933" s="168"/>
      <c r="R1933" s="168"/>
      <c r="S1933" s="168"/>
      <c r="T1933" s="168"/>
      <c r="U1933" s="168"/>
      <c r="V1933" s="168"/>
      <c r="W1933" s="168"/>
      <c r="X1933" s="168"/>
      <c r="Y1933" s="168"/>
      <c r="Z1933" s="168"/>
      <c r="AA1933" s="168"/>
      <c r="AB1933" s="168"/>
      <c r="AC1933" s="168"/>
      <c r="AD1933" s="168"/>
      <c r="AE1933" s="168"/>
      <c r="AF1933" s="168"/>
      <c r="AG1933" s="168"/>
      <c r="AH1933" s="168"/>
      <c r="AI1933" s="168"/>
      <c r="AJ1933" s="168"/>
      <c r="AK1933" s="168"/>
      <c r="AL1933" s="168"/>
      <c r="AM1933" s="168"/>
      <c r="AN1933" s="168"/>
      <c r="AO1933" s="168"/>
      <c r="AP1933" s="168"/>
      <c r="AQ1933" s="168"/>
      <c r="AR1933" s="168"/>
      <c r="AS1933" s="168"/>
      <c r="AT1933" s="168"/>
      <c r="AU1933" s="168"/>
      <c r="AV1933" s="168"/>
      <c r="AW1933" s="168"/>
      <c r="AX1933" s="168"/>
      <c r="AY1933" s="168"/>
      <c r="AZ1933" s="168"/>
      <c r="BA1933" s="168"/>
      <c r="BB1933" s="168"/>
      <c r="BC1933" s="168"/>
      <c r="BD1933" s="168"/>
      <c r="BE1933" s="168"/>
      <c r="BF1933" s="168"/>
      <c r="BG1933" s="168"/>
      <c r="BH1933" s="168"/>
      <c r="BI1933" s="168"/>
      <c r="BJ1933" s="168"/>
      <c r="BK1933" s="168"/>
      <c r="BL1933" s="168"/>
      <c r="BM1933" s="168"/>
      <c r="BN1933" s="168"/>
      <c r="BO1933" s="168"/>
      <c r="BP1933" s="168"/>
    </row>
    <row r="1934" spans="4:68" x14ac:dyDescent="0.15">
      <c r="D1934" s="168"/>
      <c r="E1934" s="168"/>
      <c r="F1934" s="168"/>
      <c r="G1934" s="168"/>
      <c r="H1934" s="168"/>
      <c r="I1934" s="168"/>
      <c r="J1934" s="168"/>
      <c r="K1934" s="168"/>
      <c r="L1934" s="168"/>
      <c r="M1934" s="168"/>
      <c r="N1934" s="168"/>
      <c r="O1934" s="168"/>
      <c r="P1934" s="168"/>
      <c r="Q1934" s="168"/>
      <c r="R1934" s="168"/>
      <c r="S1934" s="168"/>
      <c r="T1934" s="168"/>
      <c r="U1934" s="168"/>
      <c r="V1934" s="168"/>
      <c r="W1934" s="168"/>
      <c r="X1934" s="168"/>
      <c r="Y1934" s="168"/>
      <c r="Z1934" s="168"/>
      <c r="AA1934" s="168"/>
      <c r="AB1934" s="168"/>
      <c r="AC1934" s="168"/>
      <c r="AD1934" s="168"/>
      <c r="AE1934" s="168"/>
      <c r="AF1934" s="168"/>
      <c r="AG1934" s="168"/>
      <c r="AH1934" s="168"/>
      <c r="AI1934" s="168"/>
      <c r="AJ1934" s="168"/>
      <c r="AK1934" s="168"/>
      <c r="AL1934" s="168"/>
      <c r="AM1934" s="168"/>
      <c r="AN1934" s="168"/>
      <c r="AO1934" s="168"/>
      <c r="AP1934" s="168"/>
      <c r="AQ1934" s="168"/>
      <c r="AR1934" s="168"/>
      <c r="AS1934" s="168"/>
      <c r="AT1934" s="168"/>
      <c r="AU1934" s="168"/>
      <c r="AV1934" s="168"/>
      <c r="AW1934" s="168"/>
      <c r="AX1934" s="168"/>
      <c r="AY1934" s="168"/>
      <c r="AZ1934" s="168"/>
      <c r="BA1934" s="168"/>
      <c r="BB1934" s="168"/>
      <c r="BC1934" s="168"/>
      <c r="BD1934" s="168"/>
      <c r="BE1934" s="168"/>
      <c r="BF1934" s="168"/>
      <c r="BG1934" s="168"/>
      <c r="BH1934" s="168"/>
      <c r="BI1934" s="168"/>
      <c r="BJ1934" s="168"/>
      <c r="BK1934" s="168"/>
      <c r="BL1934" s="168"/>
      <c r="BM1934" s="168"/>
      <c r="BN1934" s="168"/>
      <c r="BO1934" s="168"/>
      <c r="BP1934" s="168"/>
    </row>
    <row r="1935" spans="4:68" x14ac:dyDescent="0.15">
      <c r="D1935" s="168"/>
      <c r="E1935" s="168"/>
      <c r="F1935" s="168"/>
      <c r="G1935" s="168"/>
      <c r="H1935" s="168"/>
      <c r="I1935" s="168"/>
      <c r="J1935" s="168"/>
      <c r="K1935" s="168"/>
      <c r="L1935" s="168"/>
      <c r="M1935" s="168"/>
      <c r="N1935" s="168"/>
      <c r="O1935" s="168"/>
      <c r="P1935" s="168"/>
      <c r="Q1935" s="168"/>
      <c r="R1935" s="168"/>
      <c r="S1935" s="168"/>
      <c r="T1935" s="168"/>
      <c r="U1935" s="168"/>
      <c r="V1935" s="168"/>
      <c r="W1935" s="168"/>
      <c r="X1935" s="168"/>
      <c r="Y1935" s="168"/>
      <c r="Z1935" s="168"/>
      <c r="AA1935" s="168"/>
      <c r="AB1935" s="168"/>
      <c r="AC1935" s="168"/>
      <c r="AD1935" s="168"/>
      <c r="AE1935" s="168"/>
      <c r="AF1935" s="168"/>
      <c r="AG1935" s="168"/>
      <c r="AH1935" s="168"/>
      <c r="AI1935" s="168"/>
      <c r="AJ1935" s="168"/>
      <c r="AK1935" s="168"/>
      <c r="AL1935" s="168"/>
      <c r="AM1935" s="168"/>
      <c r="AN1935" s="168"/>
      <c r="AO1935" s="168"/>
      <c r="AP1935" s="168"/>
      <c r="AQ1935" s="168"/>
      <c r="AR1935" s="168"/>
      <c r="AS1935" s="168"/>
      <c r="AT1935" s="168"/>
      <c r="AU1935" s="168"/>
      <c r="AV1935" s="168"/>
      <c r="AW1935" s="168"/>
      <c r="AX1935" s="168"/>
      <c r="AY1935" s="168"/>
      <c r="AZ1935" s="168"/>
      <c r="BA1935" s="168"/>
      <c r="BB1935" s="168"/>
      <c r="BC1935" s="168"/>
      <c r="BD1935" s="168"/>
      <c r="BE1935" s="168"/>
      <c r="BF1935" s="168"/>
      <c r="BG1935" s="168"/>
      <c r="BH1935" s="168"/>
      <c r="BI1935" s="168"/>
      <c r="BJ1935" s="168"/>
      <c r="BK1935" s="168"/>
      <c r="BL1935" s="168"/>
      <c r="BM1935" s="168"/>
      <c r="BN1935" s="168"/>
      <c r="BO1935" s="168"/>
      <c r="BP1935" s="168"/>
    </row>
    <row r="1936" spans="4:68" x14ac:dyDescent="0.15">
      <c r="D1936" s="168"/>
      <c r="E1936" s="168"/>
      <c r="F1936" s="168"/>
      <c r="G1936" s="168"/>
      <c r="H1936" s="168"/>
      <c r="I1936" s="168"/>
      <c r="J1936" s="168"/>
      <c r="K1936" s="168"/>
      <c r="L1936" s="168"/>
      <c r="M1936" s="168"/>
      <c r="N1936" s="168"/>
      <c r="O1936" s="168"/>
      <c r="P1936" s="168"/>
      <c r="Q1936" s="168"/>
      <c r="R1936" s="168"/>
      <c r="S1936" s="168"/>
      <c r="T1936" s="168"/>
      <c r="U1936" s="168"/>
      <c r="V1936" s="168"/>
      <c r="W1936" s="168"/>
      <c r="X1936" s="168"/>
      <c r="Y1936" s="168"/>
      <c r="Z1936" s="168"/>
      <c r="AA1936" s="168"/>
      <c r="AB1936" s="168"/>
      <c r="AC1936" s="168"/>
      <c r="AD1936" s="168"/>
      <c r="AE1936" s="168"/>
      <c r="AF1936" s="168"/>
      <c r="AG1936" s="168"/>
      <c r="AH1936" s="168"/>
      <c r="AI1936" s="168"/>
      <c r="AJ1936" s="168"/>
      <c r="AK1936" s="168"/>
      <c r="AL1936" s="168"/>
      <c r="AM1936" s="168"/>
      <c r="AN1936" s="168"/>
      <c r="AO1936" s="168"/>
      <c r="AP1936" s="168"/>
      <c r="AQ1936" s="168"/>
      <c r="AR1936" s="168"/>
      <c r="AS1936" s="168"/>
      <c r="AT1936" s="168"/>
      <c r="AU1936" s="168"/>
      <c r="AV1936" s="168"/>
      <c r="AW1936" s="168"/>
      <c r="AX1936" s="168"/>
      <c r="AY1936" s="168"/>
      <c r="AZ1936" s="168"/>
      <c r="BA1936" s="168"/>
      <c r="BB1936" s="168"/>
      <c r="BC1936" s="168"/>
      <c r="BD1936" s="168"/>
      <c r="BE1936" s="168"/>
      <c r="BF1936" s="168"/>
      <c r="BG1936" s="168"/>
      <c r="BH1936" s="168"/>
      <c r="BI1936" s="168"/>
      <c r="BJ1936" s="168"/>
      <c r="BK1936" s="168"/>
      <c r="BL1936" s="168"/>
      <c r="BM1936" s="168"/>
      <c r="BN1936" s="168"/>
      <c r="BO1936" s="168"/>
      <c r="BP1936" s="168"/>
    </row>
    <row r="1937" spans="4:68" x14ac:dyDescent="0.15">
      <c r="D1937" s="168"/>
      <c r="E1937" s="168"/>
      <c r="F1937" s="168"/>
      <c r="G1937" s="168"/>
      <c r="H1937" s="168"/>
      <c r="I1937" s="168"/>
      <c r="J1937" s="168"/>
      <c r="K1937" s="168"/>
      <c r="L1937" s="168"/>
      <c r="M1937" s="168"/>
      <c r="N1937" s="168"/>
      <c r="O1937" s="168"/>
      <c r="P1937" s="168"/>
      <c r="Q1937" s="168"/>
      <c r="R1937" s="168"/>
      <c r="S1937" s="168"/>
      <c r="T1937" s="168"/>
      <c r="U1937" s="168"/>
      <c r="V1937" s="168"/>
      <c r="W1937" s="168"/>
      <c r="X1937" s="168"/>
      <c r="Y1937" s="168"/>
      <c r="Z1937" s="168"/>
      <c r="AA1937" s="168"/>
      <c r="AB1937" s="168"/>
      <c r="AC1937" s="168"/>
      <c r="AD1937" s="168"/>
      <c r="AE1937" s="168"/>
      <c r="AF1937" s="168"/>
      <c r="AG1937" s="168"/>
      <c r="AH1937" s="168"/>
      <c r="AI1937" s="168"/>
      <c r="AJ1937" s="168"/>
      <c r="AK1937" s="168"/>
      <c r="AL1937" s="168"/>
      <c r="AM1937" s="168"/>
      <c r="AN1937" s="168"/>
      <c r="AO1937" s="168"/>
      <c r="AP1937" s="168"/>
      <c r="AQ1937" s="168"/>
      <c r="AR1937" s="168"/>
      <c r="AS1937" s="168"/>
      <c r="AT1937" s="168"/>
      <c r="AU1937" s="168"/>
      <c r="AV1937" s="168"/>
      <c r="AW1937" s="168"/>
      <c r="AX1937" s="168"/>
      <c r="AY1937" s="168"/>
      <c r="AZ1937" s="168"/>
      <c r="BA1937" s="168"/>
      <c r="BB1937" s="168"/>
      <c r="BC1937" s="168"/>
      <c r="BD1937" s="168"/>
      <c r="BE1937" s="168"/>
      <c r="BF1937" s="168"/>
      <c r="BG1937" s="168"/>
      <c r="BH1937" s="168"/>
      <c r="BI1937" s="168"/>
      <c r="BJ1937" s="168"/>
      <c r="BK1937" s="168"/>
      <c r="BL1937" s="168"/>
      <c r="BM1937" s="168"/>
      <c r="BN1937" s="168"/>
      <c r="BO1937" s="168"/>
      <c r="BP1937" s="168"/>
    </row>
    <row r="1938" spans="4:68" x14ac:dyDescent="0.15">
      <c r="D1938" s="168"/>
      <c r="E1938" s="168"/>
      <c r="F1938" s="168"/>
      <c r="G1938" s="168"/>
      <c r="H1938" s="168"/>
      <c r="I1938" s="168"/>
      <c r="J1938" s="168"/>
      <c r="K1938" s="168"/>
      <c r="L1938" s="168"/>
      <c r="M1938" s="168"/>
      <c r="N1938" s="168"/>
      <c r="O1938" s="168"/>
      <c r="P1938" s="168"/>
      <c r="Q1938" s="168"/>
      <c r="R1938" s="168"/>
      <c r="S1938" s="168"/>
      <c r="T1938" s="168"/>
      <c r="U1938" s="168"/>
      <c r="V1938" s="168"/>
      <c r="W1938" s="168"/>
      <c r="X1938" s="168"/>
      <c r="Y1938" s="168"/>
      <c r="Z1938" s="168"/>
      <c r="AA1938" s="168"/>
      <c r="AB1938" s="168"/>
      <c r="AC1938" s="168"/>
      <c r="AD1938" s="168"/>
      <c r="AE1938" s="168"/>
      <c r="AF1938" s="168"/>
      <c r="AG1938" s="168"/>
      <c r="AH1938" s="168"/>
      <c r="AI1938" s="168"/>
      <c r="AJ1938" s="168"/>
      <c r="AK1938" s="168"/>
      <c r="AL1938" s="168"/>
      <c r="AM1938" s="168"/>
      <c r="AN1938" s="168"/>
      <c r="AO1938" s="168"/>
      <c r="AP1938" s="168"/>
      <c r="AQ1938" s="168"/>
      <c r="AR1938" s="168"/>
      <c r="AS1938" s="168"/>
      <c r="AT1938" s="168"/>
      <c r="AU1938" s="168"/>
      <c r="AV1938" s="168"/>
      <c r="AW1938" s="168"/>
      <c r="AX1938" s="168"/>
      <c r="AY1938" s="168"/>
      <c r="AZ1938" s="168"/>
      <c r="BA1938" s="168"/>
      <c r="BB1938" s="168"/>
      <c r="BC1938" s="168"/>
      <c r="BD1938" s="168"/>
      <c r="BE1938" s="168"/>
      <c r="BF1938" s="168"/>
      <c r="BG1938" s="168"/>
      <c r="BH1938" s="168"/>
      <c r="BI1938" s="168"/>
      <c r="BJ1938" s="168"/>
      <c r="BK1938" s="168"/>
      <c r="BL1938" s="168"/>
      <c r="BM1938" s="168"/>
      <c r="BN1938" s="168"/>
      <c r="BO1938" s="168"/>
      <c r="BP1938" s="168"/>
    </row>
    <row r="1939" spans="4:68" x14ac:dyDescent="0.15">
      <c r="D1939" s="168"/>
      <c r="E1939" s="168"/>
      <c r="F1939" s="168"/>
      <c r="G1939" s="168"/>
      <c r="H1939" s="168"/>
      <c r="I1939" s="168"/>
      <c r="J1939" s="168"/>
      <c r="K1939" s="168"/>
      <c r="L1939" s="168"/>
      <c r="M1939" s="168"/>
      <c r="N1939" s="168"/>
      <c r="O1939" s="168"/>
      <c r="P1939" s="168"/>
      <c r="Q1939" s="168"/>
      <c r="R1939" s="168"/>
      <c r="S1939" s="168"/>
      <c r="T1939" s="168"/>
      <c r="U1939" s="168"/>
      <c r="V1939" s="168"/>
      <c r="W1939" s="168"/>
      <c r="X1939" s="168"/>
      <c r="Y1939" s="168"/>
      <c r="Z1939" s="168"/>
      <c r="AA1939" s="168"/>
      <c r="AB1939" s="168"/>
      <c r="AC1939" s="168"/>
      <c r="AD1939" s="168"/>
      <c r="AE1939" s="168"/>
      <c r="AF1939" s="168"/>
      <c r="AG1939" s="168"/>
      <c r="AH1939" s="168"/>
      <c r="AI1939" s="168"/>
      <c r="AJ1939" s="168"/>
      <c r="AK1939" s="168"/>
      <c r="AL1939" s="168"/>
      <c r="AM1939" s="168"/>
      <c r="AN1939" s="168"/>
      <c r="AO1939" s="168"/>
      <c r="AP1939" s="168"/>
      <c r="AQ1939" s="168"/>
      <c r="AR1939" s="168"/>
      <c r="AS1939" s="168"/>
      <c r="AT1939" s="168"/>
      <c r="AU1939" s="168"/>
      <c r="AV1939" s="168"/>
      <c r="AW1939" s="168"/>
      <c r="AX1939" s="168"/>
      <c r="AY1939" s="168"/>
      <c r="AZ1939" s="168"/>
      <c r="BA1939" s="168"/>
      <c r="BB1939" s="168"/>
      <c r="BC1939" s="168"/>
      <c r="BD1939" s="168"/>
      <c r="BE1939" s="168"/>
      <c r="BF1939" s="168"/>
      <c r="BG1939" s="168"/>
      <c r="BH1939" s="168"/>
      <c r="BI1939" s="168"/>
      <c r="BJ1939" s="168"/>
      <c r="BK1939" s="168"/>
      <c r="BL1939" s="168"/>
      <c r="BM1939" s="168"/>
      <c r="BN1939" s="168"/>
      <c r="BO1939" s="168"/>
      <c r="BP1939" s="168"/>
    </row>
    <row r="1940" spans="4:68" x14ac:dyDescent="0.15">
      <c r="D1940" s="168"/>
      <c r="E1940" s="168"/>
      <c r="F1940" s="168"/>
      <c r="G1940" s="168"/>
      <c r="H1940" s="168"/>
      <c r="I1940" s="168"/>
      <c r="J1940" s="168"/>
      <c r="K1940" s="168"/>
      <c r="L1940" s="168"/>
      <c r="M1940" s="168"/>
      <c r="N1940" s="168"/>
      <c r="O1940" s="168"/>
      <c r="P1940" s="168"/>
      <c r="Q1940" s="168"/>
      <c r="R1940" s="168"/>
      <c r="S1940" s="168"/>
      <c r="T1940" s="168"/>
      <c r="U1940" s="168"/>
      <c r="V1940" s="168"/>
      <c r="W1940" s="168"/>
      <c r="X1940" s="168"/>
      <c r="Y1940" s="168"/>
      <c r="Z1940" s="168"/>
      <c r="AA1940" s="168"/>
      <c r="AB1940" s="168"/>
      <c r="AC1940" s="168"/>
      <c r="AD1940" s="168"/>
      <c r="AE1940" s="168"/>
      <c r="AF1940" s="168"/>
      <c r="AG1940" s="168"/>
      <c r="AH1940" s="168"/>
      <c r="AI1940" s="168"/>
      <c r="AJ1940" s="168"/>
      <c r="AK1940" s="168"/>
      <c r="AL1940" s="168"/>
      <c r="AM1940" s="168"/>
      <c r="AN1940" s="168"/>
      <c r="AO1940" s="168"/>
      <c r="AP1940" s="168"/>
      <c r="AQ1940" s="168"/>
      <c r="AR1940" s="168"/>
      <c r="AS1940" s="168"/>
      <c r="AT1940" s="168"/>
      <c r="AU1940" s="168"/>
      <c r="AV1940" s="168"/>
      <c r="AW1940" s="168"/>
      <c r="AX1940" s="168"/>
      <c r="AY1940" s="168"/>
      <c r="AZ1940" s="168"/>
      <c r="BA1940" s="168"/>
      <c r="BB1940" s="168"/>
      <c r="BC1940" s="168"/>
      <c r="BD1940" s="168"/>
      <c r="BE1940" s="168"/>
      <c r="BF1940" s="168"/>
      <c r="BG1940" s="168"/>
      <c r="BH1940" s="168"/>
      <c r="BI1940" s="168"/>
      <c r="BJ1940" s="168"/>
      <c r="BK1940" s="168"/>
      <c r="BL1940" s="168"/>
      <c r="BM1940" s="168"/>
      <c r="BN1940" s="168"/>
      <c r="BO1940" s="168"/>
      <c r="BP1940" s="168"/>
    </row>
    <row r="1941" spans="4:68" x14ac:dyDescent="0.15">
      <c r="D1941" s="168"/>
      <c r="E1941" s="168"/>
      <c r="F1941" s="168"/>
      <c r="G1941" s="168"/>
      <c r="H1941" s="168"/>
      <c r="I1941" s="168"/>
      <c r="J1941" s="168"/>
      <c r="K1941" s="168"/>
      <c r="L1941" s="168"/>
      <c r="M1941" s="168"/>
      <c r="N1941" s="168"/>
      <c r="O1941" s="168"/>
      <c r="P1941" s="168"/>
      <c r="Q1941" s="168"/>
      <c r="R1941" s="168"/>
      <c r="S1941" s="168"/>
      <c r="T1941" s="168"/>
      <c r="U1941" s="168"/>
      <c r="V1941" s="168"/>
      <c r="W1941" s="168"/>
      <c r="X1941" s="168"/>
      <c r="Y1941" s="168"/>
      <c r="Z1941" s="168"/>
      <c r="AA1941" s="168"/>
      <c r="AB1941" s="168"/>
      <c r="AC1941" s="168"/>
      <c r="AD1941" s="168"/>
      <c r="AE1941" s="168"/>
      <c r="AF1941" s="168"/>
      <c r="AG1941" s="168"/>
      <c r="AH1941" s="168"/>
      <c r="AI1941" s="168"/>
      <c r="AJ1941" s="168"/>
      <c r="AK1941" s="168"/>
      <c r="AL1941" s="168"/>
      <c r="AM1941" s="168"/>
      <c r="AN1941" s="168"/>
      <c r="AO1941" s="168"/>
      <c r="AP1941" s="168"/>
      <c r="AQ1941" s="168"/>
      <c r="AR1941" s="168"/>
      <c r="AS1941" s="168"/>
      <c r="AT1941" s="168"/>
      <c r="AU1941" s="168"/>
      <c r="AV1941" s="168"/>
      <c r="AW1941" s="168"/>
      <c r="AX1941" s="168"/>
      <c r="AY1941" s="168"/>
      <c r="AZ1941" s="168"/>
      <c r="BA1941" s="168"/>
      <c r="BB1941" s="168"/>
      <c r="BC1941" s="168"/>
      <c r="BD1941" s="168"/>
      <c r="BE1941" s="168"/>
      <c r="BF1941" s="168"/>
      <c r="BG1941" s="168"/>
      <c r="BH1941" s="168"/>
      <c r="BI1941" s="168"/>
      <c r="BJ1941" s="168"/>
      <c r="BK1941" s="168"/>
      <c r="BL1941" s="168"/>
      <c r="BM1941" s="168"/>
      <c r="BN1941" s="168"/>
      <c r="BO1941" s="168"/>
      <c r="BP1941" s="168"/>
    </row>
    <row r="1942" spans="4:68" x14ac:dyDescent="0.15">
      <c r="D1942" s="168"/>
      <c r="E1942" s="168"/>
      <c r="F1942" s="168"/>
      <c r="G1942" s="168"/>
      <c r="H1942" s="168"/>
      <c r="I1942" s="168"/>
      <c r="J1942" s="168"/>
      <c r="K1942" s="168"/>
      <c r="L1942" s="168"/>
      <c r="M1942" s="168"/>
      <c r="N1942" s="168"/>
      <c r="O1942" s="168"/>
      <c r="P1942" s="168"/>
      <c r="Q1942" s="168"/>
      <c r="R1942" s="168"/>
      <c r="S1942" s="168"/>
      <c r="T1942" s="168"/>
      <c r="U1942" s="168"/>
      <c r="V1942" s="168"/>
      <c r="W1942" s="168"/>
      <c r="X1942" s="168"/>
      <c r="Y1942" s="168"/>
      <c r="Z1942" s="168"/>
      <c r="AA1942" s="168"/>
      <c r="AB1942" s="168"/>
      <c r="AC1942" s="168"/>
      <c r="AD1942" s="168"/>
      <c r="AE1942" s="168"/>
      <c r="AF1942" s="168"/>
      <c r="AG1942" s="168"/>
      <c r="AH1942" s="168"/>
      <c r="AI1942" s="168"/>
      <c r="AJ1942" s="168"/>
      <c r="AK1942" s="168"/>
      <c r="AL1942" s="168"/>
      <c r="AM1942" s="168"/>
      <c r="AN1942" s="168"/>
      <c r="AO1942" s="168"/>
      <c r="AP1942" s="168"/>
      <c r="AQ1942" s="168"/>
      <c r="AR1942" s="168"/>
      <c r="AS1942" s="168"/>
      <c r="AT1942" s="168"/>
      <c r="AU1942" s="168"/>
      <c r="AV1942" s="168"/>
      <c r="AW1942" s="168"/>
      <c r="AX1942" s="168"/>
      <c r="AY1942" s="168"/>
      <c r="AZ1942" s="168"/>
      <c r="BA1942" s="168"/>
      <c r="BB1942" s="168"/>
      <c r="BC1942" s="168"/>
      <c r="BD1942" s="168"/>
      <c r="BE1942" s="168"/>
      <c r="BF1942" s="168"/>
      <c r="BG1942" s="168"/>
      <c r="BH1942" s="168"/>
      <c r="BI1942" s="168"/>
      <c r="BJ1942" s="168"/>
      <c r="BK1942" s="168"/>
      <c r="BL1942" s="168"/>
      <c r="BM1942" s="168"/>
      <c r="BN1942" s="168"/>
      <c r="BO1942" s="168"/>
      <c r="BP1942" s="168"/>
    </row>
    <row r="1943" spans="4:68" x14ac:dyDescent="0.15">
      <c r="D1943" s="168"/>
      <c r="E1943" s="168"/>
      <c r="F1943" s="168"/>
      <c r="G1943" s="168"/>
      <c r="H1943" s="168"/>
      <c r="I1943" s="168"/>
      <c r="J1943" s="168"/>
      <c r="K1943" s="168"/>
      <c r="L1943" s="168"/>
      <c r="M1943" s="168"/>
      <c r="N1943" s="168"/>
      <c r="O1943" s="168"/>
      <c r="P1943" s="168"/>
      <c r="Q1943" s="168"/>
      <c r="R1943" s="168"/>
      <c r="S1943" s="168"/>
      <c r="T1943" s="168"/>
      <c r="U1943" s="168"/>
      <c r="V1943" s="168"/>
      <c r="W1943" s="168"/>
      <c r="X1943" s="168"/>
      <c r="Y1943" s="168"/>
      <c r="Z1943" s="168"/>
      <c r="AA1943" s="168"/>
      <c r="AB1943" s="168"/>
      <c r="AC1943" s="168"/>
      <c r="AD1943" s="168"/>
      <c r="AE1943" s="168"/>
      <c r="AF1943" s="168"/>
      <c r="AG1943" s="168"/>
      <c r="AH1943" s="168"/>
      <c r="AI1943" s="168"/>
      <c r="AJ1943" s="168"/>
      <c r="AK1943" s="168"/>
      <c r="AL1943" s="168"/>
      <c r="AM1943" s="168"/>
      <c r="AN1943" s="168"/>
      <c r="AO1943" s="168"/>
      <c r="AP1943" s="168"/>
      <c r="AQ1943" s="168"/>
      <c r="AR1943" s="168"/>
      <c r="AS1943" s="168"/>
      <c r="AT1943" s="168"/>
      <c r="AU1943" s="168"/>
      <c r="AV1943" s="168"/>
      <c r="AW1943" s="168"/>
      <c r="AX1943" s="168"/>
      <c r="AY1943" s="168"/>
      <c r="AZ1943" s="168"/>
      <c r="BA1943" s="168"/>
      <c r="BB1943" s="168"/>
      <c r="BC1943" s="168"/>
      <c r="BD1943" s="168"/>
      <c r="BE1943" s="168"/>
      <c r="BF1943" s="168"/>
      <c r="BG1943" s="168"/>
      <c r="BH1943" s="168"/>
      <c r="BI1943" s="168"/>
      <c r="BJ1943" s="168"/>
      <c r="BK1943" s="168"/>
      <c r="BL1943" s="168"/>
      <c r="BM1943" s="168"/>
      <c r="BN1943" s="168"/>
      <c r="BO1943" s="168"/>
      <c r="BP1943" s="168"/>
    </row>
    <row r="1944" spans="4:68" x14ac:dyDescent="0.15">
      <c r="D1944" s="168"/>
      <c r="E1944" s="168"/>
      <c r="F1944" s="168"/>
      <c r="G1944" s="168"/>
      <c r="H1944" s="168"/>
      <c r="I1944" s="168"/>
      <c r="J1944" s="168"/>
      <c r="K1944" s="168"/>
      <c r="L1944" s="168"/>
      <c r="M1944" s="168"/>
      <c r="N1944" s="168"/>
      <c r="O1944" s="168"/>
      <c r="P1944" s="168"/>
      <c r="Q1944" s="168"/>
      <c r="R1944" s="168"/>
      <c r="S1944" s="168"/>
      <c r="T1944" s="168"/>
      <c r="U1944" s="168"/>
      <c r="V1944" s="168"/>
      <c r="W1944" s="168"/>
      <c r="X1944" s="168"/>
      <c r="Y1944" s="168"/>
      <c r="Z1944" s="168"/>
      <c r="AA1944" s="168"/>
      <c r="AB1944" s="168"/>
      <c r="AC1944" s="168"/>
      <c r="AD1944" s="168"/>
      <c r="AE1944" s="168"/>
      <c r="AF1944" s="168"/>
      <c r="AG1944" s="168"/>
      <c r="AH1944" s="168"/>
      <c r="AI1944" s="168"/>
      <c r="AJ1944" s="168"/>
      <c r="AK1944" s="168"/>
      <c r="AL1944" s="168"/>
      <c r="AM1944" s="168"/>
      <c r="AN1944" s="168"/>
      <c r="AO1944" s="168"/>
      <c r="AP1944" s="168"/>
      <c r="AQ1944" s="168"/>
      <c r="AR1944" s="168"/>
      <c r="AS1944" s="168"/>
      <c r="AT1944" s="168"/>
      <c r="AU1944" s="168"/>
      <c r="AV1944" s="168"/>
      <c r="AW1944" s="168"/>
      <c r="AX1944" s="168"/>
      <c r="AY1944" s="168"/>
      <c r="AZ1944" s="168"/>
      <c r="BA1944" s="168"/>
      <c r="BB1944" s="168"/>
      <c r="BC1944" s="168"/>
      <c r="BD1944" s="168"/>
      <c r="BE1944" s="168"/>
      <c r="BF1944" s="168"/>
      <c r="BG1944" s="168"/>
      <c r="BH1944" s="168"/>
      <c r="BI1944" s="168"/>
      <c r="BJ1944" s="168"/>
      <c r="BK1944" s="168"/>
      <c r="BL1944" s="168"/>
      <c r="BM1944" s="168"/>
      <c r="BN1944" s="168"/>
      <c r="BO1944" s="168"/>
      <c r="BP1944" s="168"/>
    </row>
    <row r="1945" spans="4:68" x14ac:dyDescent="0.15">
      <c r="D1945" s="168"/>
      <c r="E1945" s="168"/>
      <c r="F1945" s="168"/>
      <c r="G1945" s="168"/>
      <c r="H1945" s="168"/>
      <c r="I1945" s="168"/>
      <c r="J1945" s="168"/>
      <c r="K1945" s="168"/>
      <c r="L1945" s="168"/>
      <c r="M1945" s="168"/>
      <c r="N1945" s="168"/>
      <c r="O1945" s="168"/>
      <c r="P1945" s="168"/>
      <c r="Q1945" s="168"/>
      <c r="R1945" s="168"/>
      <c r="S1945" s="168"/>
      <c r="T1945" s="168"/>
      <c r="U1945" s="168"/>
      <c r="V1945" s="168"/>
      <c r="W1945" s="168"/>
      <c r="X1945" s="168"/>
      <c r="Y1945" s="168"/>
      <c r="Z1945" s="168"/>
      <c r="AA1945" s="168"/>
      <c r="AB1945" s="168"/>
      <c r="AC1945" s="168"/>
      <c r="AD1945" s="168"/>
      <c r="AE1945" s="168"/>
      <c r="AF1945" s="168"/>
      <c r="AG1945" s="168"/>
      <c r="AH1945" s="168"/>
      <c r="AI1945" s="168"/>
      <c r="AJ1945" s="168"/>
      <c r="AK1945" s="168"/>
      <c r="AL1945" s="168"/>
      <c r="AM1945" s="168"/>
      <c r="AN1945" s="168"/>
      <c r="AO1945" s="168"/>
      <c r="AP1945" s="168"/>
      <c r="AQ1945" s="168"/>
      <c r="AR1945" s="168"/>
      <c r="AS1945" s="168"/>
      <c r="AT1945" s="168"/>
      <c r="AU1945" s="168"/>
      <c r="AV1945" s="168"/>
      <c r="AW1945" s="168"/>
      <c r="AX1945" s="168"/>
      <c r="AY1945" s="168"/>
      <c r="AZ1945" s="168"/>
      <c r="BA1945" s="168"/>
      <c r="BB1945" s="168"/>
      <c r="BC1945" s="168"/>
      <c r="BD1945" s="168"/>
      <c r="BE1945" s="168"/>
      <c r="BF1945" s="168"/>
      <c r="BG1945" s="168"/>
      <c r="BH1945" s="168"/>
      <c r="BI1945" s="168"/>
      <c r="BJ1945" s="168"/>
      <c r="BK1945" s="168"/>
      <c r="BL1945" s="168"/>
      <c r="BM1945" s="168"/>
      <c r="BN1945" s="168"/>
      <c r="BO1945" s="168"/>
      <c r="BP1945" s="168"/>
    </row>
    <row r="1946" spans="4:68" x14ac:dyDescent="0.15">
      <c r="D1946" s="168"/>
      <c r="E1946" s="168"/>
      <c r="F1946" s="168"/>
      <c r="G1946" s="168"/>
      <c r="H1946" s="168"/>
      <c r="I1946" s="168"/>
      <c r="J1946" s="168"/>
      <c r="K1946" s="168"/>
      <c r="L1946" s="168"/>
      <c r="M1946" s="168"/>
      <c r="N1946" s="168"/>
      <c r="O1946" s="168"/>
      <c r="P1946" s="168"/>
      <c r="Q1946" s="168"/>
      <c r="R1946" s="168"/>
      <c r="S1946" s="168"/>
      <c r="T1946" s="168"/>
      <c r="U1946" s="168"/>
      <c r="V1946" s="168"/>
      <c r="W1946" s="168"/>
      <c r="X1946" s="168"/>
      <c r="Y1946" s="168"/>
      <c r="Z1946" s="168"/>
      <c r="AA1946" s="168"/>
      <c r="AB1946" s="168"/>
      <c r="AC1946" s="168"/>
      <c r="AD1946" s="168"/>
      <c r="AE1946" s="168"/>
      <c r="AF1946" s="168"/>
      <c r="AG1946" s="168"/>
      <c r="AH1946" s="168"/>
      <c r="AI1946" s="168"/>
      <c r="AJ1946" s="168"/>
      <c r="AK1946" s="168"/>
      <c r="AL1946" s="168"/>
      <c r="AM1946" s="168"/>
      <c r="AN1946" s="168"/>
      <c r="AO1946" s="168"/>
      <c r="AP1946" s="168"/>
      <c r="AQ1946" s="168"/>
      <c r="AR1946" s="168"/>
      <c r="AS1946" s="168"/>
      <c r="AT1946" s="168"/>
      <c r="AU1946" s="168"/>
      <c r="AV1946" s="168"/>
      <c r="AW1946" s="168"/>
      <c r="AX1946" s="168"/>
      <c r="AY1946" s="168"/>
      <c r="AZ1946" s="168"/>
      <c r="BA1946" s="168"/>
      <c r="BB1946" s="168"/>
      <c r="BC1946" s="168"/>
      <c r="BD1946" s="168"/>
      <c r="BE1946" s="168"/>
      <c r="BF1946" s="168"/>
      <c r="BG1946" s="168"/>
      <c r="BH1946" s="168"/>
      <c r="BI1946" s="168"/>
      <c r="BJ1946" s="168"/>
      <c r="BK1946" s="168"/>
      <c r="BL1946" s="168"/>
      <c r="BM1946" s="168"/>
      <c r="BN1946" s="168"/>
      <c r="BO1946" s="168"/>
      <c r="BP1946" s="168"/>
    </row>
    <row r="1947" spans="4:68" x14ac:dyDescent="0.15">
      <c r="D1947" s="168"/>
      <c r="E1947" s="168"/>
      <c r="F1947" s="168"/>
      <c r="G1947" s="168"/>
      <c r="H1947" s="168"/>
      <c r="I1947" s="168"/>
      <c r="J1947" s="168"/>
      <c r="K1947" s="168"/>
      <c r="L1947" s="168"/>
      <c r="M1947" s="168"/>
      <c r="N1947" s="168"/>
      <c r="O1947" s="168"/>
      <c r="P1947" s="168"/>
      <c r="Q1947" s="168"/>
      <c r="R1947" s="168"/>
      <c r="S1947" s="168"/>
      <c r="T1947" s="168"/>
      <c r="U1947" s="168"/>
      <c r="V1947" s="168"/>
      <c r="W1947" s="168"/>
      <c r="X1947" s="168"/>
      <c r="Y1947" s="168"/>
      <c r="Z1947" s="168"/>
      <c r="AA1947" s="168"/>
      <c r="AB1947" s="168"/>
      <c r="AC1947" s="168"/>
      <c r="AD1947" s="168"/>
      <c r="AE1947" s="168"/>
      <c r="AF1947" s="168"/>
      <c r="AG1947" s="168"/>
      <c r="AH1947" s="168"/>
      <c r="AI1947" s="168"/>
      <c r="AJ1947" s="168"/>
      <c r="AK1947" s="168"/>
      <c r="AL1947" s="168"/>
      <c r="AM1947" s="168"/>
      <c r="AN1947" s="168"/>
      <c r="AO1947" s="168"/>
      <c r="AP1947" s="168"/>
      <c r="AQ1947" s="168"/>
      <c r="AR1947" s="168"/>
      <c r="AS1947" s="168"/>
      <c r="AT1947" s="168"/>
      <c r="AU1947" s="168"/>
      <c r="AV1947" s="168"/>
      <c r="AW1947" s="168"/>
      <c r="AX1947" s="168"/>
      <c r="AY1947" s="168"/>
      <c r="AZ1947" s="168"/>
      <c r="BA1947" s="168"/>
      <c r="BB1947" s="168"/>
      <c r="BC1947" s="168"/>
      <c r="BD1947" s="168"/>
      <c r="BE1947" s="168"/>
      <c r="BF1947" s="168"/>
      <c r="BG1947" s="168"/>
      <c r="BH1947" s="168"/>
      <c r="BI1947" s="168"/>
      <c r="BJ1947" s="168"/>
      <c r="BK1947" s="168"/>
      <c r="BL1947" s="168"/>
      <c r="BM1947" s="168"/>
      <c r="BN1947" s="168"/>
      <c r="BO1947" s="168"/>
      <c r="BP1947" s="168"/>
    </row>
    <row r="1948" spans="4:68" x14ac:dyDescent="0.15">
      <c r="D1948" s="168"/>
      <c r="E1948" s="168"/>
      <c r="F1948" s="168"/>
      <c r="G1948" s="168"/>
      <c r="H1948" s="168"/>
      <c r="I1948" s="168"/>
      <c r="J1948" s="168"/>
      <c r="K1948" s="168"/>
      <c r="L1948" s="168"/>
      <c r="M1948" s="168"/>
      <c r="N1948" s="168"/>
      <c r="O1948" s="168"/>
      <c r="P1948" s="168"/>
      <c r="Q1948" s="168"/>
      <c r="R1948" s="168"/>
      <c r="S1948" s="168"/>
      <c r="T1948" s="168"/>
      <c r="U1948" s="168"/>
      <c r="V1948" s="168"/>
      <c r="W1948" s="168"/>
      <c r="X1948" s="168"/>
      <c r="Y1948" s="168"/>
      <c r="Z1948" s="168"/>
      <c r="AA1948" s="168"/>
      <c r="AB1948" s="168"/>
      <c r="AC1948" s="168"/>
      <c r="AD1948" s="168"/>
      <c r="AE1948" s="168"/>
      <c r="AF1948" s="168"/>
      <c r="AG1948" s="168"/>
      <c r="AH1948" s="168"/>
      <c r="AI1948" s="168"/>
      <c r="AJ1948" s="168"/>
      <c r="AK1948" s="168"/>
      <c r="AL1948" s="168"/>
      <c r="AM1948" s="168"/>
      <c r="AN1948" s="168"/>
      <c r="AO1948" s="168"/>
      <c r="AP1948" s="168"/>
      <c r="AQ1948" s="168"/>
      <c r="AR1948" s="168"/>
      <c r="AS1948" s="168"/>
      <c r="AT1948" s="168"/>
      <c r="AU1948" s="168"/>
      <c r="AV1948" s="168"/>
      <c r="AW1948" s="168"/>
      <c r="AX1948" s="168"/>
      <c r="AY1948" s="168"/>
      <c r="AZ1948" s="168"/>
      <c r="BA1948" s="168"/>
      <c r="BB1948" s="168"/>
      <c r="BC1948" s="168"/>
      <c r="BD1948" s="168"/>
      <c r="BE1948" s="168"/>
      <c r="BF1948" s="168"/>
      <c r="BG1948" s="168"/>
      <c r="BH1948" s="168"/>
      <c r="BI1948" s="168"/>
      <c r="BJ1948" s="168"/>
      <c r="BK1948" s="168"/>
      <c r="BL1948" s="168"/>
      <c r="BM1948" s="168"/>
      <c r="BN1948" s="168"/>
      <c r="BO1948" s="168"/>
      <c r="BP1948" s="168"/>
    </row>
    <row r="1949" spans="4:68" x14ac:dyDescent="0.15">
      <c r="D1949" s="168"/>
      <c r="E1949" s="168"/>
      <c r="F1949" s="168"/>
      <c r="G1949" s="168"/>
      <c r="H1949" s="168"/>
      <c r="I1949" s="168"/>
      <c r="J1949" s="168"/>
      <c r="K1949" s="168"/>
      <c r="L1949" s="168"/>
      <c r="M1949" s="168"/>
      <c r="N1949" s="168"/>
      <c r="O1949" s="168"/>
      <c r="P1949" s="168"/>
      <c r="Q1949" s="168"/>
      <c r="R1949" s="168"/>
      <c r="S1949" s="168"/>
      <c r="T1949" s="168"/>
      <c r="U1949" s="168"/>
      <c r="V1949" s="168"/>
      <c r="W1949" s="168"/>
      <c r="X1949" s="168"/>
      <c r="Y1949" s="168"/>
      <c r="Z1949" s="168"/>
      <c r="AA1949" s="168"/>
      <c r="AB1949" s="168"/>
      <c r="AC1949" s="168"/>
      <c r="AD1949" s="168"/>
      <c r="AE1949" s="168"/>
      <c r="AF1949" s="168"/>
      <c r="AG1949" s="168"/>
      <c r="AH1949" s="168"/>
      <c r="AI1949" s="168"/>
      <c r="AJ1949" s="168"/>
      <c r="AK1949" s="168"/>
      <c r="AL1949" s="168"/>
      <c r="AM1949" s="168"/>
      <c r="AN1949" s="168"/>
      <c r="AO1949" s="168"/>
      <c r="AP1949" s="168"/>
      <c r="AQ1949" s="168"/>
      <c r="AR1949" s="168"/>
      <c r="AS1949" s="168"/>
      <c r="AT1949" s="168"/>
      <c r="AU1949" s="168"/>
      <c r="AV1949" s="168"/>
      <c r="AW1949" s="168"/>
      <c r="AX1949" s="168"/>
      <c r="AY1949" s="168"/>
      <c r="AZ1949" s="168"/>
      <c r="BA1949" s="168"/>
      <c r="BB1949" s="168"/>
      <c r="BC1949" s="168"/>
      <c r="BD1949" s="168"/>
      <c r="BE1949" s="168"/>
      <c r="BF1949" s="168"/>
      <c r="BG1949" s="168"/>
      <c r="BH1949" s="168"/>
      <c r="BI1949" s="168"/>
      <c r="BJ1949" s="168"/>
      <c r="BK1949" s="168"/>
      <c r="BL1949" s="168"/>
      <c r="BM1949" s="168"/>
      <c r="BN1949" s="168"/>
      <c r="BO1949" s="168"/>
      <c r="BP1949" s="168"/>
    </row>
    <row r="1950" spans="4:68" x14ac:dyDescent="0.15">
      <c r="D1950" s="168"/>
      <c r="E1950" s="168"/>
      <c r="F1950" s="168"/>
      <c r="G1950" s="168"/>
      <c r="H1950" s="168"/>
      <c r="I1950" s="168"/>
      <c r="J1950" s="168"/>
      <c r="K1950" s="168"/>
      <c r="L1950" s="168"/>
      <c r="M1950" s="168"/>
      <c r="N1950" s="168"/>
      <c r="O1950" s="168"/>
      <c r="P1950" s="168"/>
      <c r="Q1950" s="168"/>
      <c r="R1950" s="168"/>
      <c r="S1950" s="168"/>
      <c r="T1950" s="168"/>
      <c r="U1950" s="168"/>
      <c r="V1950" s="168"/>
      <c r="W1950" s="168"/>
      <c r="X1950" s="168"/>
      <c r="Y1950" s="168"/>
      <c r="Z1950" s="168"/>
      <c r="AA1950" s="168"/>
      <c r="AB1950" s="168"/>
      <c r="AC1950" s="168"/>
      <c r="AD1950" s="168"/>
      <c r="AE1950" s="168"/>
      <c r="AF1950" s="168"/>
      <c r="AG1950" s="168"/>
      <c r="AH1950" s="168"/>
      <c r="AI1950" s="168"/>
      <c r="AJ1950" s="168"/>
      <c r="AK1950" s="168"/>
      <c r="AL1950" s="168"/>
      <c r="AM1950" s="168"/>
      <c r="AN1950" s="168"/>
      <c r="AO1950" s="168"/>
      <c r="AP1950" s="168"/>
      <c r="AQ1950" s="168"/>
      <c r="AR1950" s="168"/>
      <c r="AS1950" s="168"/>
      <c r="AT1950" s="168"/>
      <c r="AU1950" s="168"/>
      <c r="AV1950" s="168"/>
      <c r="AW1950" s="168"/>
      <c r="AX1950" s="168"/>
      <c r="AY1950" s="168"/>
      <c r="AZ1950" s="168"/>
      <c r="BA1950" s="168"/>
      <c r="BB1950" s="168"/>
      <c r="BC1950" s="168"/>
      <c r="BD1950" s="168"/>
      <c r="BE1950" s="168"/>
      <c r="BF1950" s="168"/>
      <c r="BG1950" s="168"/>
      <c r="BH1950" s="168"/>
      <c r="BI1950" s="168"/>
      <c r="BJ1950" s="168"/>
      <c r="BK1950" s="168"/>
      <c r="BL1950" s="168"/>
      <c r="BM1950" s="168"/>
      <c r="BN1950" s="168"/>
      <c r="BO1950" s="168"/>
      <c r="BP1950" s="168"/>
    </row>
    <row r="1951" spans="4:68" x14ac:dyDescent="0.15">
      <c r="D1951" s="168"/>
      <c r="E1951" s="168"/>
      <c r="F1951" s="168"/>
      <c r="G1951" s="168"/>
      <c r="H1951" s="168"/>
      <c r="I1951" s="168"/>
      <c r="J1951" s="168"/>
      <c r="K1951" s="168"/>
      <c r="L1951" s="168"/>
      <c r="M1951" s="168"/>
      <c r="N1951" s="168"/>
      <c r="O1951" s="168"/>
      <c r="P1951" s="168"/>
      <c r="Q1951" s="168"/>
      <c r="R1951" s="168"/>
      <c r="S1951" s="168"/>
      <c r="T1951" s="168"/>
      <c r="U1951" s="168"/>
      <c r="V1951" s="168"/>
      <c r="W1951" s="168"/>
      <c r="X1951" s="168"/>
      <c r="Y1951" s="168"/>
      <c r="Z1951" s="168"/>
      <c r="AA1951" s="168"/>
      <c r="AB1951" s="168"/>
      <c r="AC1951" s="168"/>
      <c r="AD1951" s="168"/>
      <c r="AE1951" s="168"/>
      <c r="AF1951" s="168"/>
      <c r="AG1951" s="168"/>
      <c r="AH1951" s="168"/>
      <c r="AI1951" s="168"/>
      <c r="AJ1951" s="168"/>
      <c r="AK1951" s="168"/>
      <c r="AL1951" s="168"/>
      <c r="AM1951" s="168"/>
      <c r="AN1951" s="168"/>
      <c r="AO1951" s="168"/>
      <c r="AP1951" s="168"/>
      <c r="AQ1951" s="168"/>
      <c r="AR1951" s="168"/>
      <c r="AS1951" s="168"/>
      <c r="AT1951" s="168"/>
      <c r="AU1951" s="168"/>
      <c r="AV1951" s="168"/>
      <c r="AW1951" s="168"/>
      <c r="AX1951" s="168"/>
      <c r="AY1951" s="168"/>
      <c r="AZ1951" s="168"/>
      <c r="BA1951" s="168"/>
      <c r="BB1951" s="168"/>
      <c r="BC1951" s="168"/>
      <c r="BD1951" s="168"/>
      <c r="BE1951" s="168"/>
      <c r="BF1951" s="168"/>
      <c r="BG1951" s="168"/>
      <c r="BH1951" s="168"/>
      <c r="BI1951" s="168"/>
      <c r="BJ1951" s="168"/>
      <c r="BK1951" s="168"/>
      <c r="BL1951" s="168"/>
      <c r="BM1951" s="168"/>
      <c r="BN1951" s="168"/>
      <c r="BO1951" s="168"/>
      <c r="BP1951" s="168"/>
    </row>
    <row r="1952" spans="4:68" x14ac:dyDescent="0.15">
      <c r="D1952" s="168"/>
      <c r="E1952" s="168"/>
      <c r="F1952" s="168"/>
      <c r="G1952" s="168"/>
      <c r="H1952" s="168"/>
      <c r="I1952" s="168"/>
      <c r="J1952" s="168"/>
      <c r="K1952" s="168"/>
      <c r="L1952" s="168"/>
      <c r="M1952" s="168"/>
      <c r="N1952" s="168"/>
      <c r="O1952" s="168"/>
      <c r="P1952" s="168"/>
      <c r="Q1952" s="168"/>
      <c r="R1952" s="168"/>
      <c r="S1952" s="168"/>
      <c r="T1952" s="168"/>
      <c r="U1952" s="168"/>
      <c r="V1952" s="168"/>
      <c r="W1952" s="168"/>
      <c r="X1952" s="168"/>
      <c r="Y1952" s="168"/>
      <c r="Z1952" s="168"/>
      <c r="AA1952" s="168"/>
      <c r="AB1952" s="168"/>
      <c r="AC1952" s="168"/>
      <c r="AD1952" s="168"/>
      <c r="AE1952" s="168"/>
      <c r="AF1952" s="168"/>
      <c r="AG1952" s="168"/>
      <c r="AH1952" s="168"/>
      <c r="AI1952" s="168"/>
      <c r="AJ1952" s="168"/>
      <c r="AK1952" s="168"/>
      <c r="AL1952" s="168"/>
      <c r="AM1952" s="168"/>
      <c r="AN1952" s="168"/>
      <c r="AO1952" s="168"/>
      <c r="AP1952" s="168"/>
      <c r="AQ1952" s="168"/>
      <c r="AR1952" s="168"/>
      <c r="AS1952" s="168"/>
      <c r="AT1952" s="168"/>
      <c r="AU1952" s="168"/>
      <c r="AV1952" s="168"/>
      <c r="AW1952" s="168"/>
      <c r="AX1952" s="168"/>
      <c r="AY1952" s="168"/>
      <c r="AZ1952" s="168"/>
      <c r="BA1952" s="168"/>
      <c r="BB1952" s="168"/>
      <c r="BC1952" s="168"/>
      <c r="BD1952" s="168"/>
      <c r="BE1952" s="168"/>
      <c r="BF1952" s="168"/>
      <c r="BG1952" s="168"/>
      <c r="BH1952" s="168"/>
      <c r="BI1952" s="168"/>
      <c r="BJ1952" s="168"/>
      <c r="BK1952" s="168"/>
      <c r="BL1952" s="168"/>
      <c r="BM1952" s="168"/>
      <c r="BN1952" s="168"/>
      <c r="BO1952" s="168"/>
      <c r="BP1952" s="168"/>
    </row>
    <row r="1953" spans="4:68" x14ac:dyDescent="0.15">
      <c r="D1953" s="168"/>
      <c r="E1953" s="168"/>
      <c r="F1953" s="168"/>
      <c r="G1953" s="168"/>
      <c r="H1953" s="168"/>
      <c r="I1953" s="168"/>
      <c r="J1953" s="168"/>
      <c r="K1953" s="168"/>
      <c r="L1953" s="168"/>
      <c r="M1953" s="168"/>
      <c r="N1953" s="168"/>
      <c r="O1953" s="168"/>
      <c r="P1953" s="168"/>
      <c r="Q1953" s="168"/>
      <c r="R1953" s="168"/>
      <c r="S1953" s="168"/>
      <c r="T1953" s="168"/>
      <c r="U1953" s="168"/>
      <c r="V1953" s="168"/>
      <c r="W1953" s="168"/>
      <c r="X1953" s="168"/>
      <c r="Y1953" s="168"/>
      <c r="Z1953" s="168"/>
      <c r="AA1953" s="168"/>
      <c r="AB1953" s="168"/>
      <c r="AC1953" s="168"/>
      <c r="AD1953" s="168"/>
      <c r="AE1953" s="168"/>
      <c r="AF1953" s="168"/>
      <c r="AG1953" s="168"/>
      <c r="AH1953" s="168"/>
      <c r="AI1953" s="168"/>
      <c r="AJ1953" s="168"/>
      <c r="AK1953" s="168"/>
      <c r="AL1953" s="168"/>
      <c r="AM1953" s="168"/>
      <c r="AN1953" s="168"/>
      <c r="AO1953" s="168"/>
      <c r="AP1953" s="168"/>
      <c r="AQ1953" s="168"/>
      <c r="AR1953" s="168"/>
      <c r="AS1953" s="168"/>
      <c r="AT1953" s="168"/>
      <c r="AU1953" s="168"/>
      <c r="AV1953" s="168"/>
      <c r="AW1953" s="168"/>
      <c r="AX1953" s="168"/>
      <c r="AY1953" s="168"/>
      <c r="AZ1953" s="168"/>
      <c r="BA1953" s="168"/>
      <c r="BB1953" s="168"/>
      <c r="BC1953" s="168"/>
      <c r="BD1953" s="168"/>
      <c r="BE1953" s="168"/>
      <c r="BF1953" s="168"/>
      <c r="BG1953" s="168"/>
      <c r="BH1953" s="168"/>
      <c r="BI1953" s="168"/>
      <c r="BJ1953" s="168"/>
      <c r="BK1953" s="168"/>
      <c r="BL1953" s="168"/>
      <c r="BM1953" s="168"/>
      <c r="BN1953" s="168"/>
      <c r="BO1953" s="168"/>
      <c r="BP1953" s="168"/>
    </row>
    <row r="1954" spans="4:68" x14ac:dyDescent="0.15">
      <c r="D1954" s="168"/>
      <c r="E1954" s="168"/>
      <c r="F1954" s="168"/>
      <c r="G1954" s="168"/>
      <c r="H1954" s="168"/>
      <c r="I1954" s="168"/>
      <c r="J1954" s="168"/>
      <c r="K1954" s="168"/>
      <c r="L1954" s="168"/>
      <c r="M1954" s="168"/>
      <c r="N1954" s="168"/>
      <c r="O1954" s="168"/>
      <c r="P1954" s="168"/>
      <c r="Q1954" s="168"/>
      <c r="R1954" s="168"/>
      <c r="S1954" s="168"/>
      <c r="T1954" s="168"/>
      <c r="U1954" s="168"/>
      <c r="V1954" s="168"/>
      <c r="W1954" s="168"/>
      <c r="X1954" s="168"/>
      <c r="Y1954" s="168"/>
      <c r="Z1954" s="168"/>
      <c r="AA1954" s="168"/>
      <c r="AB1954" s="168"/>
      <c r="AC1954" s="168"/>
      <c r="AD1954" s="168"/>
      <c r="AE1954" s="168"/>
      <c r="AF1954" s="168"/>
      <c r="AG1954" s="168"/>
      <c r="AH1954" s="168"/>
      <c r="AI1954" s="168"/>
      <c r="AJ1954" s="168"/>
      <c r="AK1954" s="168"/>
      <c r="AL1954" s="168"/>
      <c r="AM1954" s="168"/>
      <c r="AN1954" s="168"/>
      <c r="AO1954" s="168"/>
      <c r="AP1954" s="168"/>
      <c r="AQ1954" s="168"/>
      <c r="AR1954" s="168"/>
      <c r="AS1954" s="168"/>
      <c r="AT1954" s="168"/>
      <c r="AU1954" s="168"/>
      <c r="AV1954" s="168"/>
      <c r="AW1954" s="168"/>
      <c r="AX1954" s="168"/>
      <c r="AY1954" s="168"/>
      <c r="AZ1954" s="168"/>
      <c r="BA1954" s="168"/>
      <c r="BB1954" s="168"/>
      <c r="BC1954" s="168"/>
      <c r="BD1954" s="168"/>
      <c r="BE1954" s="168"/>
      <c r="BF1954" s="168"/>
      <c r="BG1954" s="168"/>
      <c r="BH1954" s="168"/>
      <c r="BI1954" s="168"/>
      <c r="BJ1954" s="168"/>
      <c r="BK1954" s="168"/>
      <c r="BL1954" s="168"/>
      <c r="BM1954" s="168"/>
      <c r="BN1954" s="168"/>
      <c r="BO1954" s="168"/>
      <c r="BP1954" s="168"/>
    </row>
    <row r="1955" spans="4:68" x14ac:dyDescent="0.15">
      <c r="D1955" s="168"/>
      <c r="E1955" s="168"/>
      <c r="F1955" s="168"/>
      <c r="G1955" s="168"/>
      <c r="H1955" s="168"/>
      <c r="I1955" s="168"/>
      <c r="J1955" s="168"/>
      <c r="K1955" s="168"/>
      <c r="L1955" s="168"/>
      <c r="M1955" s="168"/>
      <c r="N1955" s="168"/>
      <c r="O1955" s="168"/>
      <c r="P1955" s="168"/>
      <c r="Q1955" s="168"/>
      <c r="R1955" s="168"/>
      <c r="S1955" s="168"/>
      <c r="T1955" s="168"/>
      <c r="U1955" s="168"/>
      <c r="V1955" s="168"/>
      <c r="W1955" s="168"/>
      <c r="X1955" s="168"/>
      <c r="Y1955" s="168"/>
      <c r="Z1955" s="168"/>
      <c r="AA1955" s="168"/>
      <c r="AB1955" s="168"/>
      <c r="AC1955" s="168"/>
      <c r="AD1955" s="168"/>
      <c r="AE1955" s="168"/>
      <c r="AF1955" s="168"/>
      <c r="AG1955" s="168"/>
      <c r="AH1955" s="168"/>
      <c r="AI1955" s="168"/>
      <c r="AJ1955" s="168"/>
      <c r="AK1955" s="168"/>
      <c r="AL1955" s="168"/>
      <c r="AM1955" s="168"/>
      <c r="AN1955" s="168"/>
      <c r="AO1955" s="168"/>
      <c r="AP1955" s="168"/>
      <c r="AQ1955" s="168"/>
      <c r="AR1955" s="168"/>
      <c r="AS1955" s="168"/>
      <c r="AT1955" s="168"/>
      <c r="AU1955" s="168"/>
      <c r="AV1955" s="168"/>
      <c r="AW1955" s="168"/>
      <c r="AX1955" s="168"/>
      <c r="AY1955" s="168"/>
      <c r="AZ1955" s="168"/>
      <c r="BA1955" s="168"/>
      <c r="BB1955" s="168"/>
      <c r="BC1955" s="168"/>
      <c r="BD1955" s="168"/>
      <c r="BE1955" s="168"/>
      <c r="BF1955" s="168"/>
      <c r="BG1955" s="168"/>
      <c r="BH1955" s="168"/>
      <c r="BI1955" s="168"/>
      <c r="BJ1955" s="168"/>
      <c r="BK1955" s="168"/>
      <c r="BL1955" s="168"/>
      <c r="BM1955" s="168"/>
      <c r="BN1955" s="168"/>
      <c r="BO1955" s="168"/>
      <c r="BP1955" s="168"/>
    </row>
    <row r="1956" spans="4:68" x14ac:dyDescent="0.15">
      <c r="D1956" s="168"/>
      <c r="E1956" s="168"/>
      <c r="F1956" s="168"/>
      <c r="G1956" s="168"/>
      <c r="H1956" s="168"/>
      <c r="I1956" s="168"/>
      <c r="J1956" s="168"/>
      <c r="K1956" s="168"/>
      <c r="L1956" s="168"/>
      <c r="M1956" s="168"/>
      <c r="N1956" s="168"/>
      <c r="O1956" s="168"/>
      <c r="P1956" s="168"/>
      <c r="Q1956" s="168"/>
      <c r="R1956" s="168"/>
      <c r="S1956" s="168"/>
      <c r="T1956" s="168"/>
      <c r="U1956" s="168"/>
      <c r="V1956" s="168"/>
      <c r="W1956" s="168"/>
      <c r="X1956" s="168"/>
      <c r="Y1956" s="168"/>
      <c r="Z1956" s="168"/>
      <c r="AA1956" s="168"/>
      <c r="AB1956" s="168"/>
      <c r="AC1956" s="168"/>
      <c r="AD1956" s="168"/>
      <c r="AE1956" s="168"/>
      <c r="AF1956" s="168"/>
      <c r="AG1956" s="168"/>
      <c r="AH1956" s="168"/>
      <c r="AI1956" s="168"/>
      <c r="AJ1956" s="168"/>
      <c r="AK1956" s="168"/>
      <c r="AL1956" s="168"/>
      <c r="AM1956" s="168"/>
      <c r="AN1956" s="168"/>
      <c r="AO1956" s="168"/>
      <c r="AP1956" s="168"/>
      <c r="AQ1956" s="168"/>
      <c r="AR1956" s="168"/>
      <c r="AS1956" s="168"/>
      <c r="AT1956" s="168"/>
      <c r="AU1956" s="168"/>
      <c r="AV1956" s="168"/>
      <c r="AW1956" s="168"/>
      <c r="AX1956" s="168"/>
      <c r="AY1956" s="168"/>
      <c r="AZ1956" s="168"/>
      <c r="BA1956" s="168"/>
      <c r="BB1956" s="168"/>
      <c r="BC1956" s="168"/>
      <c r="BD1956" s="168"/>
      <c r="BE1956" s="168"/>
      <c r="BF1956" s="168"/>
      <c r="BG1956" s="168"/>
      <c r="BH1956" s="168"/>
      <c r="BI1956" s="168"/>
      <c r="BJ1956" s="168"/>
      <c r="BK1956" s="168"/>
      <c r="BL1956" s="168"/>
      <c r="BM1956" s="168"/>
      <c r="BN1956" s="168"/>
      <c r="BO1956" s="168"/>
      <c r="BP1956" s="168"/>
    </row>
    <row r="1957" spans="4:68" x14ac:dyDescent="0.15">
      <c r="D1957" s="168"/>
      <c r="E1957" s="168"/>
      <c r="F1957" s="168"/>
      <c r="G1957" s="168"/>
      <c r="H1957" s="168"/>
      <c r="I1957" s="168"/>
      <c r="J1957" s="168"/>
      <c r="K1957" s="168"/>
      <c r="L1957" s="168"/>
      <c r="M1957" s="168"/>
      <c r="N1957" s="168"/>
      <c r="O1957" s="168"/>
      <c r="P1957" s="168"/>
      <c r="Q1957" s="168"/>
      <c r="R1957" s="168"/>
      <c r="S1957" s="168"/>
      <c r="T1957" s="168"/>
      <c r="U1957" s="168"/>
      <c r="V1957" s="168"/>
      <c r="W1957" s="168"/>
      <c r="X1957" s="168"/>
      <c r="Y1957" s="168"/>
      <c r="Z1957" s="168"/>
      <c r="AA1957" s="168"/>
      <c r="AB1957" s="168"/>
      <c r="AC1957" s="168"/>
      <c r="AD1957" s="168"/>
      <c r="AE1957" s="168"/>
      <c r="AF1957" s="168"/>
      <c r="AG1957" s="168"/>
      <c r="AH1957" s="168"/>
      <c r="AI1957" s="168"/>
      <c r="AJ1957" s="168"/>
      <c r="AK1957" s="168"/>
      <c r="AL1957" s="168"/>
      <c r="AM1957" s="168"/>
      <c r="AN1957" s="168"/>
      <c r="AO1957" s="168"/>
      <c r="AP1957" s="168"/>
      <c r="AQ1957" s="168"/>
      <c r="AR1957" s="168"/>
      <c r="AS1957" s="168"/>
      <c r="AT1957" s="168"/>
      <c r="AU1957" s="168"/>
      <c r="AV1957" s="168"/>
      <c r="AW1957" s="168"/>
      <c r="AX1957" s="168"/>
      <c r="AY1957" s="168"/>
      <c r="AZ1957" s="168"/>
      <c r="BA1957" s="168"/>
      <c r="BB1957" s="168"/>
      <c r="BC1957" s="168"/>
      <c r="BD1957" s="168"/>
      <c r="BE1957" s="168"/>
      <c r="BF1957" s="168"/>
      <c r="BG1957" s="168"/>
      <c r="BH1957" s="168"/>
      <c r="BI1957" s="168"/>
      <c r="BJ1957" s="168"/>
      <c r="BK1957" s="168"/>
      <c r="BL1957" s="168"/>
      <c r="BM1957" s="168"/>
      <c r="BN1957" s="168"/>
      <c r="BO1957" s="168"/>
      <c r="BP1957" s="168"/>
    </row>
    <row r="1958" spans="4:68" x14ac:dyDescent="0.15">
      <c r="D1958" s="168"/>
      <c r="E1958" s="168"/>
      <c r="F1958" s="168"/>
      <c r="G1958" s="168"/>
      <c r="H1958" s="168"/>
      <c r="I1958" s="168"/>
      <c r="J1958" s="168"/>
      <c r="K1958" s="168"/>
      <c r="L1958" s="168"/>
      <c r="M1958" s="168"/>
      <c r="N1958" s="168"/>
      <c r="O1958" s="168"/>
      <c r="P1958" s="168"/>
      <c r="Q1958" s="168"/>
      <c r="R1958" s="168"/>
      <c r="S1958" s="168"/>
      <c r="T1958" s="168"/>
      <c r="U1958" s="168"/>
      <c r="V1958" s="168"/>
      <c r="W1958" s="168"/>
      <c r="X1958" s="168"/>
      <c r="Y1958" s="168"/>
      <c r="Z1958" s="168"/>
      <c r="AA1958" s="168"/>
      <c r="AB1958" s="168"/>
      <c r="AC1958" s="168"/>
      <c r="AD1958" s="168"/>
      <c r="AE1958" s="168"/>
      <c r="AF1958" s="168"/>
      <c r="AG1958" s="168"/>
      <c r="AH1958" s="168"/>
      <c r="AI1958" s="168"/>
      <c r="AJ1958" s="168"/>
      <c r="AK1958" s="168"/>
      <c r="AL1958" s="168"/>
      <c r="AM1958" s="168"/>
      <c r="AN1958" s="168"/>
      <c r="AO1958" s="168"/>
      <c r="AP1958" s="168"/>
      <c r="AQ1958" s="168"/>
      <c r="AR1958" s="168"/>
      <c r="AS1958" s="168"/>
      <c r="AT1958" s="168"/>
      <c r="AU1958" s="168"/>
      <c r="AV1958" s="168"/>
      <c r="AW1958" s="168"/>
      <c r="AX1958" s="168"/>
      <c r="AY1958" s="168"/>
      <c r="AZ1958" s="168"/>
      <c r="BA1958" s="168"/>
      <c r="BB1958" s="168"/>
      <c r="BC1958" s="168"/>
      <c r="BD1958" s="168"/>
      <c r="BE1958" s="168"/>
      <c r="BF1958" s="168"/>
      <c r="BG1958" s="168"/>
      <c r="BH1958" s="168"/>
      <c r="BI1958" s="168"/>
      <c r="BJ1958" s="168"/>
      <c r="BK1958" s="168"/>
      <c r="BL1958" s="168"/>
      <c r="BM1958" s="168"/>
      <c r="BN1958" s="168"/>
      <c r="BO1958" s="168"/>
      <c r="BP1958" s="168"/>
    </row>
    <row r="1959" spans="4:68" x14ac:dyDescent="0.15">
      <c r="D1959" s="168"/>
      <c r="E1959" s="168"/>
      <c r="F1959" s="168"/>
      <c r="G1959" s="168"/>
      <c r="H1959" s="168"/>
      <c r="I1959" s="168"/>
      <c r="J1959" s="168"/>
      <c r="K1959" s="168"/>
      <c r="L1959" s="168"/>
      <c r="M1959" s="168"/>
      <c r="N1959" s="168"/>
      <c r="O1959" s="168"/>
      <c r="P1959" s="168"/>
      <c r="Q1959" s="168"/>
      <c r="R1959" s="168"/>
      <c r="S1959" s="168"/>
      <c r="T1959" s="168"/>
      <c r="U1959" s="168"/>
      <c r="V1959" s="168"/>
      <c r="W1959" s="168"/>
      <c r="X1959" s="168"/>
      <c r="Y1959" s="168"/>
      <c r="Z1959" s="168"/>
      <c r="AA1959" s="168"/>
      <c r="AB1959" s="168"/>
      <c r="AC1959" s="168"/>
      <c r="AD1959" s="168"/>
      <c r="AE1959" s="168"/>
      <c r="AF1959" s="168"/>
      <c r="AG1959" s="168"/>
      <c r="AH1959" s="168"/>
      <c r="AI1959" s="168"/>
      <c r="AJ1959" s="168"/>
      <c r="AK1959" s="168"/>
      <c r="AL1959" s="168"/>
      <c r="AM1959" s="168"/>
      <c r="AN1959" s="168"/>
      <c r="AO1959" s="168"/>
      <c r="AP1959" s="168"/>
      <c r="AQ1959" s="168"/>
      <c r="AR1959" s="168"/>
      <c r="AS1959" s="168"/>
      <c r="AT1959" s="168"/>
      <c r="AU1959" s="168"/>
      <c r="AV1959" s="168"/>
      <c r="AW1959" s="168"/>
      <c r="AX1959" s="168"/>
      <c r="AY1959" s="168"/>
      <c r="AZ1959" s="168"/>
      <c r="BA1959" s="168"/>
      <c r="BB1959" s="168"/>
      <c r="BC1959" s="168"/>
      <c r="BD1959" s="168"/>
      <c r="BE1959" s="168"/>
      <c r="BF1959" s="168"/>
      <c r="BG1959" s="168"/>
      <c r="BH1959" s="168"/>
      <c r="BI1959" s="168"/>
      <c r="BJ1959" s="168"/>
      <c r="BK1959" s="168"/>
      <c r="BL1959" s="168"/>
      <c r="BM1959" s="168"/>
      <c r="BN1959" s="168"/>
      <c r="BO1959" s="168"/>
      <c r="BP1959" s="168"/>
    </row>
    <row r="1960" spans="4:68" x14ac:dyDescent="0.15">
      <c r="D1960" s="168"/>
      <c r="E1960" s="168"/>
      <c r="F1960" s="168"/>
      <c r="G1960" s="168"/>
      <c r="H1960" s="168"/>
      <c r="I1960" s="168"/>
      <c r="J1960" s="168"/>
      <c r="K1960" s="168"/>
      <c r="L1960" s="168"/>
      <c r="M1960" s="168"/>
      <c r="N1960" s="168"/>
      <c r="O1960" s="168"/>
      <c r="P1960" s="168"/>
      <c r="Q1960" s="168"/>
      <c r="R1960" s="168"/>
      <c r="S1960" s="168"/>
      <c r="T1960" s="168"/>
      <c r="U1960" s="168"/>
      <c r="V1960" s="168"/>
      <c r="W1960" s="168"/>
      <c r="X1960" s="168"/>
      <c r="Y1960" s="168"/>
      <c r="Z1960" s="168"/>
      <c r="AA1960" s="168"/>
      <c r="AB1960" s="168"/>
      <c r="AC1960" s="168"/>
      <c r="AD1960" s="168"/>
      <c r="AE1960" s="168"/>
      <c r="AF1960" s="168"/>
      <c r="AG1960" s="168"/>
      <c r="AH1960" s="168"/>
      <c r="AI1960" s="168"/>
      <c r="AJ1960" s="168"/>
      <c r="AK1960" s="168"/>
      <c r="AL1960" s="168"/>
      <c r="AM1960" s="168"/>
      <c r="AN1960" s="168"/>
      <c r="AO1960" s="168"/>
      <c r="AP1960" s="168"/>
      <c r="AQ1960" s="168"/>
      <c r="AR1960" s="168"/>
      <c r="AS1960" s="168"/>
      <c r="AT1960" s="168"/>
      <c r="AU1960" s="168"/>
      <c r="AV1960" s="168"/>
      <c r="AW1960" s="168"/>
      <c r="AX1960" s="168"/>
      <c r="AY1960" s="168"/>
      <c r="AZ1960" s="168"/>
      <c r="BA1960" s="168"/>
      <c r="BB1960" s="168"/>
      <c r="BC1960" s="168"/>
      <c r="BD1960" s="168"/>
      <c r="BE1960" s="168"/>
      <c r="BF1960" s="168"/>
      <c r="BG1960" s="168"/>
      <c r="BH1960" s="168"/>
      <c r="BI1960" s="168"/>
      <c r="BJ1960" s="168"/>
      <c r="BK1960" s="168"/>
      <c r="BL1960" s="168"/>
      <c r="BM1960" s="168"/>
      <c r="BN1960" s="168"/>
      <c r="BO1960" s="168"/>
      <c r="BP1960" s="168"/>
    </row>
    <row r="1961" spans="4:68" x14ac:dyDescent="0.15">
      <c r="D1961" s="168"/>
      <c r="E1961" s="168"/>
      <c r="F1961" s="168"/>
      <c r="G1961" s="168"/>
      <c r="H1961" s="168"/>
      <c r="I1961" s="168"/>
      <c r="J1961" s="168"/>
      <c r="K1961" s="168"/>
      <c r="L1961" s="168"/>
      <c r="M1961" s="168"/>
      <c r="N1961" s="168"/>
      <c r="O1961" s="168"/>
      <c r="P1961" s="168"/>
      <c r="Q1961" s="168"/>
      <c r="R1961" s="168"/>
      <c r="S1961" s="168"/>
      <c r="T1961" s="168"/>
      <c r="U1961" s="168"/>
      <c r="V1961" s="168"/>
      <c r="W1961" s="168"/>
      <c r="X1961" s="168"/>
      <c r="Y1961" s="168"/>
      <c r="Z1961" s="168"/>
      <c r="AA1961" s="168"/>
      <c r="AB1961" s="168"/>
      <c r="AC1961" s="168"/>
      <c r="AD1961" s="168"/>
      <c r="AE1961" s="168"/>
      <c r="AF1961" s="168"/>
      <c r="AG1961" s="168"/>
      <c r="AH1961" s="168"/>
      <c r="AI1961" s="168"/>
      <c r="AJ1961" s="168"/>
      <c r="AK1961" s="168"/>
      <c r="AL1961" s="168"/>
      <c r="AM1961" s="168"/>
      <c r="AN1961" s="168"/>
      <c r="AO1961" s="168"/>
      <c r="AP1961" s="168"/>
      <c r="AQ1961" s="168"/>
      <c r="AR1961" s="168"/>
      <c r="AS1961" s="168"/>
      <c r="AT1961" s="168"/>
      <c r="AU1961" s="168"/>
      <c r="AV1961" s="168"/>
      <c r="AW1961" s="168"/>
      <c r="AX1961" s="168"/>
      <c r="AY1961" s="168"/>
      <c r="AZ1961" s="168"/>
      <c r="BA1961" s="168"/>
      <c r="BB1961" s="168"/>
      <c r="BC1961" s="168"/>
      <c r="BD1961" s="168"/>
      <c r="BE1961" s="168"/>
      <c r="BF1961" s="168"/>
      <c r="BG1961" s="168"/>
      <c r="BH1961" s="168"/>
      <c r="BI1961" s="168"/>
      <c r="BJ1961" s="168"/>
      <c r="BK1961" s="168"/>
      <c r="BL1961" s="168"/>
      <c r="BM1961" s="168"/>
      <c r="BN1961" s="168"/>
      <c r="BO1961" s="168"/>
      <c r="BP1961" s="168"/>
    </row>
    <row r="1962" spans="4:68" x14ac:dyDescent="0.15">
      <c r="D1962" s="168"/>
      <c r="E1962" s="168"/>
      <c r="F1962" s="168"/>
      <c r="G1962" s="168"/>
      <c r="H1962" s="168"/>
      <c r="I1962" s="168"/>
      <c r="J1962" s="168"/>
      <c r="K1962" s="168"/>
      <c r="L1962" s="168"/>
      <c r="M1962" s="168"/>
      <c r="N1962" s="168"/>
      <c r="O1962" s="168"/>
      <c r="P1962" s="168"/>
      <c r="Q1962" s="168"/>
      <c r="R1962" s="168"/>
      <c r="S1962" s="168"/>
      <c r="T1962" s="168"/>
      <c r="U1962" s="168"/>
      <c r="V1962" s="168"/>
      <c r="W1962" s="168"/>
      <c r="X1962" s="168"/>
      <c r="Y1962" s="168"/>
      <c r="Z1962" s="168"/>
      <c r="AA1962" s="168"/>
      <c r="AB1962" s="168"/>
      <c r="AC1962" s="168"/>
      <c r="AD1962" s="168"/>
      <c r="AE1962" s="168"/>
      <c r="AF1962" s="168"/>
      <c r="AG1962" s="168"/>
      <c r="AH1962" s="168"/>
      <c r="AI1962" s="168"/>
      <c r="AJ1962" s="168"/>
      <c r="AK1962" s="168"/>
      <c r="AL1962" s="168"/>
      <c r="AM1962" s="168"/>
      <c r="AN1962" s="168"/>
      <c r="AO1962" s="168"/>
      <c r="AP1962" s="168"/>
      <c r="AQ1962" s="168"/>
      <c r="AR1962" s="168"/>
      <c r="AS1962" s="168"/>
      <c r="AT1962" s="168"/>
      <c r="AU1962" s="168"/>
      <c r="AV1962" s="168"/>
      <c r="AW1962" s="168"/>
      <c r="AX1962" s="168"/>
      <c r="AY1962" s="168"/>
      <c r="AZ1962" s="168"/>
      <c r="BA1962" s="168"/>
      <c r="BB1962" s="168"/>
      <c r="BC1962" s="168"/>
      <c r="BD1962" s="168"/>
      <c r="BE1962" s="168"/>
      <c r="BF1962" s="168"/>
      <c r="BG1962" s="168"/>
      <c r="BH1962" s="168"/>
      <c r="BI1962" s="168"/>
      <c r="BJ1962" s="168"/>
      <c r="BK1962" s="168"/>
      <c r="BL1962" s="168"/>
      <c r="BM1962" s="168"/>
      <c r="BN1962" s="168"/>
      <c r="BO1962" s="168"/>
      <c r="BP1962" s="168"/>
    </row>
    <row r="1963" spans="4:68" x14ac:dyDescent="0.15">
      <c r="D1963" s="168"/>
      <c r="E1963" s="168"/>
      <c r="F1963" s="168"/>
      <c r="G1963" s="168"/>
      <c r="H1963" s="168"/>
      <c r="I1963" s="168"/>
      <c r="J1963" s="168"/>
      <c r="K1963" s="168"/>
      <c r="L1963" s="168"/>
      <c r="M1963" s="168"/>
      <c r="N1963" s="168"/>
      <c r="O1963" s="168"/>
      <c r="P1963" s="168"/>
      <c r="Q1963" s="168"/>
      <c r="R1963" s="168"/>
      <c r="S1963" s="168"/>
      <c r="T1963" s="168"/>
      <c r="U1963" s="168"/>
      <c r="V1963" s="168"/>
      <c r="W1963" s="168"/>
      <c r="X1963" s="168"/>
      <c r="Y1963" s="168"/>
      <c r="Z1963" s="168"/>
      <c r="AA1963" s="168"/>
      <c r="AB1963" s="168"/>
      <c r="AC1963" s="168"/>
      <c r="AD1963" s="168"/>
      <c r="AE1963" s="168"/>
      <c r="AF1963" s="168"/>
      <c r="AG1963" s="168"/>
      <c r="AH1963" s="168"/>
      <c r="AI1963" s="168"/>
      <c r="AJ1963" s="168"/>
      <c r="AK1963" s="168"/>
      <c r="AL1963" s="168"/>
      <c r="AM1963" s="168"/>
      <c r="AN1963" s="168"/>
      <c r="AO1963" s="168"/>
      <c r="AP1963" s="168"/>
      <c r="AQ1963" s="168"/>
      <c r="AR1963" s="168"/>
      <c r="AS1963" s="168"/>
      <c r="AT1963" s="168"/>
      <c r="AU1963" s="168"/>
      <c r="AV1963" s="168"/>
      <c r="AW1963" s="168"/>
      <c r="AX1963" s="168"/>
      <c r="AY1963" s="168"/>
      <c r="AZ1963" s="168"/>
      <c r="BA1963" s="168"/>
      <c r="BB1963" s="168"/>
      <c r="BC1963" s="168"/>
      <c r="BD1963" s="168"/>
      <c r="BE1963" s="168"/>
      <c r="BF1963" s="168"/>
      <c r="BG1963" s="168"/>
      <c r="BH1963" s="168"/>
      <c r="BI1963" s="168"/>
      <c r="BJ1963" s="168"/>
      <c r="BK1963" s="168"/>
      <c r="BL1963" s="168"/>
      <c r="BM1963" s="168"/>
      <c r="BN1963" s="168"/>
      <c r="BO1963" s="168"/>
      <c r="BP1963" s="168"/>
    </row>
    <row r="1964" spans="4:68" x14ac:dyDescent="0.15">
      <c r="D1964" s="168"/>
      <c r="E1964" s="168"/>
      <c r="F1964" s="168"/>
      <c r="G1964" s="168"/>
      <c r="H1964" s="168"/>
      <c r="I1964" s="168"/>
      <c r="J1964" s="168"/>
      <c r="K1964" s="168"/>
      <c r="L1964" s="168"/>
      <c r="M1964" s="168"/>
      <c r="N1964" s="168"/>
      <c r="O1964" s="168"/>
      <c r="P1964" s="168"/>
      <c r="Q1964" s="168"/>
      <c r="R1964" s="168"/>
      <c r="S1964" s="168"/>
      <c r="T1964" s="168"/>
      <c r="U1964" s="168"/>
      <c r="V1964" s="168"/>
      <c r="W1964" s="168"/>
      <c r="X1964" s="168"/>
      <c r="Y1964" s="168"/>
      <c r="Z1964" s="168"/>
      <c r="AA1964" s="168"/>
      <c r="AB1964" s="168"/>
      <c r="AC1964" s="168"/>
      <c r="AD1964" s="168"/>
      <c r="AE1964" s="168"/>
      <c r="AF1964" s="168"/>
      <c r="AG1964" s="168"/>
      <c r="AH1964" s="168"/>
      <c r="AI1964" s="168"/>
      <c r="AJ1964" s="168"/>
      <c r="AK1964" s="168"/>
      <c r="AL1964" s="168"/>
      <c r="AM1964" s="168"/>
      <c r="AN1964" s="168"/>
      <c r="AO1964" s="168"/>
      <c r="AP1964" s="168"/>
      <c r="AQ1964" s="168"/>
      <c r="AR1964" s="168"/>
      <c r="AS1964" s="168"/>
      <c r="AT1964" s="168"/>
      <c r="AU1964" s="168"/>
      <c r="AV1964" s="168"/>
      <c r="AW1964" s="168"/>
      <c r="AX1964" s="168"/>
      <c r="AY1964" s="168"/>
      <c r="AZ1964" s="168"/>
      <c r="BA1964" s="168"/>
      <c r="BB1964" s="168"/>
      <c r="BC1964" s="168"/>
      <c r="BD1964" s="168"/>
      <c r="BE1964" s="168"/>
      <c r="BF1964" s="168"/>
      <c r="BG1964" s="168"/>
      <c r="BH1964" s="168"/>
      <c r="BI1964" s="168"/>
      <c r="BJ1964" s="168"/>
      <c r="BK1964" s="168"/>
      <c r="BL1964" s="168"/>
      <c r="BM1964" s="168"/>
      <c r="BN1964" s="168"/>
      <c r="BO1964" s="168"/>
      <c r="BP1964" s="168"/>
    </row>
    <row r="1965" spans="4:68" x14ac:dyDescent="0.15">
      <c r="D1965" s="168"/>
      <c r="E1965" s="168"/>
      <c r="F1965" s="168"/>
      <c r="G1965" s="168"/>
      <c r="H1965" s="168"/>
      <c r="I1965" s="168"/>
      <c r="J1965" s="168"/>
      <c r="K1965" s="168"/>
      <c r="L1965" s="168"/>
      <c r="M1965" s="168"/>
      <c r="N1965" s="168"/>
      <c r="O1965" s="168"/>
      <c r="P1965" s="168"/>
      <c r="Q1965" s="168"/>
      <c r="R1965" s="168"/>
      <c r="S1965" s="168"/>
      <c r="T1965" s="168"/>
      <c r="U1965" s="168"/>
      <c r="V1965" s="168"/>
      <c r="W1965" s="168"/>
      <c r="X1965" s="168"/>
      <c r="Y1965" s="168"/>
      <c r="Z1965" s="168"/>
      <c r="AA1965" s="168"/>
      <c r="AB1965" s="168"/>
      <c r="AC1965" s="168"/>
      <c r="AD1965" s="168"/>
      <c r="AE1965" s="168"/>
      <c r="AF1965" s="168"/>
      <c r="AG1965" s="168"/>
      <c r="AH1965" s="168"/>
      <c r="AI1965" s="168"/>
      <c r="AJ1965" s="168"/>
      <c r="AK1965" s="168"/>
      <c r="AL1965" s="168"/>
      <c r="AM1965" s="168"/>
      <c r="AN1965" s="168"/>
      <c r="AO1965" s="168"/>
      <c r="AP1965" s="168"/>
      <c r="AQ1965" s="168"/>
      <c r="AR1965" s="168"/>
      <c r="AS1965" s="168"/>
      <c r="AT1965" s="168"/>
      <c r="AU1965" s="168"/>
      <c r="AV1965" s="168"/>
      <c r="AW1965" s="168"/>
      <c r="AX1965" s="168"/>
      <c r="AY1965" s="168"/>
      <c r="AZ1965" s="168"/>
      <c r="BA1965" s="168"/>
      <c r="BB1965" s="168"/>
      <c r="BC1965" s="168"/>
      <c r="BD1965" s="168"/>
      <c r="BE1965" s="168"/>
      <c r="BF1965" s="168"/>
      <c r="BG1965" s="168"/>
      <c r="BH1965" s="168"/>
      <c r="BI1965" s="168"/>
      <c r="BJ1965" s="168"/>
      <c r="BK1965" s="168"/>
      <c r="BL1965" s="168"/>
      <c r="BM1965" s="168"/>
      <c r="BN1965" s="168"/>
      <c r="BO1965" s="168"/>
      <c r="BP1965" s="168"/>
    </row>
    <row r="1966" spans="4:68" x14ac:dyDescent="0.15">
      <c r="D1966" s="168"/>
      <c r="E1966" s="168"/>
      <c r="F1966" s="168"/>
      <c r="G1966" s="168"/>
      <c r="H1966" s="168"/>
      <c r="I1966" s="168"/>
      <c r="J1966" s="168"/>
      <c r="K1966" s="168"/>
      <c r="L1966" s="168"/>
      <c r="M1966" s="168"/>
      <c r="N1966" s="168"/>
      <c r="O1966" s="168"/>
      <c r="P1966" s="168"/>
      <c r="Q1966" s="168"/>
      <c r="R1966" s="168"/>
      <c r="S1966" s="168"/>
      <c r="T1966" s="168"/>
      <c r="U1966" s="168"/>
      <c r="V1966" s="168"/>
      <c r="W1966" s="168"/>
      <c r="X1966" s="168"/>
      <c r="Y1966" s="168"/>
      <c r="Z1966" s="168"/>
      <c r="AA1966" s="168"/>
      <c r="AB1966" s="168"/>
      <c r="AC1966" s="168"/>
      <c r="AD1966" s="168"/>
      <c r="AE1966" s="168"/>
      <c r="AF1966" s="168"/>
      <c r="AG1966" s="168"/>
      <c r="AH1966" s="168"/>
      <c r="AI1966" s="168"/>
      <c r="AJ1966" s="168"/>
      <c r="AK1966" s="168"/>
      <c r="AL1966" s="168"/>
      <c r="AM1966" s="168"/>
      <c r="AN1966" s="168"/>
      <c r="AO1966" s="168"/>
      <c r="AP1966" s="168"/>
      <c r="AQ1966" s="168"/>
      <c r="AR1966" s="168"/>
      <c r="AS1966" s="168"/>
      <c r="AT1966" s="168"/>
      <c r="AU1966" s="168"/>
      <c r="AV1966" s="168"/>
      <c r="AW1966" s="168"/>
      <c r="AX1966" s="168"/>
      <c r="AY1966" s="168"/>
      <c r="AZ1966" s="168"/>
      <c r="BA1966" s="168"/>
      <c r="BB1966" s="168"/>
      <c r="BC1966" s="168"/>
      <c r="BD1966" s="168"/>
      <c r="BE1966" s="168"/>
      <c r="BF1966" s="168"/>
      <c r="BG1966" s="168"/>
      <c r="BH1966" s="168"/>
      <c r="BI1966" s="168"/>
      <c r="BJ1966" s="168"/>
      <c r="BK1966" s="168"/>
      <c r="BL1966" s="168"/>
      <c r="BM1966" s="168"/>
      <c r="BN1966" s="168"/>
      <c r="BO1966" s="168"/>
      <c r="BP1966" s="168"/>
    </row>
    <row r="1967" spans="4:68" x14ac:dyDescent="0.15">
      <c r="D1967" s="168"/>
      <c r="E1967" s="168"/>
      <c r="F1967" s="168"/>
      <c r="G1967" s="168"/>
      <c r="H1967" s="168"/>
      <c r="I1967" s="168"/>
      <c r="J1967" s="168"/>
      <c r="K1967" s="168"/>
      <c r="L1967" s="168"/>
      <c r="M1967" s="168"/>
      <c r="N1967" s="168"/>
      <c r="O1967" s="168"/>
      <c r="P1967" s="168"/>
      <c r="Q1967" s="168"/>
      <c r="R1967" s="168"/>
      <c r="S1967" s="168"/>
      <c r="T1967" s="168"/>
      <c r="U1967" s="168"/>
      <c r="V1967" s="168"/>
      <c r="W1967" s="168"/>
      <c r="X1967" s="168"/>
      <c r="Y1967" s="168"/>
      <c r="Z1967" s="168"/>
      <c r="AA1967" s="168"/>
      <c r="AB1967" s="168"/>
      <c r="AC1967" s="168"/>
      <c r="AD1967" s="168"/>
      <c r="AE1967" s="168"/>
      <c r="AF1967" s="168"/>
      <c r="AG1967" s="168"/>
      <c r="AH1967" s="168"/>
      <c r="AI1967" s="168"/>
      <c r="AJ1967" s="168"/>
      <c r="AK1967" s="168"/>
      <c r="AL1967" s="168"/>
      <c r="AM1967" s="168"/>
      <c r="AN1967" s="168"/>
      <c r="AO1967" s="168"/>
      <c r="AP1967" s="168"/>
      <c r="AQ1967" s="168"/>
      <c r="AR1967" s="168"/>
      <c r="AS1967" s="168"/>
      <c r="AT1967" s="168"/>
      <c r="AU1967" s="168"/>
      <c r="AV1967" s="168"/>
      <c r="AW1967" s="168"/>
      <c r="AX1967" s="168"/>
      <c r="AY1967" s="168"/>
      <c r="AZ1967" s="168"/>
      <c r="BA1967" s="168"/>
      <c r="BB1967" s="168"/>
      <c r="BC1967" s="168"/>
      <c r="BD1967" s="168"/>
      <c r="BE1967" s="168"/>
      <c r="BF1967" s="168"/>
      <c r="BG1967" s="168"/>
      <c r="BH1967" s="168"/>
      <c r="BI1967" s="168"/>
      <c r="BJ1967" s="168"/>
      <c r="BK1967" s="168"/>
      <c r="BL1967" s="168"/>
      <c r="BM1967" s="168"/>
      <c r="BN1967" s="168"/>
      <c r="BO1967" s="168"/>
      <c r="BP1967" s="168"/>
    </row>
    <row r="1968" spans="4:68" x14ac:dyDescent="0.15">
      <c r="D1968" s="168"/>
      <c r="E1968" s="168"/>
      <c r="F1968" s="168"/>
      <c r="G1968" s="168"/>
      <c r="H1968" s="168"/>
      <c r="I1968" s="168"/>
      <c r="J1968" s="168"/>
      <c r="K1968" s="168"/>
      <c r="L1968" s="168"/>
      <c r="M1968" s="168"/>
      <c r="N1968" s="168"/>
      <c r="O1968" s="168"/>
      <c r="P1968" s="168"/>
      <c r="Q1968" s="168"/>
      <c r="R1968" s="168"/>
      <c r="S1968" s="168"/>
      <c r="T1968" s="168"/>
      <c r="U1968" s="168"/>
      <c r="V1968" s="168"/>
      <c r="W1968" s="168"/>
      <c r="X1968" s="168"/>
      <c r="Y1968" s="168"/>
      <c r="Z1968" s="168"/>
      <c r="AA1968" s="168"/>
      <c r="AB1968" s="168"/>
      <c r="AC1968" s="168"/>
      <c r="AD1968" s="168"/>
      <c r="AE1968" s="168"/>
      <c r="AF1968" s="168"/>
      <c r="AG1968" s="168"/>
      <c r="AH1968" s="168"/>
      <c r="AI1968" s="168"/>
      <c r="AJ1968" s="168"/>
      <c r="AK1968" s="168"/>
      <c r="AL1968" s="168"/>
      <c r="AM1968" s="168"/>
      <c r="AN1968" s="168"/>
      <c r="AO1968" s="168"/>
      <c r="AP1968" s="168"/>
      <c r="AQ1968" s="168"/>
      <c r="AR1968" s="168"/>
      <c r="AS1968" s="168"/>
      <c r="AT1968" s="168"/>
      <c r="AU1968" s="168"/>
      <c r="AV1968" s="168"/>
      <c r="AW1968" s="168"/>
      <c r="AX1968" s="168"/>
      <c r="AY1968" s="168"/>
      <c r="AZ1968" s="168"/>
      <c r="BA1968" s="168"/>
      <c r="BB1968" s="168"/>
      <c r="BC1968" s="168"/>
      <c r="BD1968" s="168"/>
      <c r="BE1968" s="168"/>
      <c r="BF1968" s="168"/>
      <c r="BG1968" s="168"/>
      <c r="BH1968" s="168"/>
      <c r="BI1968" s="168"/>
      <c r="BJ1968" s="168"/>
      <c r="BK1968" s="168"/>
      <c r="BL1968" s="168"/>
      <c r="BM1968" s="168"/>
      <c r="BN1968" s="168"/>
      <c r="BO1968" s="168"/>
      <c r="BP1968" s="168"/>
    </row>
    <row r="1969" spans="4:68" x14ac:dyDescent="0.15">
      <c r="D1969" s="168"/>
      <c r="E1969" s="168"/>
      <c r="F1969" s="168"/>
      <c r="G1969" s="168"/>
      <c r="H1969" s="168"/>
      <c r="I1969" s="168"/>
      <c r="J1969" s="168"/>
      <c r="K1969" s="168"/>
      <c r="L1969" s="168"/>
      <c r="M1969" s="168"/>
      <c r="N1969" s="168"/>
      <c r="O1969" s="168"/>
      <c r="P1969" s="168"/>
      <c r="Q1969" s="168"/>
      <c r="R1969" s="168"/>
      <c r="S1969" s="168"/>
      <c r="T1969" s="168"/>
      <c r="U1969" s="168"/>
      <c r="V1969" s="168"/>
      <c r="W1969" s="168"/>
      <c r="X1969" s="168"/>
      <c r="Y1969" s="168"/>
      <c r="Z1969" s="168"/>
      <c r="AA1969" s="168"/>
      <c r="AB1969" s="168"/>
      <c r="AC1969" s="168"/>
      <c r="AD1969" s="168"/>
      <c r="AE1969" s="168"/>
      <c r="AF1969" s="168"/>
      <c r="AG1969" s="168"/>
      <c r="AH1969" s="168"/>
      <c r="AI1969" s="168"/>
      <c r="AJ1969" s="168"/>
      <c r="AK1969" s="168"/>
      <c r="AL1969" s="168"/>
      <c r="AM1969" s="168"/>
      <c r="AN1969" s="168"/>
      <c r="AO1969" s="168"/>
      <c r="AP1969" s="168"/>
      <c r="AQ1969" s="168"/>
      <c r="AR1969" s="168"/>
      <c r="AS1969" s="168"/>
      <c r="AT1969" s="168"/>
      <c r="AU1969" s="168"/>
      <c r="AV1969" s="168"/>
      <c r="AW1969" s="168"/>
      <c r="AX1969" s="168"/>
      <c r="AY1969" s="168"/>
      <c r="AZ1969" s="168"/>
      <c r="BA1969" s="168"/>
      <c r="BB1969" s="168"/>
      <c r="BC1969" s="168"/>
      <c r="BD1969" s="168"/>
      <c r="BE1969" s="168"/>
      <c r="BF1969" s="168"/>
      <c r="BG1969" s="168"/>
      <c r="BH1969" s="168"/>
      <c r="BI1969" s="168"/>
      <c r="BJ1969" s="168"/>
      <c r="BK1969" s="168"/>
      <c r="BL1969" s="168"/>
      <c r="BM1969" s="168"/>
      <c r="BN1969" s="168"/>
      <c r="BO1969" s="168"/>
      <c r="BP1969" s="168"/>
    </row>
    <row r="1970" spans="4:68" x14ac:dyDescent="0.15">
      <c r="D1970" s="168"/>
      <c r="E1970" s="168"/>
      <c r="F1970" s="168"/>
      <c r="G1970" s="168"/>
      <c r="H1970" s="168"/>
      <c r="I1970" s="168"/>
      <c r="J1970" s="168"/>
      <c r="K1970" s="168"/>
      <c r="L1970" s="168"/>
      <c r="M1970" s="168"/>
      <c r="N1970" s="168"/>
      <c r="O1970" s="168"/>
      <c r="P1970" s="168"/>
      <c r="Q1970" s="168"/>
      <c r="R1970" s="168"/>
      <c r="S1970" s="168"/>
      <c r="T1970" s="168"/>
      <c r="U1970" s="168"/>
      <c r="V1970" s="168"/>
      <c r="W1970" s="168"/>
      <c r="X1970" s="168"/>
      <c r="Y1970" s="168"/>
      <c r="Z1970" s="168"/>
      <c r="AA1970" s="168"/>
      <c r="AB1970" s="168"/>
      <c r="AC1970" s="168"/>
      <c r="AD1970" s="168"/>
      <c r="AE1970" s="168"/>
      <c r="AF1970" s="168"/>
      <c r="AG1970" s="168"/>
      <c r="AH1970" s="168"/>
      <c r="AI1970" s="168"/>
      <c r="AJ1970" s="168"/>
      <c r="AK1970" s="168"/>
      <c r="AL1970" s="168"/>
      <c r="AM1970" s="168"/>
      <c r="AN1970" s="168"/>
      <c r="AO1970" s="168"/>
      <c r="AP1970" s="168"/>
      <c r="AQ1970" s="168"/>
      <c r="AR1970" s="168"/>
      <c r="AS1970" s="168"/>
      <c r="AT1970" s="168"/>
      <c r="AU1970" s="168"/>
      <c r="AV1970" s="168"/>
      <c r="AW1970" s="168"/>
      <c r="AX1970" s="168"/>
      <c r="AY1970" s="168"/>
      <c r="AZ1970" s="168"/>
      <c r="BA1970" s="168"/>
      <c r="BB1970" s="168"/>
      <c r="BC1970" s="168"/>
      <c r="BD1970" s="168"/>
      <c r="BE1970" s="168"/>
      <c r="BF1970" s="168"/>
      <c r="BG1970" s="168"/>
      <c r="BH1970" s="168"/>
      <c r="BI1970" s="168"/>
      <c r="BJ1970" s="168"/>
      <c r="BK1970" s="168"/>
      <c r="BL1970" s="168"/>
      <c r="BM1970" s="168"/>
      <c r="BN1970" s="168"/>
      <c r="BO1970" s="168"/>
      <c r="BP1970" s="168"/>
    </row>
    <row r="1971" spans="4:68" x14ac:dyDescent="0.15">
      <c r="D1971" s="168"/>
      <c r="E1971" s="168"/>
      <c r="F1971" s="168"/>
      <c r="G1971" s="168"/>
      <c r="H1971" s="168"/>
      <c r="I1971" s="168"/>
      <c r="J1971" s="168"/>
      <c r="K1971" s="168"/>
      <c r="L1971" s="168"/>
      <c r="M1971" s="168"/>
      <c r="N1971" s="168"/>
      <c r="O1971" s="168"/>
      <c r="P1971" s="168"/>
      <c r="Q1971" s="168"/>
      <c r="R1971" s="168"/>
      <c r="S1971" s="168"/>
      <c r="T1971" s="168"/>
      <c r="U1971" s="168"/>
      <c r="V1971" s="168"/>
      <c r="W1971" s="168"/>
      <c r="X1971" s="168"/>
      <c r="Y1971" s="168"/>
      <c r="Z1971" s="168"/>
      <c r="AA1971" s="168"/>
      <c r="AB1971" s="168"/>
      <c r="AC1971" s="168"/>
      <c r="AD1971" s="168"/>
      <c r="AE1971" s="168"/>
      <c r="AF1971" s="168"/>
      <c r="AG1971" s="168"/>
      <c r="AH1971" s="168"/>
      <c r="AI1971" s="168"/>
      <c r="AJ1971" s="168"/>
      <c r="AK1971" s="168"/>
      <c r="AL1971" s="168"/>
      <c r="AM1971" s="168"/>
      <c r="AN1971" s="168"/>
      <c r="AO1971" s="168"/>
      <c r="AP1971" s="168"/>
      <c r="AQ1971" s="168"/>
      <c r="AR1971" s="168"/>
      <c r="AS1971" s="168"/>
      <c r="AT1971" s="168"/>
      <c r="AU1971" s="168"/>
      <c r="AV1971" s="168"/>
      <c r="AW1971" s="168"/>
      <c r="AX1971" s="168"/>
      <c r="AY1971" s="168"/>
      <c r="AZ1971" s="168"/>
      <c r="BA1971" s="168"/>
      <c r="BB1971" s="168"/>
      <c r="BC1971" s="168"/>
      <c r="BD1971" s="168"/>
      <c r="BE1971" s="168"/>
      <c r="BF1971" s="168"/>
      <c r="BG1971" s="168"/>
      <c r="BH1971" s="168"/>
      <c r="BI1971" s="168"/>
      <c r="BJ1971" s="168"/>
      <c r="BK1971" s="168"/>
      <c r="BL1971" s="168"/>
      <c r="BM1971" s="168"/>
      <c r="BN1971" s="168"/>
      <c r="BO1971" s="168"/>
      <c r="BP1971" s="168"/>
    </row>
    <row r="1972" spans="4:68" x14ac:dyDescent="0.15">
      <c r="D1972" s="168"/>
      <c r="E1972" s="168"/>
      <c r="F1972" s="168"/>
      <c r="G1972" s="168"/>
      <c r="H1972" s="168"/>
      <c r="I1972" s="168"/>
      <c r="J1972" s="168"/>
      <c r="K1972" s="168"/>
      <c r="L1972" s="168"/>
      <c r="M1972" s="168"/>
      <c r="N1972" s="168"/>
      <c r="O1972" s="168"/>
      <c r="P1972" s="168"/>
      <c r="Q1972" s="168"/>
      <c r="R1972" s="168"/>
      <c r="S1972" s="168"/>
      <c r="T1972" s="168"/>
      <c r="U1972" s="168"/>
      <c r="V1972" s="168"/>
      <c r="W1972" s="168"/>
      <c r="X1972" s="168"/>
      <c r="Y1972" s="168"/>
      <c r="Z1972" s="168"/>
      <c r="AA1972" s="168"/>
      <c r="AB1972" s="168"/>
      <c r="AC1972" s="168"/>
      <c r="AD1972" s="168"/>
      <c r="AE1972" s="168"/>
      <c r="AF1972" s="168"/>
      <c r="AG1972" s="168"/>
      <c r="AH1972" s="168"/>
      <c r="AI1972" s="168"/>
      <c r="AJ1972" s="168"/>
      <c r="AK1972" s="168"/>
      <c r="AL1972" s="168"/>
      <c r="AM1972" s="168"/>
      <c r="AN1972" s="168"/>
      <c r="AO1972" s="168"/>
      <c r="AP1972" s="168"/>
      <c r="AQ1972" s="168"/>
      <c r="AR1972" s="168"/>
      <c r="AS1972" s="168"/>
      <c r="AT1972" s="168"/>
      <c r="AU1972" s="168"/>
      <c r="AV1972" s="168"/>
      <c r="AW1972" s="168"/>
      <c r="AX1972" s="168"/>
      <c r="AY1972" s="168"/>
      <c r="AZ1972" s="168"/>
      <c r="BA1972" s="168"/>
      <c r="BB1972" s="168"/>
      <c r="BC1972" s="168"/>
      <c r="BD1972" s="168"/>
      <c r="BE1972" s="168"/>
      <c r="BF1972" s="168"/>
      <c r="BG1972" s="168"/>
      <c r="BH1972" s="168"/>
      <c r="BI1972" s="168"/>
      <c r="BJ1972" s="168"/>
      <c r="BK1972" s="168"/>
      <c r="BL1972" s="168"/>
      <c r="BM1972" s="168"/>
      <c r="BN1972" s="168"/>
      <c r="BO1972" s="168"/>
      <c r="BP1972" s="168"/>
    </row>
    <row r="1973" spans="4:68" x14ac:dyDescent="0.15">
      <c r="D1973" s="168"/>
      <c r="E1973" s="168"/>
      <c r="F1973" s="168"/>
      <c r="G1973" s="168"/>
      <c r="H1973" s="168"/>
      <c r="I1973" s="168"/>
      <c r="J1973" s="168"/>
      <c r="K1973" s="168"/>
      <c r="L1973" s="168"/>
      <c r="M1973" s="168"/>
      <c r="N1973" s="168"/>
      <c r="O1973" s="168"/>
      <c r="P1973" s="168"/>
      <c r="Q1973" s="168"/>
      <c r="R1973" s="168"/>
      <c r="S1973" s="168"/>
      <c r="T1973" s="168"/>
      <c r="U1973" s="168"/>
      <c r="V1973" s="168"/>
      <c r="W1973" s="168"/>
      <c r="X1973" s="168"/>
      <c r="Y1973" s="168"/>
      <c r="Z1973" s="168"/>
      <c r="AA1973" s="168"/>
      <c r="AB1973" s="168"/>
      <c r="AC1973" s="168"/>
      <c r="AD1973" s="168"/>
      <c r="AE1973" s="168"/>
      <c r="AF1973" s="168"/>
      <c r="AG1973" s="168"/>
      <c r="AH1973" s="168"/>
      <c r="AI1973" s="168"/>
      <c r="AJ1973" s="168"/>
      <c r="AK1973" s="168"/>
      <c r="AL1973" s="168"/>
      <c r="AM1973" s="168"/>
      <c r="AN1973" s="168"/>
      <c r="AO1973" s="168"/>
      <c r="AP1973" s="168"/>
      <c r="AQ1973" s="168"/>
      <c r="AR1973" s="168"/>
      <c r="AS1973" s="168"/>
      <c r="AT1973" s="168"/>
      <c r="AU1973" s="168"/>
      <c r="AV1973" s="168"/>
      <c r="AW1973" s="168"/>
      <c r="AX1973" s="168"/>
      <c r="AY1973" s="168"/>
      <c r="AZ1973" s="168"/>
      <c r="BA1973" s="168"/>
      <c r="BB1973" s="168"/>
      <c r="BC1973" s="168"/>
      <c r="BD1973" s="168"/>
      <c r="BE1973" s="168"/>
      <c r="BF1973" s="168"/>
      <c r="BG1973" s="168"/>
      <c r="BH1973" s="168"/>
      <c r="BI1973" s="168"/>
      <c r="BJ1973" s="168"/>
      <c r="BK1973" s="168"/>
      <c r="BL1973" s="168"/>
      <c r="BM1973" s="168"/>
      <c r="BN1973" s="168"/>
      <c r="BO1973" s="168"/>
      <c r="BP1973" s="168"/>
    </row>
    <row r="1974" spans="4:68" x14ac:dyDescent="0.15">
      <c r="D1974" s="168"/>
      <c r="E1974" s="168"/>
      <c r="F1974" s="168"/>
      <c r="G1974" s="168"/>
      <c r="H1974" s="168"/>
      <c r="I1974" s="168"/>
      <c r="J1974" s="168"/>
      <c r="K1974" s="168"/>
      <c r="L1974" s="168"/>
      <c r="M1974" s="168"/>
      <c r="N1974" s="168"/>
      <c r="O1974" s="168"/>
      <c r="P1974" s="168"/>
      <c r="Q1974" s="168"/>
      <c r="R1974" s="168"/>
      <c r="S1974" s="168"/>
      <c r="T1974" s="168"/>
      <c r="U1974" s="168"/>
      <c r="V1974" s="168"/>
      <c r="W1974" s="168"/>
      <c r="X1974" s="168"/>
      <c r="Y1974" s="168"/>
      <c r="Z1974" s="168"/>
      <c r="AA1974" s="168"/>
      <c r="AB1974" s="168"/>
      <c r="AC1974" s="168"/>
      <c r="AD1974" s="168"/>
      <c r="AE1974" s="168"/>
      <c r="AF1974" s="168"/>
      <c r="AG1974" s="168"/>
      <c r="AH1974" s="168"/>
      <c r="AI1974" s="168"/>
      <c r="AJ1974" s="168"/>
      <c r="AK1974" s="168"/>
      <c r="AL1974" s="168"/>
      <c r="AM1974" s="168"/>
      <c r="AN1974" s="168"/>
      <c r="AO1974" s="168"/>
      <c r="AP1974" s="168"/>
      <c r="AQ1974" s="168"/>
      <c r="AR1974" s="168"/>
      <c r="AS1974" s="168"/>
      <c r="AT1974" s="168"/>
      <c r="AU1974" s="168"/>
      <c r="AV1974" s="168"/>
      <c r="AW1974" s="168"/>
      <c r="AX1974" s="168"/>
      <c r="AY1974" s="168"/>
      <c r="AZ1974" s="168"/>
      <c r="BA1974" s="168"/>
      <c r="BB1974" s="168"/>
      <c r="BC1974" s="168"/>
      <c r="BD1974" s="168"/>
      <c r="BE1974" s="168"/>
      <c r="BF1974" s="168"/>
      <c r="BG1974" s="168"/>
      <c r="BH1974" s="168"/>
      <c r="BI1974" s="168"/>
      <c r="BJ1974" s="168"/>
      <c r="BK1974" s="168"/>
      <c r="BL1974" s="168"/>
      <c r="BM1974" s="168"/>
      <c r="BN1974" s="168"/>
      <c r="BO1974" s="168"/>
      <c r="BP1974" s="168"/>
    </row>
    <row r="1975" spans="4:68" x14ac:dyDescent="0.15">
      <c r="D1975" s="168"/>
      <c r="E1975" s="168"/>
      <c r="F1975" s="168"/>
      <c r="G1975" s="168"/>
      <c r="H1975" s="168"/>
      <c r="I1975" s="168"/>
      <c r="J1975" s="168"/>
      <c r="K1975" s="168"/>
      <c r="L1975" s="168"/>
      <c r="M1975" s="168"/>
      <c r="N1975" s="168"/>
      <c r="O1975" s="168"/>
      <c r="P1975" s="168"/>
      <c r="Q1975" s="168"/>
      <c r="R1975" s="168"/>
      <c r="S1975" s="168"/>
      <c r="T1975" s="168"/>
      <c r="U1975" s="168"/>
      <c r="V1975" s="168"/>
      <c r="W1975" s="168"/>
      <c r="X1975" s="168"/>
      <c r="Y1975" s="168"/>
      <c r="Z1975" s="168"/>
      <c r="AA1975" s="168"/>
      <c r="AB1975" s="168"/>
      <c r="AC1975" s="168"/>
      <c r="AD1975" s="168"/>
      <c r="AE1975" s="168"/>
      <c r="AF1975" s="168"/>
      <c r="AG1975" s="168"/>
      <c r="AH1975" s="168"/>
      <c r="AI1975" s="168"/>
      <c r="AJ1975" s="168"/>
      <c r="AK1975" s="168"/>
      <c r="AL1975" s="168"/>
      <c r="AM1975" s="168"/>
      <c r="AN1975" s="168"/>
      <c r="AO1975" s="168"/>
      <c r="AP1975" s="168"/>
      <c r="AQ1975" s="168"/>
      <c r="AR1975" s="168"/>
      <c r="AS1975" s="168"/>
      <c r="AT1975" s="168"/>
      <c r="AU1975" s="168"/>
      <c r="AV1975" s="168"/>
      <c r="AW1975" s="168"/>
      <c r="AX1975" s="168"/>
      <c r="AY1975" s="168"/>
      <c r="AZ1975" s="168"/>
      <c r="BA1975" s="168"/>
      <c r="BB1975" s="168"/>
      <c r="BC1975" s="168"/>
      <c r="BD1975" s="168"/>
      <c r="BE1975" s="168"/>
      <c r="BF1975" s="168"/>
      <c r="BG1975" s="168"/>
      <c r="BH1975" s="168"/>
      <c r="BI1975" s="168"/>
      <c r="BJ1975" s="168"/>
      <c r="BK1975" s="168"/>
      <c r="BL1975" s="168"/>
      <c r="BM1975" s="168"/>
      <c r="BN1975" s="168"/>
      <c r="BO1975" s="168"/>
      <c r="BP1975" s="168"/>
    </row>
    <row r="1976" spans="4:68" x14ac:dyDescent="0.15">
      <c r="D1976" s="168"/>
      <c r="E1976" s="168"/>
      <c r="F1976" s="168"/>
      <c r="G1976" s="168"/>
      <c r="H1976" s="168"/>
      <c r="I1976" s="168"/>
      <c r="J1976" s="168"/>
      <c r="K1976" s="168"/>
      <c r="L1976" s="168"/>
      <c r="M1976" s="168"/>
      <c r="N1976" s="168"/>
      <c r="O1976" s="168"/>
      <c r="P1976" s="168"/>
      <c r="Q1976" s="168"/>
      <c r="R1976" s="168"/>
      <c r="S1976" s="168"/>
      <c r="T1976" s="168"/>
      <c r="U1976" s="168"/>
      <c r="V1976" s="168"/>
      <c r="W1976" s="168"/>
      <c r="X1976" s="168"/>
      <c r="Y1976" s="168"/>
      <c r="Z1976" s="168"/>
      <c r="AA1976" s="168"/>
      <c r="AB1976" s="168"/>
      <c r="AC1976" s="168"/>
      <c r="AD1976" s="168"/>
      <c r="AE1976" s="168"/>
      <c r="AF1976" s="168"/>
      <c r="AG1976" s="168"/>
      <c r="AH1976" s="168"/>
      <c r="AI1976" s="168"/>
      <c r="AJ1976" s="168"/>
      <c r="AK1976" s="168"/>
      <c r="AL1976" s="168"/>
      <c r="AM1976" s="168"/>
      <c r="AN1976" s="168"/>
      <c r="AO1976" s="168"/>
      <c r="AP1976" s="168"/>
      <c r="AQ1976" s="168"/>
      <c r="AR1976" s="168"/>
      <c r="AS1976" s="168"/>
      <c r="AT1976" s="168"/>
      <c r="AU1976" s="168"/>
      <c r="AV1976" s="168"/>
      <c r="AW1976" s="168"/>
      <c r="AX1976" s="168"/>
      <c r="AY1976" s="168"/>
      <c r="AZ1976" s="168"/>
      <c r="BA1976" s="168"/>
      <c r="BB1976" s="168"/>
      <c r="BC1976" s="168"/>
      <c r="BD1976" s="168"/>
      <c r="BE1976" s="168"/>
      <c r="BF1976" s="168"/>
      <c r="BG1976" s="168"/>
      <c r="BH1976" s="168"/>
      <c r="BI1976" s="168"/>
      <c r="BJ1976" s="168"/>
      <c r="BK1976" s="168"/>
      <c r="BL1976" s="168"/>
      <c r="BM1976" s="168"/>
      <c r="BN1976" s="168"/>
      <c r="BO1976" s="168"/>
      <c r="BP1976" s="168"/>
    </row>
    <row r="1977" spans="4:68" x14ac:dyDescent="0.15">
      <c r="D1977" s="168"/>
      <c r="E1977" s="168"/>
      <c r="F1977" s="168"/>
      <c r="G1977" s="168"/>
      <c r="H1977" s="168"/>
      <c r="I1977" s="168"/>
      <c r="J1977" s="168"/>
      <c r="K1977" s="168"/>
      <c r="L1977" s="168"/>
      <c r="M1977" s="168"/>
      <c r="N1977" s="168"/>
      <c r="O1977" s="168"/>
      <c r="P1977" s="168"/>
      <c r="Q1977" s="168"/>
      <c r="R1977" s="168"/>
      <c r="S1977" s="168"/>
      <c r="T1977" s="168"/>
      <c r="U1977" s="168"/>
      <c r="V1977" s="168"/>
      <c r="W1977" s="168"/>
      <c r="X1977" s="168"/>
      <c r="Y1977" s="168"/>
      <c r="Z1977" s="168"/>
      <c r="AA1977" s="168"/>
      <c r="AB1977" s="168"/>
      <c r="AC1977" s="168"/>
      <c r="AD1977" s="168"/>
      <c r="AE1977" s="168"/>
      <c r="AF1977" s="168"/>
      <c r="AG1977" s="168"/>
      <c r="AH1977" s="168"/>
      <c r="AI1977" s="168"/>
      <c r="AJ1977" s="168"/>
      <c r="AK1977" s="168"/>
      <c r="AL1977" s="168"/>
      <c r="AM1977" s="168"/>
      <c r="AN1977" s="168"/>
      <c r="AO1977" s="168"/>
      <c r="AP1977" s="168"/>
      <c r="AQ1977" s="168"/>
      <c r="AR1977" s="168"/>
      <c r="AS1977" s="168"/>
      <c r="AT1977" s="168"/>
      <c r="AU1977" s="168"/>
      <c r="AV1977" s="168"/>
      <c r="AW1977" s="168"/>
      <c r="AX1977" s="168"/>
      <c r="AY1977" s="168"/>
      <c r="AZ1977" s="168"/>
      <c r="BA1977" s="168"/>
      <c r="BB1977" s="168"/>
      <c r="BC1977" s="168"/>
      <c r="BD1977" s="168"/>
      <c r="BE1977" s="168"/>
      <c r="BF1977" s="168"/>
      <c r="BG1977" s="168"/>
      <c r="BH1977" s="168"/>
      <c r="BI1977" s="168"/>
      <c r="BJ1977" s="168"/>
      <c r="BK1977" s="168"/>
      <c r="BL1977" s="168"/>
      <c r="BM1977" s="168"/>
      <c r="BN1977" s="168"/>
      <c r="BO1977" s="168"/>
      <c r="BP1977" s="168"/>
    </row>
    <row r="1978" spans="4:68" x14ac:dyDescent="0.15">
      <c r="D1978" s="168"/>
      <c r="E1978" s="168"/>
      <c r="F1978" s="168"/>
      <c r="G1978" s="168"/>
      <c r="H1978" s="168"/>
      <c r="I1978" s="168"/>
      <c r="J1978" s="168"/>
      <c r="K1978" s="168"/>
      <c r="L1978" s="168"/>
      <c r="M1978" s="168"/>
      <c r="N1978" s="168"/>
      <c r="O1978" s="168"/>
      <c r="P1978" s="168"/>
      <c r="Q1978" s="168"/>
      <c r="R1978" s="168"/>
      <c r="S1978" s="168"/>
      <c r="T1978" s="168"/>
      <c r="U1978" s="168"/>
      <c r="V1978" s="168"/>
      <c r="W1978" s="168"/>
      <c r="X1978" s="168"/>
      <c r="Y1978" s="168"/>
      <c r="Z1978" s="168"/>
      <c r="AA1978" s="168"/>
      <c r="AB1978" s="168"/>
      <c r="AC1978" s="168"/>
      <c r="AD1978" s="168"/>
      <c r="AE1978" s="168"/>
      <c r="AF1978" s="168"/>
      <c r="AG1978" s="168"/>
      <c r="AH1978" s="168"/>
      <c r="AI1978" s="168"/>
      <c r="AJ1978" s="168"/>
      <c r="AK1978" s="168"/>
      <c r="AL1978" s="168"/>
      <c r="AM1978" s="168"/>
      <c r="AN1978" s="168"/>
      <c r="AO1978" s="168"/>
      <c r="AP1978" s="168"/>
      <c r="AQ1978" s="168"/>
      <c r="AR1978" s="168"/>
      <c r="AS1978" s="168"/>
      <c r="AT1978" s="168"/>
      <c r="AU1978" s="168"/>
      <c r="AV1978" s="168"/>
      <c r="AW1978" s="168"/>
      <c r="AX1978" s="168"/>
      <c r="AY1978" s="168"/>
      <c r="AZ1978" s="168"/>
      <c r="BA1978" s="168"/>
      <c r="BB1978" s="168"/>
      <c r="BC1978" s="168"/>
      <c r="BD1978" s="168"/>
      <c r="BE1978" s="168"/>
      <c r="BF1978" s="168"/>
      <c r="BG1978" s="168"/>
      <c r="BH1978" s="168"/>
      <c r="BI1978" s="168"/>
      <c r="BJ1978" s="168"/>
      <c r="BK1978" s="168"/>
      <c r="BL1978" s="168"/>
      <c r="BM1978" s="168"/>
      <c r="BN1978" s="168"/>
      <c r="BO1978" s="168"/>
      <c r="BP1978" s="168"/>
    </row>
    <row r="1979" spans="4:68" x14ac:dyDescent="0.15">
      <c r="D1979" s="168"/>
      <c r="E1979" s="168"/>
      <c r="F1979" s="168"/>
      <c r="G1979" s="168"/>
      <c r="H1979" s="168"/>
      <c r="I1979" s="168"/>
      <c r="J1979" s="168"/>
      <c r="K1979" s="168"/>
      <c r="L1979" s="168"/>
      <c r="M1979" s="168"/>
      <c r="N1979" s="168"/>
      <c r="O1979" s="168"/>
      <c r="P1979" s="168"/>
      <c r="Q1979" s="168"/>
      <c r="R1979" s="168"/>
      <c r="S1979" s="168"/>
      <c r="T1979" s="168"/>
      <c r="U1979" s="168"/>
      <c r="V1979" s="168"/>
      <c r="W1979" s="168"/>
      <c r="X1979" s="168"/>
      <c r="Y1979" s="168"/>
      <c r="Z1979" s="168"/>
      <c r="AA1979" s="168"/>
      <c r="AB1979" s="168"/>
      <c r="AC1979" s="168"/>
      <c r="AD1979" s="168"/>
      <c r="AE1979" s="168"/>
      <c r="AF1979" s="168"/>
      <c r="AG1979" s="168"/>
      <c r="AH1979" s="168"/>
      <c r="AI1979" s="168"/>
      <c r="AJ1979" s="168"/>
      <c r="AK1979" s="168"/>
      <c r="AL1979" s="168"/>
      <c r="AM1979" s="168"/>
      <c r="AN1979" s="168"/>
      <c r="AO1979" s="168"/>
      <c r="AP1979" s="168"/>
      <c r="AQ1979" s="168"/>
      <c r="AR1979" s="168"/>
      <c r="AS1979" s="168"/>
      <c r="AT1979" s="168"/>
      <c r="AU1979" s="168"/>
      <c r="AV1979" s="168"/>
      <c r="AW1979" s="168"/>
      <c r="AX1979" s="168"/>
      <c r="AY1979" s="168"/>
      <c r="AZ1979" s="168"/>
      <c r="BA1979" s="168"/>
      <c r="BB1979" s="168"/>
      <c r="BC1979" s="168"/>
      <c r="BD1979" s="168"/>
      <c r="BE1979" s="168"/>
      <c r="BF1979" s="168"/>
      <c r="BG1979" s="168"/>
      <c r="BH1979" s="168"/>
      <c r="BI1979" s="168"/>
      <c r="BJ1979" s="168"/>
      <c r="BK1979" s="168"/>
      <c r="BL1979" s="168"/>
      <c r="BM1979" s="168"/>
      <c r="BN1979" s="168"/>
      <c r="BO1979" s="168"/>
      <c r="BP1979" s="168"/>
    </row>
    <row r="1980" spans="4:68" x14ac:dyDescent="0.15">
      <c r="D1980" s="168"/>
      <c r="E1980" s="168"/>
      <c r="F1980" s="168"/>
      <c r="G1980" s="168"/>
      <c r="H1980" s="168"/>
      <c r="I1980" s="168"/>
      <c r="J1980" s="168"/>
      <c r="K1980" s="168"/>
      <c r="L1980" s="168"/>
      <c r="M1980" s="168"/>
      <c r="N1980" s="168"/>
      <c r="O1980" s="168"/>
      <c r="P1980" s="168"/>
      <c r="Q1980" s="168"/>
      <c r="R1980" s="168"/>
      <c r="S1980" s="168"/>
      <c r="T1980" s="168"/>
      <c r="U1980" s="168"/>
      <c r="V1980" s="168"/>
      <c r="W1980" s="168"/>
      <c r="X1980" s="168"/>
      <c r="Y1980" s="168"/>
      <c r="Z1980" s="168"/>
      <c r="AA1980" s="168"/>
      <c r="AB1980" s="168"/>
      <c r="AC1980" s="168"/>
      <c r="AD1980" s="168"/>
      <c r="AE1980" s="168"/>
      <c r="AF1980" s="168"/>
      <c r="AG1980" s="168"/>
      <c r="AH1980" s="168"/>
      <c r="AI1980" s="168"/>
      <c r="AJ1980" s="168"/>
      <c r="AK1980" s="168"/>
      <c r="AL1980" s="168"/>
      <c r="AM1980" s="168"/>
      <c r="AN1980" s="168"/>
      <c r="AO1980" s="168"/>
      <c r="AP1980" s="168"/>
      <c r="AQ1980" s="168"/>
      <c r="AR1980" s="168"/>
      <c r="AS1980" s="168"/>
      <c r="AT1980" s="168"/>
      <c r="AU1980" s="168"/>
      <c r="AV1980" s="168"/>
      <c r="AW1980" s="168"/>
      <c r="AX1980" s="168"/>
      <c r="AY1980" s="168"/>
      <c r="AZ1980" s="168"/>
      <c r="BA1980" s="168"/>
      <c r="BB1980" s="168"/>
      <c r="BC1980" s="168"/>
      <c r="BD1980" s="168"/>
      <c r="BE1980" s="168"/>
      <c r="BF1980" s="168"/>
      <c r="BG1980" s="168"/>
      <c r="BH1980" s="168"/>
      <c r="BI1980" s="168"/>
      <c r="BJ1980" s="168"/>
      <c r="BK1980" s="168"/>
      <c r="BL1980" s="168"/>
      <c r="BM1980" s="168"/>
      <c r="BN1980" s="168"/>
      <c r="BO1980" s="168"/>
      <c r="BP1980" s="168"/>
    </row>
    <row r="1981" spans="4:68" x14ac:dyDescent="0.15">
      <c r="D1981" s="168"/>
      <c r="E1981" s="168"/>
      <c r="F1981" s="168"/>
      <c r="G1981" s="168"/>
      <c r="H1981" s="168"/>
      <c r="I1981" s="168"/>
      <c r="J1981" s="168"/>
      <c r="K1981" s="168"/>
      <c r="L1981" s="168"/>
      <c r="M1981" s="168"/>
      <c r="N1981" s="168"/>
      <c r="O1981" s="168"/>
      <c r="P1981" s="168"/>
      <c r="Q1981" s="168"/>
      <c r="R1981" s="168"/>
      <c r="S1981" s="168"/>
      <c r="T1981" s="168"/>
      <c r="U1981" s="168"/>
      <c r="V1981" s="168"/>
      <c r="W1981" s="168"/>
      <c r="X1981" s="168"/>
      <c r="Y1981" s="168"/>
      <c r="Z1981" s="168"/>
      <c r="AA1981" s="168"/>
      <c r="AB1981" s="168"/>
      <c r="AC1981" s="168"/>
      <c r="AD1981" s="168"/>
      <c r="AE1981" s="168"/>
      <c r="AF1981" s="168"/>
      <c r="AG1981" s="168"/>
      <c r="AH1981" s="168"/>
      <c r="AI1981" s="168"/>
      <c r="AJ1981" s="168"/>
      <c r="AK1981" s="168"/>
      <c r="AL1981" s="168"/>
      <c r="AM1981" s="168"/>
      <c r="AN1981" s="168"/>
      <c r="AO1981" s="168"/>
      <c r="AP1981" s="168"/>
      <c r="AQ1981" s="168"/>
      <c r="AR1981" s="168"/>
      <c r="AS1981" s="168"/>
      <c r="AT1981" s="168"/>
      <c r="AU1981" s="168"/>
      <c r="AV1981" s="168"/>
      <c r="AW1981" s="168"/>
      <c r="AX1981" s="168"/>
      <c r="AY1981" s="168"/>
      <c r="AZ1981" s="168"/>
      <c r="BA1981" s="168"/>
      <c r="BB1981" s="168"/>
      <c r="BC1981" s="168"/>
      <c r="BD1981" s="168"/>
      <c r="BE1981" s="168"/>
      <c r="BF1981" s="168"/>
      <c r="BG1981" s="168"/>
      <c r="BH1981" s="168"/>
      <c r="BI1981" s="168"/>
      <c r="BJ1981" s="168"/>
      <c r="BK1981" s="168"/>
      <c r="BL1981" s="168"/>
      <c r="BM1981" s="168"/>
      <c r="BN1981" s="168"/>
      <c r="BO1981" s="168"/>
      <c r="BP1981" s="168"/>
    </row>
    <row r="1982" spans="4:68" x14ac:dyDescent="0.15">
      <c r="D1982" s="168"/>
      <c r="E1982" s="168"/>
      <c r="F1982" s="168"/>
      <c r="G1982" s="168"/>
      <c r="H1982" s="168"/>
      <c r="I1982" s="168"/>
      <c r="J1982" s="168"/>
      <c r="K1982" s="168"/>
      <c r="L1982" s="168"/>
      <c r="M1982" s="168"/>
      <c r="N1982" s="168"/>
      <c r="O1982" s="168"/>
      <c r="P1982" s="168"/>
      <c r="Q1982" s="168"/>
      <c r="R1982" s="168"/>
      <c r="S1982" s="168"/>
      <c r="T1982" s="168"/>
      <c r="U1982" s="168"/>
      <c r="V1982" s="168"/>
      <c r="W1982" s="168"/>
      <c r="X1982" s="168"/>
      <c r="Y1982" s="168"/>
      <c r="Z1982" s="168"/>
      <c r="AA1982" s="168"/>
      <c r="AB1982" s="168"/>
      <c r="AC1982" s="168"/>
      <c r="AD1982" s="168"/>
      <c r="AE1982" s="168"/>
      <c r="AF1982" s="168"/>
      <c r="AG1982" s="168"/>
      <c r="AH1982" s="168"/>
      <c r="AI1982" s="168"/>
      <c r="AJ1982" s="168"/>
      <c r="AK1982" s="168"/>
      <c r="AL1982" s="168"/>
      <c r="AM1982" s="168"/>
      <c r="AN1982" s="168"/>
      <c r="AO1982" s="168"/>
      <c r="AP1982" s="168"/>
      <c r="AQ1982" s="168"/>
      <c r="AR1982" s="168"/>
      <c r="AS1982" s="168"/>
      <c r="AT1982" s="168"/>
      <c r="AU1982" s="168"/>
      <c r="AV1982" s="168"/>
      <c r="AW1982" s="168"/>
      <c r="AX1982" s="168"/>
      <c r="AY1982" s="168"/>
      <c r="AZ1982" s="168"/>
      <c r="BA1982" s="168"/>
      <c r="BB1982" s="168"/>
      <c r="BC1982" s="168"/>
      <c r="BD1982" s="168"/>
      <c r="BE1982" s="168"/>
      <c r="BF1982" s="168"/>
      <c r="BG1982" s="168"/>
      <c r="BH1982" s="168"/>
      <c r="BI1982" s="168"/>
      <c r="BJ1982" s="168"/>
      <c r="BK1982" s="168"/>
      <c r="BL1982" s="168"/>
      <c r="BM1982" s="168"/>
      <c r="BN1982" s="168"/>
      <c r="BO1982" s="168"/>
      <c r="BP1982" s="168"/>
    </row>
    <row r="1983" spans="4:68" x14ac:dyDescent="0.15">
      <c r="D1983" s="168"/>
      <c r="E1983" s="168"/>
      <c r="F1983" s="168"/>
      <c r="G1983" s="168"/>
      <c r="H1983" s="168"/>
      <c r="I1983" s="168"/>
      <c r="J1983" s="168"/>
      <c r="K1983" s="168"/>
      <c r="L1983" s="168"/>
      <c r="M1983" s="168"/>
      <c r="N1983" s="168"/>
      <c r="O1983" s="168"/>
      <c r="P1983" s="168"/>
      <c r="Q1983" s="168"/>
      <c r="R1983" s="168"/>
      <c r="S1983" s="168"/>
      <c r="T1983" s="168"/>
      <c r="U1983" s="168"/>
      <c r="V1983" s="168"/>
      <c r="W1983" s="168"/>
      <c r="X1983" s="168"/>
      <c r="Y1983" s="168"/>
      <c r="Z1983" s="168"/>
      <c r="AA1983" s="168"/>
      <c r="AB1983" s="168"/>
      <c r="AC1983" s="168"/>
      <c r="AD1983" s="168"/>
      <c r="AE1983" s="168"/>
      <c r="AF1983" s="168"/>
      <c r="AG1983" s="168"/>
      <c r="AH1983" s="168"/>
      <c r="AI1983" s="168"/>
      <c r="AJ1983" s="168"/>
      <c r="AK1983" s="168"/>
      <c r="AL1983" s="168"/>
      <c r="AM1983" s="168"/>
      <c r="AN1983" s="168"/>
      <c r="AO1983" s="168"/>
      <c r="AP1983" s="168"/>
      <c r="AQ1983" s="168"/>
      <c r="AR1983" s="168"/>
      <c r="AS1983" s="168"/>
      <c r="AT1983" s="168"/>
      <c r="AU1983" s="168"/>
      <c r="AV1983" s="168"/>
      <c r="AW1983" s="168"/>
      <c r="AX1983" s="168"/>
      <c r="AY1983" s="168"/>
      <c r="AZ1983" s="168"/>
      <c r="BA1983" s="168"/>
      <c r="BB1983" s="168"/>
      <c r="BC1983" s="168"/>
      <c r="BD1983" s="168"/>
      <c r="BE1983" s="168"/>
      <c r="BF1983" s="168"/>
      <c r="BG1983" s="168"/>
      <c r="BH1983" s="168"/>
      <c r="BI1983" s="168"/>
      <c r="BJ1983" s="168"/>
      <c r="BK1983" s="168"/>
      <c r="BL1983" s="168"/>
      <c r="BM1983" s="168"/>
      <c r="BN1983" s="168"/>
      <c r="BO1983" s="168"/>
      <c r="BP1983" s="168"/>
    </row>
    <row r="1984" spans="4:68" x14ac:dyDescent="0.15">
      <c r="D1984" s="168"/>
      <c r="E1984" s="168"/>
      <c r="F1984" s="168"/>
      <c r="G1984" s="168"/>
      <c r="H1984" s="168"/>
      <c r="I1984" s="168"/>
      <c r="J1984" s="168"/>
      <c r="K1984" s="168"/>
      <c r="L1984" s="168"/>
      <c r="M1984" s="168"/>
      <c r="N1984" s="168"/>
      <c r="O1984" s="168"/>
      <c r="P1984" s="168"/>
      <c r="Q1984" s="168"/>
      <c r="R1984" s="168"/>
      <c r="S1984" s="168"/>
      <c r="T1984" s="168"/>
      <c r="U1984" s="168"/>
      <c r="V1984" s="168"/>
      <c r="W1984" s="168"/>
      <c r="X1984" s="168"/>
      <c r="Y1984" s="168"/>
      <c r="Z1984" s="168"/>
      <c r="AA1984" s="168"/>
      <c r="AB1984" s="168"/>
      <c r="AC1984" s="168"/>
      <c r="AD1984" s="168"/>
      <c r="AE1984" s="168"/>
      <c r="AF1984" s="168"/>
      <c r="AG1984" s="168"/>
      <c r="AH1984" s="168"/>
      <c r="AI1984" s="168"/>
      <c r="AJ1984" s="168"/>
      <c r="AK1984" s="168"/>
      <c r="AL1984" s="168"/>
      <c r="AM1984" s="168"/>
      <c r="AN1984" s="168"/>
      <c r="AO1984" s="168"/>
      <c r="AP1984" s="168"/>
      <c r="AQ1984" s="168"/>
      <c r="AR1984" s="168"/>
      <c r="AS1984" s="168"/>
      <c r="AT1984" s="168"/>
      <c r="AU1984" s="168"/>
      <c r="AV1984" s="168"/>
      <c r="AW1984" s="168"/>
      <c r="AX1984" s="168"/>
      <c r="AY1984" s="168"/>
      <c r="AZ1984" s="168"/>
      <c r="BA1984" s="168"/>
      <c r="BB1984" s="168"/>
      <c r="BC1984" s="168"/>
      <c r="BD1984" s="168"/>
      <c r="BE1984" s="168"/>
      <c r="BF1984" s="168"/>
      <c r="BG1984" s="168"/>
      <c r="BH1984" s="168"/>
      <c r="BI1984" s="168"/>
      <c r="BJ1984" s="168"/>
      <c r="BK1984" s="168"/>
      <c r="BL1984" s="168"/>
      <c r="BM1984" s="168"/>
      <c r="BN1984" s="168"/>
      <c r="BO1984" s="168"/>
      <c r="BP1984" s="168"/>
    </row>
    <row r="1985" spans="4:68" x14ac:dyDescent="0.15">
      <c r="D1985" s="168"/>
      <c r="E1985" s="168"/>
      <c r="F1985" s="168"/>
      <c r="G1985" s="168"/>
      <c r="H1985" s="168"/>
      <c r="I1985" s="168"/>
      <c r="J1985" s="168"/>
      <c r="K1985" s="168"/>
      <c r="L1985" s="168"/>
      <c r="M1985" s="168"/>
      <c r="N1985" s="168"/>
      <c r="O1985" s="168"/>
      <c r="P1985" s="168"/>
      <c r="Q1985" s="168"/>
      <c r="R1985" s="168"/>
      <c r="S1985" s="168"/>
      <c r="T1985" s="168"/>
      <c r="U1985" s="168"/>
      <c r="V1985" s="168"/>
      <c r="W1985" s="168"/>
      <c r="X1985" s="168"/>
      <c r="Y1985" s="168"/>
      <c r="Z1985" s="168"/>
      <c r="AA1985" s="168"/>
      <c r="AB1985" s="168"/>
      <c r="AC1985" s="168"/>
      <c r="AD1985" s="168"/>
      <c r="AE1985" s="168"/>
      <c r="AF1985" s="168"/>
      <c r="AG1985" s="168"/>
      <c r="AH1985" s="168"/>
      <c r="AI1985" s="168"/>
      <c r="AJ1985" s="168"/>
      <c r="AK1985" s="168"/>
      <c r="AL1985" s="168"/>
      <c r="AM1985" s="168"/>
      <c r="AN1985" s="168"/>
      <c r="AO1985" s="168"/>
      <c r="AP1985" s="168"/>
      <c r="AQ1985" s="168"/>
      <c r="AR1985" s="168"/>
      <c r="AS1985" s="168"/>
      <c r="AT1985" s="168"/>
      <c r="AU1985" s="168"/>
      <c r="AV1985" s="168"/>
      <c r="AW1985" s="168"/>
      <c r="AX1985" s="168"/>
      <c r="AY1985" s="168"/>
      <c r="AZ1985" s="168"/>
      <c r="BA1985" s="168"/>
      <c r="BB1985" s="168"/>
      <c r="BC1985" s="168"/>
      <c r="BD1985" s="168"/>
      <c r="BE1985" s="168"/>
      <c r="BF1985" s="168"/>
      <c r="BG1985" s="168"/>
      <c r="BH1985" s="168"/>
      <c r="BI1985" s="168"/>
      <c r="BJ1985" s="168"/>
      <c r="BK1985" s="168"/>
      <c r="BL1985" s="168"/>
      <c r="BM1985" s="168"/>
      <c r="BN1985" s="168"/>
      <c r="BO1985" s="168"/>
      <c r="BP1985" s="168"/>
    </row>
    <row r="1986" spans="4:68" x14ac:dyDescent="0.15">
      <c r="D1986" s="168"/>
      <c r="E1986" s="168"/>
      <c r="F1986" s="168"/>
      <c r="G1986" s="168"/>
      <c r="H1986" s="168"/>
      <c r="I1986" s="168"/>
      <c r="J1986" s="168"/>
      <c r="K1986" s="168"/>
      <c r="L1986" s="168"/>
      <c r="M1986" s="168"/>
      <c r="N1986" s="168"/>
      <c r="O1986" s="168"/>
      <c r="P1986" s="168"/>
      <c r="Q1986" s="168"/>
      <c r="R1986" s="168"/>
      <c r="S1986" s="168"/>
      <c r="T1986" s="168"/>
      <c r="U1986" s="168"/>
      <c r="V1986" s="168"/>
      <c r="W1986" s="168"/>
      <c r="X1986" s="168"/>
      <c r="Y1986" s="168"/>
      <c r="Z1986" s="168"/>
      <c r="AA1986" s="168"/>
      <c r="AB1986" s="168"/>
      <c r="AC1986" s="168"/>
      <c r="AD1986" s="168"/>
      <c r="AE1986" s="168"/>
      <c r="AF1986" s="168"/>
      <c r="AG1986" s="168"/>
      <c r="AH1986" s="168"/>
      <c r="AI1986" s="168"/>
      <c r="AJ1986" s="168"/>
      <c r="AK1986" s="168"/>
      <c r="AL1986" s="168"/>
      <c r="AM1986" s="168"/>
      <c r="AN1986" s="168"/>
      <c r="AO1986" s="168"/>
      <c r="AP1986" s="168"/>
      <c r="AQ1986" s="168"/>
      <c r="AR1986" s="168"/>
      <c r="AS1986" s="168"/>
      <c r="AT1986" s="168"/>
      <c r="AU1986" s="168"/>
      <c r="AV1986" s="168"/>
      <c r="AW1986" s="168"/>
      <c r="AX1986" s="168"/>
      <c r="AY1986" s="168"/>
      <c r="AZ1986" s="168"/>
      <c r="BA1986" s="168"/>
      <c r="BB1986" s="168"/>
      <c r="BC1986" s="168"/>
      <c r="BD1986" s="168"/>
      <c r="BE1986" s="168"/>
      <c r="BF1986" s="168"/>
      <c r="BG1986" s="168"/>
      <c r="BH1986" s="168"/>
      <c r="BI1986" s="168"/>
      <c r="BJ1986" s="168"/>
      <c r="BK1986" s="168"/>
      <c r="BL1986" s="168"/>
      <c r="BM1986" s="168"/>
      <c r="BN1986" s="168"/>
      <c r="BO1986" s="168"/>
      <c r="BP1986" s="168"/>
    </row>
    <row r="1987" spans="4:68" x14ac:dyDescent="0.15">
      <c r="D1987" s="168"/>
      <c r="E1987" s="168"/>
      <c r="F1987" s="168"/>
      <c r="G1987" s="168"/>
      <c r="H1987" s="168"/>
      <c r="I1987" s="168"/>
      <c r="J1987" s="168"/>
      <c r="K1987" s="168"/>
      <c r="L1987" s="168"/>
      <c r="M1987" s="168"/>
      <c r="N1987" s="168"/>
      <c r="O1987" s="168"/>
      <c r="P1987" s="168"/>
      <c r="Q1987" s="168"/>
      <c r="R1987" s="168"/>
      <c r="S1987" s="168"/>
      <c r="T1987" s="168"/>
      <c r="U1987" s="168"/>
      <c r="V1987" s="168"/>
      <c r="W1987" s="168"/>
      <c r="X1987" s="168"/>
      <c r="Y1987" s="168"/>
      <c r="Z1987" s="168"/>
      <c r="AA1987" s="168"/>
      <c r="AB1987" s="168"/>
      <c r="AC1987" s="168"/>
      <c r="AD1987" s="168"/>
      <c r="AE1987" s="168"/>
      <c r="AF1987" s="168"/>
      <c r="AG1987" s="168"/>
      <c r="AH1987" s="168"/>
      <c r="AI1987" s="168"/>
      <c r="AJ1987" s="168"/>
      <c r="AK1987" s="168"/>
      <c r="AL1987" s="168"/>
      <c r="AM1987" s="168"/>
      <c r="AN1987" s="168"/>
      <c r="AO1987" s="168"/>
      <c r="AP1987" s="168"/>
      <c r="AQ1987" s="168"/>
      <c r="AR1987" s="168"/>
      <c r="AS1987" s="168"/>
      <c r="AT1987" s="168"/>
      <c r="AU1987" s="168"/>
      <c r="AV1987" s="168"/>
      <c r="AW1987" s="168"/>
      <c r="AX1987" s="168"/>
      <c r="AY1987" s="168"/>
      <c r="AZ1987" s="168"/>
      <c r="BA1987" s="168"/>
      <c r="BB1987" s="168"/>
      <c r="BC1987" s="168"/>
      <c r="BD1987" s="168"/>
      <c r="BE1987" s="168"/>
      <c r="BF1987" s="168"/>
      <c r="BG1987" s="168"/>
      <c r="BH1987" s="168"/>
      <c r="BI1987" s="168"/>
      <c r="BJ1987" s="168"/>
      <c r="BK1987" s="168"/>
      <c r="BL1987" s="168"/>
      <c r="BM1987" s="168"/>
      <c r="BN1987" s="168"/>
      <c r="BO1987" s="168"/>
      <c r="BP1987" s="168"/>
    </row>
    <row r="1988" spans="4:68" x14ac:dyDescent="0.15">
      <c r="D1988" s="168"/>
      <c r="E1988" s="168"/>
      <c r="F1988" s="168"/>
      <c r="G1988" s="168"/>
      <c r="H1988" s="168"/>
      <c r="I1988" s="168"/>
      <c r="J1988" s="168"/>
      <c r="K1988" s="168"/>
      <c r="L1988" s="168"/>
      <c r="M1988" s="168"/>
      <c r="N1988" s="168"/>
      <c r="O1988" s="168"/>
      <c r="P1988" s="168"/>
      <c r="Q1988" s="168"/>
      <c r="R1988" s="168"/>
      <c r="S1988" s="168"/>
      <c r="T1988" s="168"/>
      <c r="U1988" s="168"/>
      <c r="V1988" s="168"/>
      <c r="W1988" s="168"/>
      <c r="X1988" s="168"/>
      <c r="Y1988" s="168"/>
      <c r="Z1988" s="168"/>
      <c r="AA1988" s="168"/>
      <c r="AB1988" s="168"/>
      <c r="AC1988" s="168"/>
      <c r="AD1988" s="168"/>
      <c r="AE1988" s="168"/>
      <c r="AF1988" s="168"/>
      <c r="AG1988" s="168"/>
      <c r="AH1988" s="168"/>
      <c r="AI1988" s="168"/>
      <c r="AJ1988" s="168"/>
      <c r="AK1988" s="168"/>
      <c r="AL1988" s="168"/>
      <c r="AM1988" s="168"/>
      <c r="AN1988" s="168"/>
      <c r="AO1988" s="168"/>
      <c r="AP1988" s="168"/>
      <c r="AQ1988" s="168"/>
      <c r="AR1988" s="168"/>
      <c r="AS1988" s="168"/>
      <c r="AT1988" s="168"/>
      <c r="AU1988" s="168"/>
      <c r="AV1988" s="168"/>
      <c r="AW1988" s="168"/>
      <c r="AX1988" s="168"/>
      <c r="AY1988" s="168"/>
      <c r="AZ1988" s="168"/>
      <c r="BA1988" s="168"/>
      <c r="BB1988" s="168"/>
      <c r="BC1988" s="168"/>
      <c r="BD1988" s="168"/>
      <c r="BE1988" s="168"/>
      <c r="BF1988" s="168"/>
      <c r="BG1988" s="168"/>
      <c r="BH1988" s="168"/>
      <c r="BI1988" s="168"/>
      <c r="BJ1988" s="168"/>
      <c r="BK1988" s="168"/>
      <c r="BL1988" s="168"/>
      <c r="BM1988" s="168"/>
      <c r="BN1988" s="168"/>
      <c r="BO1988" s="168"/>
      <c r="BP1988" s="168"/>
    </row>
    <row r="1989" spans="4:68" x14ac:dyDescent="0.15">
      <c r="D1989" s="168"/>
      <c r="E1989" s="168"/>
      <c r="F1989" s="168"/>
      <c r="G1989" s="168"/>
      <c r="H1989" s="168"/>
      <c r="I1989" s="168"/>
      <c r="J1989" s="168"/>
      <c r="K1989" s="168"/>
      <c r="L1989" s="168"/>
      <c r="M1989" s="168"/>
      <c r="N1989" s="168"/>
      <c r="O1989" s="168"/>
      <c r="P1989" s="168"/>
      <c r="Q1989" s="168"/>
      <c r="R1989" s="168"/>
      <c r="S1989" s="168"/>
      <c r="T1989" s="168"/>
      <c r="U1989" s="168"/>
      <c r="V1989" s="168"/>
      <c r="W1989" s="168"/>
      <c r="X1989" s="168"/>
      <c r="Y1989" s="168"/>
      <c r="Z1989" s="168"/>
      <c r="AA1989" s="168"/>
      <c r="AB1989" s="168"/>
      <c r="AC1989" s="168"/>
      <c r="AD1989" s="168"/>
      <c r="AE1989" s="168"/>
      <c r="AF1989" s="168"/>
      <c r="AG1989" s="168"/>
      <c r="AH1989" s="168"/>
      <c r="AI1989" s="168"/>
      <c r="AJ1989" s="168"/>
      <c r="AK1989" s="168"/>
      <c r="AL1989" s="168"/>
      <c r="AM1989" s="168"/>
      <c r="AN1989" s="168"/>
      <c r="AO1989" s="168"/>
      <c r="AP1989" s="168"/>
      <c r="AQ1989" s="168"/>
      <c r="AR1989" s="168"/>
      <c r="AS1989" s="168"/>
      <c r="AT1989" s="168"/>
      <c r="AU1989" s="168"/>
      <c r="AV1989" s="168"/>
      <c r="AW1989" s="168"/>
      <c r="AX1989" s="168"/>
      <c r="AY1989" s="168"/>
      <c r="AZ1989" s="168"/>
      <c r="BA1989" s="168"/>
      <c r="BB1989" s="168"/>
      <c r="BC1989" s="168"/>
      <c r="BD1989" s="168"/>
      <c r="BE1989" s="168"/>
      <c r="BF1989" s="168"/>
      <c r="BG1989" s="168"/>
      <c r="BH1989" s="168"/>
      <c r="BI1989" s="168"/>
      <c r="BJ1989" s="168"/>
      <c r="BK1989" s="168"/>
      <c r="BL1989" s="168"/>
      <c r="BM1989" s="168"/>
      <c r="BN1989" s="168"/>
      <c r="BO1989" s="168"/>
      <c r="BP1989" s="168"/>
    </row>
    <row r="1990" spans="4:68" x14ac:dyDescent="0.15">
      <c r="D1990" s="168"/>
      <c r="E1990" s="168"/>
      <c r="F1990" s="168"/>
      <c r="G1990" s="168"/>
      <c r="H1990" s="168"/>
      <c r="I1990" s="168"/>
      <c r="J1990" s="168"/>
      <c r="K1990" s="168"/>
      <c r="L1990" s="168"/>
      <c r="M1990" s="168"/>
      <c r="N1990" s="168"/>
      <c r="O1990" s="168"/>
      <c r="P1990" s="168"/>
      <c r="Q1990" s="168"/>
      <c r="R1990" s="168"/>
      <c r="S1990" s="168"/>
      <c r="T1990" s="168"/>
      <c r="U1990" s="168"/>
      <c r="V1990" s="168"/>
      <c r="W1990" s="168"/>
      <c r="X1990" s="168"/>
      <c r="Y1990" s="168"/>
      <c r="Z1990" s="168"/>
      <c r="AA1990" s="168"/>
      <c r="AB1990" s="168"/>
      <c r="AC1990" s="168"/>
      <c r="AD1990" s="168"/>
      <c r="AE1990" s="168"/>
      <c r="AF1990" s="168"/>
      <c r="AG1990" s="168"/>
      <c r="AH1990" s="168"/>
      <c r="AI1990" s="168"/>
      <c r="AJ1990" s="168"/>
      <c r="AK1990" s="168"/>
      <c r="AL1990" s="168"/>
      <c r="AM1990" s="168"/>
      <c r="AN1990" s="168"/>
      <c r="AO1990" s="168"/>
      <c r="AP1990" s="168"/>
      <c r="AQ1990" s="168"/>
      <c r="AR1990" s="168"/>
      <c r="AS1990" s="168"/>
      <c r="AT1990" s="168"/>
      <c r="AU1990" s="168"/>
      <c r="AV1990" s="168"/>
      <c r="AW1990" s="168"/>
      <c r="AX1990" s="168"/>
      <c r="AY1990" s="168"/>
      <c r="AZ1990" s="168"/>
      <c r="BA1990" s="168"/>
      <c r="BB1990" s="168"/>
      <c r="BC1990" s="168"/>
      <c r="BD1990" s="168"/>
      <c r="BE1990" s="168"/>
      <c r="BF1990" s="168"/>
      <c r="BG1990" s="168"/>
      <c r="BH1990" s="168"/>
      <c r="BI1990" s="168"/>
      <c r="BJ1990" s="168"/>
      <c r="BK1990" s="168"/>
      <c r="BL1990" s="168"/>
      <c r="BM1990" s="168"/>
      <c r="BN1990" s="168"/>
      <c r="BO1990" s="168"/>
      <c r="BP1990" s="168"/>
    </row>
    <row r="1991" spans="4:68" x14ac:dyDescent="0.15">
      <c r="D1991" s="168"/>
      <c r="E1991" s="168"/>
      <c r="F1991" s="168"/>
      <c r="G1991" s="168"/>
      <c r="H1991" s="168"/>
      <c r="I1991" s="168"/>
      <c r="J1991" s="168"/>
      <c r="K1991" s="168"/>
      <c r="L1991" s="168"/>
      <c r="M1991" s="168"/>
      <c r="N1991" s="168"/>
      <c r="O1991" s="168"/>
      <c r="P1991" s="168"/>
      <c r="Q1991" s="168"/>
      <c r="R1991" s="168"/>
      <c r="S1991" s="168"/>
      <c r="T1991" s="168"/>
      <c r="U1991" s="168"/>
      <c r="V1991" s="168"/>
      <c r="W1991" s="168"/>
      <c r="X1991" s="168"/>
      <c r="Y1991" s="168"/>
      <c r="Z1991" s="168"/>
      <c r="AA1991" s="168"/>
      <c r="AB1991" s="168"/>
      <c r="AC1991" s="168"/>
      <c r="AD1991" s="168"/>
      <c r="AE1991" s="168"/>
      <c r="AF1991" s="168"/>
      <c r="AG1991" s="168"/>
      <c r="AH1991" s="168"/>
      <c r="AI1991" s="168"/>
      <c r="AJ1991" s="168"/>
      <c r="AK1991" s="168"/>
      <c r="AL1991" s="168"/>
      <c r="AM1991" s="168"/>
      <c r="AN1991" s="168"/>
      <c r="AO1991" s="168"/>
      <c r="AP1991" s="168"/>
      <c r="AQ1991" s="168"/>
      <c r="AR1991" s="168"/>
      <c r="AS1991" s="168"/>
      <c r="AT1991" s="168"/>
      <c r="AU1991" s="168"/>
      <c r="AV1991" s="168"/>
      <c r="AW1991" s="168"/>
      <c r="AX1991" s="168"/>
      <c r="AY1991" s="168"/>
      <c r="AZ1991" s="168"/>
      <c r="BA1991" s="168"/>
      <c r="BB1991" s="168"/>
      <c r="BC1991" s="168"/>
      <c r="BD1991" s="168"/>
      <c r="BE1991" s="168"/>
      <c r="BF1991" s="168"/>
      <c r="BG1991" s="168"/>
      <c r="BH1991" s="168"/>
      <c r="BI1991" s="168"/>
      <c r="BJ1991" s="168"/>
      <c r="BK1991" s="168"/>
      <c r="BL1991" s="168"/>
      <c r="BM1991" s="168"/>
      <c r="BN1991" s="168"/>
      <c r="BO1991" s="168"/>
      <c r="BP1991" s="168"/>
    </row>
    <row r="1992" spans="4:68" x14ac:dyDescent="0.15">
      <c r="D1992" s="168"/>
      <c r="E1992" s="168"/>
      <c r="F1992" s="168"/>
      <c r="G1992" s="168"/>
      <c r="H1992" s="168"/>
      <c r="I1992" s="168"/>
      <c r="J1992" s="168"/>
      <c r="K1992" s="168"/>
      <c r="L1992" s="168"/>
      <c r="M1992" s="168"/>
      <c r="N1992" s="168"/>
      <c r="O1992" s="168"/>
      <c r="P1992" s="168"/>
      <c r="Q1992" s="168"/>
      <c r="R1992" s="168"/>
      <c r="S1992" s="168"/>
      <c r="T1992" s="168"/>
      <c r="U1992" s="168"/>
      <c r="V1992" s="168"/>
      <c r="W1992" s="168"/>
      <c r="X1992" s="168"/>
      <c r="Y1992" s="168"/>
      <c r="Z1992" s="168"/>
      <c r="AA1992" s="168"/>
      <c r="AB1992" s="168"/>
      <c r="AC1992" s="168"/>
      <c r="AD1992" s="168"/>
      <c r="AE1992" s="168"/>
      <c r="AF1992" s="168"/>
      <c r="AG1992" s="168"/>
      <c r="AH1992" s="168"/>
      <c r="AI1992" s="168"/>
      <c r="AJ1992" s="168"/>
      <c r="AK1992" s="168"/>
      <c r="AL1992" s="168"/>
      <c r="AM1992" s="168"/>
      <c r="AN1992" s="168"/>
      <c r="AO1992" s="168"/>
      <c r="AP1992" s="168"/>
      <c r="AQ1992" s="168"/>
      <c r="AR1992" s="168"/>
      <c r="AS1992" s="168"/>
      <c r="AT1992" s="168"/>
      <c r="AU1992" s="168"/>
      <c r="AV1992" s="168"/>
      <c r="AW1992" s="168"/>
      <c r="AX1992" s="168"/>
      <c r="AY1992" s="168"/>
      <c r="AZ1992" s="168"/>
      <c r="BA1992" s="168"/>
      <c r="BB1992" s="168"/>
      <c r="BC1992" s="168"/>
      <c r="BD1992" s="168"/>
      <c r="BE1992" s="168"/>
      <c r="BF1992" s="168"/>
      <c r="BG1992" s="168"/>
      <c r="BH1992" s="168"/>
      <c r="BI1992" s="168"/>
      <c r="BJ1992" s="168"/>
      <c r="BK1992" s="168"/>
      <c r="BL1992" s="168"/>
      <c r="BM1992" s="168"/>
      <c r="BN1992" s="168"/>
      <c r="BO1992" s="168"/>
      <c r="BP1992" s="168"/>
    </row>
    <row r="1993" spans="4:68" x14ac:dyDescent="0.15">
      <c r="D1993" s="168"/>
      <c r="E1993" s="168"/>
      <c r="F1993" s="168"/>
      <c r="G1993" s="168"/>
      <c r="H1993" s="168"/>
      <c r="I1993" s="168"/>
      <c r="J1993" s="168"/>
      <c r="K1993" s="168"/>
      <c r="L1993" s="168"/>
      <c r="M1993" s="168"/>
      <c r="N1993" s="168"/>
      <c r="O1993" s="168"/>
      <c r="P1993" s="168"/>
      <c r="Q1993" s="168"/>
      <c r="R1993" s="168"/>
      <c r="S1993" s="168"/>
      <c r="T1993" s="168"/>
      <c r="U1993" s="168"/>
      <c r="V1993" s="168"/>
      <c r="W1993" s="168"/>
      <c r="X1993" s="168"/>
      <c r="Y1993" s="168"/>
      <c r="Z1993" s="168"/>
      <c r="AA1993" s="168"/>
      <c r="AB1993" s="168"/>
      <c r="AC1993" s="168"/>
      <c r="AD1993" s="168"/>
      <c r="AE1993" s="168"/>
      <c r="AF1993" s="168"/>
      <c r="AG1993" s="168"/>
      <c r="AH1993" s="168"/>
      <c r="AI1993" s="168"/>
      <c r="AJ1993" s="168"/>
      <c r="AK1993" s="168"/>
      <c r="AL1993" s="168"/>
      <c r="AM1993" s="168"/>
      <c r="AN1993" s="168"/>
      <c r="AO1993" s="168"/>
      <c r="AP1993" s="168"/>
      <c r="AQ1993" s="168"/>
      <c r="AR1993" s="168"/>
      <c r="AS1993" s="168"/>
      <c r="AT1993" s="168"/>
      <c r="AU1993" s="168"/>
      <c r="AV1993" s="168"/>
      <c r="AW1993" s="168"/>
      <c r="AX1993" s="168"/>
      <c r="AY1993" s="168"/>
      <c r="AZ1993" s="168"/>
      <c r="BA1993" s="168"/>
      <c r="BB1993" s="168"/>
      <c r="BC1993" s="168"/>
      <c r="BD1993" s="168"/>
      <c r="BE1993" s="168"/>
      <c r="BF1993" s="168"/>
      <c r="BG1993" s="168"/>
      <c r="BH1993" s="168"/>
      <c r="BI1993" s="168"/>
      <c r="BJ1993" s="168"/>
      <c r="BK1993" s="168"/>
      <c r="BL1993" s="168"/>
      <c r="BM1993" s="168"/>
      <c r="BN1993" s="168"/>
      <c r="BO1993" s="168"/>
      <c r="BP1993" s="168"/>
    </row>
    <row r="1994" spans="4:68" x14ac:dyDescent="0.15">
      <c r="D1994" s="168"/>
      <c r="E1994" s="168"/>
      <c r="F1994" s="168"/>
      <c r="G1994" s="168"/>
      <c r="H1994" s="168"/>
      <c r="I1994" s="168"/>
      <c r="J1994" s="168"/>
      <c r="K1994" s="168"/>
      <c r="L1994" s="168"/>
      <c r="M1994" s="168"/>
      <c r="N1994" s="168"/>
      <c r="O1994" s="168"/>
      <c r="P1994" s="168"/>
      <c r="Q1994" s="168"/>
      <c r="R1994" s="168"/>
      <c r="S1994" s="168"/>
      <c r="T1994" s="168"/>
      <c r="U1994" s="168"/>
      <c r="V1994" s="168"/>
      <c r="W1994" s="168"/>
      <c r="X1994" s="168"/>
      <c r="Y1994" s="168"/>
      <c r="Z1994" s="168"/>
      <c r="AA1994" s="168"/>
      <c r="AB1994" s="168"/>
      <c r="AC1994" s="168"/>
      <c r="AD1994" s="168"/>
      <c r="AE1994" s="168"/>
      <c r="AF1994" s="168"/>
      <c r="AG1994" s="168"/>
      <c r="AH1994" s="168"/>
      <c r="AI1994" s="168"/>
      <c r="AJ1994" s="168"/>
      <c r="AK1994" s="168"/>
      <c r="AL1994" s="168"/>
      <c r="AM1994" s="168"/>
      <c r="AN1994" s="168"/>
      <c r="AO1994" s="168"/>
      <c r="AP1994" s="168"/>
      <c r="AQ1994" s="168"/>
      <c r="AR1994" s="168"/>
      <c r="AS1994" s="168"/>
      <c r="AT1994" s="168"/>
      <c r="AU1994" s="168"/>
      <c r="AV1994" s="168"/>
      <c r="AW1994" s="168"/>
      <c r="AX1994" s="168"/>
      <c r="AY1994" s="168"/>
      <c r="AZ1994" s="168"/>
      <c r="BA1994" s="168"/>
      <c r="BB1994" s="168"/>
      <c r="BC1994" s="168"/>
      <c r="BD1994" s="168"/>
      <c r="BE1994" s="168"/>
      <c r="BF1994" s="168"/>
      <c r="BG1994" s="168"/>
      <c r="BH1994" s="168"/>
      <c r="BI1994" s="168"/>
      <c r="BJ1994" s="168"/>
      <c r="BK1994" s="168"/>
      <c r="BL1994" s="168"/>
      <c r="BM1994" s="168"/>
      <c r="BN1994" s="168"/>
      <c r="BO1994" s="168"/>
      <c r="BP1994" s="168"/>
    </row>
    <row r="1995" spans="4:68" x14ac:dyDescent="0.15">
      <c r="D1995" s="168"/>
      <c r="E1995" s="168"/>
      <c r="F1995" s="168"/>
      <c r="G1995" s="168"/>
      <c r="H1995" s="168"/>
      <c r="I1995" s="168"/>
      <c r="J1995" s="168"/>
      <c r="K1995" s="168"/>
      <c r="L1995" s="168"/>
      <c r="M1995" s="168"/>
      <c r="N1995" s="168"/>
      <c r="O1995" s="168"/>
      <c r="P1995" s="168"/>
      <c r="Q1995" s="168"/>
      <c r="R1995" s="168"/>
      <c r="S1995" s="168"/>
      <c r="T1995" s="168"/>
      <c r="U1995" s="168"/>
      <c r="V1995" s="168"/>
      <c r="W1995" s="168"/>
      <c r="X1995" s="168"/>
      <c r="Y1995" s="168"/>
      <c r="Z1995" s="168"/>
      <c r="AA1995" s="168"/>
      <c r="AB1995" s="168"/>
      <c r="AC1995" s="168"/>
      <c r="AD1995" s="168"/>
      <c r="AE1995" s="168"/>
      <c r="AF1995" s="168"/>
      <c r="AG1995" s="168"/>
      <c r="AH1995" s="168"/>
      <c r="AI1995" s="168"/>
      <c r="AJ1995" s="168"/>
      <c r="AK1995" s="168"/>
      <c r="AL1995" s="168"/>
      <c r="AM1995" s="168"/>
      <c r="AN1995" s="168"/>
      <c r="AO1995" s="168"/>
      <c r="AP1995" s="168"/>
      <c r="AQ1995" s="168"/>
      <c r="AR1995" s="168"/>
      <c r="AS1995" s="168"/>
      <c r="AT1995" s="168"/>
      <c r="AU1995" s="168"/>
      <c r="AV1995" s="168"/>
      <c r="AW1995" s="168"/>
      <c r="AX1995" s="168"/>
      <c r="AY1995" s="168"/>
      <c r="AZ1995" s="168"/>
      <c r="BA1995" s="168"/>
      <c r="BB1995" s="168"/>
      <c r="BC1995" s="168"/>
      <c r="BD1995" s="168"/>
      <c r="BE1995" s="168"/>
      <c r="BF1995" s="168"/>
      <c r="BG1995" s="168"/>
      <c r="BH1995" s="168"/>
      <c r="BI1995" s="168"/>
      <c r="BJ1995" s="168"/>
      <c r="BK1995" s="168"/>
      <c r="BL1995" s="168"/>
      <c r="BM1995" s="168"/>
      <c r="BN1995" s="168"/>
      <c r="BO1995" s="168"/>
      <c r="BP1995" s="168"/>
    </row>
    <row r="1996" spans="4:68" x14ac:dyDescent="0.15">
      <c r="D1996" s="168"/>
      <c r="E1996" s="168"/>
      <c r="F1996" s="168"/>
      <c r="G1996" s="168"/>
      <c r="H1996" s="168"/>
      <c r="I1996" s="168"/>
      <c r="J1996" s="168"/>
      <c r="K1996" s="168"/>
      <c r="L1996" s="168"/>
      <c r="M1996" s="168"/>
      <c r="N1996" s="168"/>
      <c r="O1996" s="168"/>
      <c r="P1996" s="168"/>
      <c r="Q1996" s="168"/>
      <c r="R1996" s="168"/>
      <c r="S1996" s="168"/>
      <c r="T1996" s="168"/>
      <c r="U1996" s="168"/>
      <c r="V1996" s="168"/>
      <c r="W1996" s="168"/>
      <c r="X1996" s="168"/>
      <c r="Y1996" s="168"/>
      <c r="Z1996" s="168"/>
      <c r="AA1996" s="168"/>
      <c r="AB1996" s="168"/>
      <c r="AC1996" s="168"/>
      <c r="AD1996" s="168"/>
      <c r="AE1996" s="168"/>
      <c r="AF1996" s="168"/>
      <c r="AG1996" s="168"/>
      <c r="AH1996" s="168"/>
      <c r="AI1996" s="168"/>
      <c r="AJ1996" s="168"/>
      <c r="AK1996" s="168"/>
      <c r="AL1996" s="168"/>
      <c r="AM1996" s="168"/>
      <c r="AN1996" s="168"/>
      <c r="AO1996" s="168"/>
      <c r="AP1996" s="168"/>
      <c r="AQ1996" s="168"/>
      <c r="AR1996" s="168"/>
      <c r="AS1996" s="168"/>
      <c r="AT1996" s="168"/>
      <c r="AU1996" s="168"/>
      <c r="AV1996" s="168"/>
      <c r="AW1996" s="168"/>
      <c r="AX1996" s="168"/>
      <c r="AY1996" s="168"/>
      <c r="AZ1996" s="168"/>
      <c r="BA1996" s="168"/>
      <c r="BB1996" s="168"/>
      <c r="BC1996" s="168"/>
      <c r="BD1996" s="168"/>
      <c r="BE1996" s="168"/>
      <c r="BF1996" s="168"/>
      <c r="BG1996" s="168"/>
      <c r="BH1996" s="168"/>
      <c r="BI1996" s="168"/>
      <c r="BJ1996" s="168"/>
      <c r="BK1996" s="168"/>
      <c r="BL1996" s="168"/>
      <c r="BM1996" s="168"/>
      <c r="BN1996" s="168"/>
      <c r="BO1996" s="168"/>
      <c r="BP1996" s="168"/>
    </row>
    <row r="1997" spans="4:68" x14ac:dyDescent="0.15">
      <c r="D1997" s="168"/>
      <c r="E1997" s="168"/>
      <c r="F1997" s="168"/>
      <c r="G1997" s="168"/>
      <c r="H1997" s="168"/>
      <c r="I1997" s="168"/>
      <c r="J1997" s="168"/>
      <c r="K1997" s="168"/>
      <c r="L1997" s="168"/>
      <c r="M1997" s="168"/>
      <c r="N1997" s="168"/>
      <c r="O1997" s="168"/>
      <c r="P1997" s="168"/>
      <c r="Q1997" s="168"/>
      <c r="R1997" s="168"/>
      <c r="S1997" s="168"/>
      <c r="T1997" s="168"/>
      <c r="U1997" s="168"/>
      <c r="V1997" s="168"/>
      <c r="W1997" s="168"/>
      <c r="X1997" s="168"/>
      <c r="Y1997" s="168"/>
      <c r="Z1997" s="168"/>
      <c r="AA1997" s="168"/>
      <c r="AB1997" s="168"/>
      <c r="AC1997" s="168"/>
      <c r="AD1997" s="168"/>
      <c r="AE1997" s="168"/>
      <c r="AF1997" s="168"/>
      <c r="AG1997" s="168"/>
      <c r="AH1997" s="168"/>
      <c r="AI1997" s="168"/>
      <c r="AJ1997" s="168"/>
      <c r="AK1997" s="168"/>
      <c r="AL1997" s="168"/>
      <c r="AM1997" s="168"/>
      <c r="AN1997" s="168"/>
      <c r="AO1997" s="168"/>
      <c r="AP1997" s="168"/>
      <c r="AQ1997" s="168"/>
      <c r="AR1997" s="168"/>
      <c r="AS1997" s="168"/>
      <c r="AT1997" s="168"/>
      <c r="AU1997" s="168"/>
      <c r="AV1997" s="168"/>
      <c r="AW1997" s="168"/>
      <c r="AX1997" s="168"/>
      <c r="AY1997" s="168"/>
      <c r="AZ1997" s="168"/>
      <c r="BA1997" s="168"/>
      <c r="BB1997" s="168"/>
      <c r="BC1997" s="168"/>
      <c r="BD1997" s="168"/>
      <c r="BE1997" s="168"/>
      <c r="BF1997" s="168"/>
      <c r="BG1997" s="168"/>
      <c r="BH1997" s="168"/>
      <c r="BI1997" s="168"/>
      <c r="BJ1997" s="168"/>
      <c r="BK1997" s="168"/>
      <c r="BL1997" s="168"/>
      <c r="BM1997" s="168"/>
      <c r="BN1997" s="168"/>
      <c r="BO1997" s="168"/>
      <c r="BP1997" s="168"/>
    </row>
    <row r="1998" spans="4:68" x14ac:dyDescent="0.15">
      <c r="D1998" s="168"/>
      <c r="E1998" s="168"/>
      <c r="F1998" s="168"/>
      <c r="G1998" s="168"/>
      <c r="H1998" s="168"/>
      <c r="I1998" s="168"/>
      <c r="J1998" s="168"/>
      <c r="K1998" s="168"/>
      <c r="L1998" s="168"/>
      <c r="M1998" s="168"/>
      <c r="N1998" s="168"/>
      <c r="O1998" s="168"/>
      <c r="P1998" s="168"/>
      <c r="Q1998" s="168"/>
      <c r="R1998" s="168"/>
      <c r="S1998" s="168"/>
      <c r="T1998" s="168"/>
      <c r="U1998" s="168"/>
      <c r="V1998" s="168"/>
      <c r="W1998" s="168"/>
      <c r="X1998" s="168"/>
      <c r="Y1998" s="168"/>
      <c r="Z1998" s="168"/>
      <c r="AA1998" s="168"/>
      <c r="AB1998" s="168"/>
      <c r="AC1998" s="168"/>
      <c r="AD1998" s="168"/>
      <c r="AE1998" s="168"/>
      <c r="AF1998" s="168"/>
      <c r="AG1998" s="168"/>
      <c r="AH1998" s="168"/>
      <c r="AI1998" s="168"/>
      <c r="AJ1998" s="168"/>
      <c r="AK1998" s="168"/>
      <c r="AL1998" s="168"/>
      <c r="AM1998" s="168"/>
      <c r="AN1998" s="168"/>
      <c r="AO1998" s="168"/>
      <c r="AP1998" s="168"/>
      <c r="AQ1998" s="168"/>
      <c r="AR1998" s="168"/>
      <c r="AS1998" s="168"/>
      <c r="AT1998" s="168"/>
      <c r="AU1998" s="168"/>
      <c r="AV1998" s="168"/>
      <c r="AW1998" s="168"/>
      <c r="AX1998" s="168"/>
      <c r="AY1998" s="168"/>
      <c r="AZ1998" s="168"/>
      <c r="BA1998" s="168"/>
      <c r="BB1998" s="168"/>
      <c r="BC1998" s="168"/>
      <c r="BD1998" s="168"/>
      <c r="BE1998" s="168"/>
      <c r="BF1998" s="168"/>
      <c r="BG1998" s="168"/>
      <c r="BH1998" s="168"/>
      <c r="BI1998" s="168"/>
      <c r="BJ1998" s="168"/>
      <c r="BK1998" s="168"/>
      <c r="BL1998" s="168"/>
      <c r="BM1998" s="168"/>
      <c r="BN1998" s="168"/>
      <c r="BO1998" s="168"/>
      <c r="BP1998" s="168"/>
    </row>
    <row r="1999" spans="4:68" x14ac:dyDescent="0.15">
      <c r="D1999" s="168"/>
      <c r="E1999" s="168"/>
      <c r="F1999" s="168"/>
      <c r="G1999" s="168"/>
      <c r="H1999" s="168"/>
      <c r="I1999" s="168"/>
      <c r="J1999" s="168"/>
      <c r="K1999" s="168"/>
      <c r="L1999" s="168"/>
      <c r="M1999" s="168"/>
      <c r="N1999" s="168"/>
      <c r="O1999" s="168"/>
      <c r="P1999" s="168"/>
      <c r="Q1999" s="168"/>
      <c r="R1999" s="168"/>
      <c r="S1999" s="168"/>
      <c r="T1999" s="168"/>
      <c r="U1999" s="168"/>
      <c r="V1999" s="168"/>
      <c r="W1999" s="168"/>
      <c r="X1999" s="168"/>
      <c r="Y1999" s="168"/>
      <c r="Z1999" s="168"/>
      <c r="AA1999" s="168"/>
      <c r="AB1999" s="168"/>
      <c r="AC1999" s="168"/>
      <c r="AD1999" s="168"/>
      <c r="AE1999" s="168"/>
      <c r="AF1999" s="168"/>
      <c r="AG1999" s="168"/>
      <c r="AH1999" s="168"/>
      <c r="AI1999" s="168"/>
      <c r="AJ1999" s="168"/>
      <c r="AK1999" s="168"/>
      <c r="AL1999" s="168"/>
      <c r="AM1999" s="168"/>
      <c r="AN1999" s="168"/>
      <c r="AO1999" s="168"/>
      <c r="AP1999" s="168"/>
      <c r="AQ1999" s="168"/>
      <c r="AR1999" s="168"/>
      <c r="AS1999" s="168"/>
      <c r="AT1999" s="168"/>
      <c r="AU1999" s="168"/>
      <c r="AV1999" s="168"/>
      <c r="AW1999" s="168"/>
      <c r="AX1999" s="168"/>
      <c r="AY1999" s="168"/>
      <c r="AZ1999" s="168"/>
      <c r="BA1999" s="168"/>
      <c r="BB1999" s="168"/>
      <c r="BC1999" s="168"/>
      <c r="BD1999" s="168"/>
      <c r="BE1999" s="168"/>
      <c r="BF1999" s="168"/>
      <c r="BG1999" s="168"/>
      <c r="BH1999" s="168"/>
      <c r="BI1999" s="168"/>
      <c r="BJ1999" s="168"/>
      <c r="BK1999" s="168"/>
      <c r="BL1999" s="168"/>
      <c r="BM1999" s="168"/>
      <c r="BN1999" s="168"/>
      <c r="BO1999" s="168"/>
      <c r="BP1999" s="168"/>
    </row>
    <row r="2000" spans="4:68" x14ac:dyDescent="0.15">
      <c r="D2000" s="168"/>
      <c r="E2000" s="168"/>
      <c r="F2000" s="168"/>
      <c r="G2000" s="168"/>
      <c r="H2000" s="168"/>
      <c r="I2000" s="168"/>
      <c r="J2000" s="168"/>
      <c r="K2000" s="168"/>
      <c r="L2000" s="168"/>
      <c r="M2000" s="168"/>
      <c r="N2000" s="168"/>
      <c r="O2000" s="168"/>
      <c r="P2000" s="168"/>
      <c r="Q2000" s="168"/>
      <c r="R2000" s="168"/>
      <c r="S2000" s="168"/>
      <c r="T2000" s="168"/>
      <c r="U2000" s="168"/>
      <c r="V2000" s="168"/>
      <c r="W2000" s="168"/>
      <c r="X2000" s="168"/>
      <c r="Y2000" s="168"/>
      <c r="Z2000" s="168"/>
      <c r="AA2000" s="168"/>
      <c r="AB2000" s="168"/>
      <c r="AC2000" s="168"/>
      <c r="AD2000" s="168"/>
      <c r="AE2000" s="168"/>
      <c r="AF2000" s="168"/>
      <c r="AG2000" s="168"/>
      <c r="AH2000" s="168"/>
      <c r="AI2000" s="168"/>
      <c r="AJ2000" s="168"/>
      <c r="AK2000" s="168"/>
      <c r="AL2000" s="168"/>
      <c r="AM2000" s="168"/>
      <c r="AN2000" s="168"/>
      <c r="AO2000" s="168"/>
      <c r="AP2000" s="168"/>
      <c r="AQ2000" s="168"/>
      <c r="AR2000" s="168"/>
      <c r="AS2000" s="168"/>
      <c r="AT2000" s="168"/>
      <c r="AU2000" s="168"/>
      <c r="AV2000" s="168"/>
      <c r="AW2000" s="168"/>
      <c r="AX2000" s="168"/>
      <c r="AY2000" s="168"/>
      <c r="AZ2000" s="168"/>
      <c r="BA2000" s="168"/>
      <c r="BB2000" s="168"/>
      <c r="BC2000" s="168"/>
      <c r="BD2000" s="168"/>
      <c r="BE2000" s="168"/>
      <c r="BF2000" s="168"/>
      <c r="BG2000" s="168"/>
      <c r="BH2000" s="168"/>
      <c r="BI2000" s="168"/>
      <c r="BJ2000" s="168"/>
      <c r="BK2000" s="168"/>
      <c r="BL2000" s="168"/>
      <c r="BM2000" s="168"/>
      <c r="BN2000" s="168"/>
      <c r="BO2000" s="168"/>
      <c r="BP2000" s="168"/>
    </row>
    <row r="2001" spans="4:68" x14ac:dyDescent="0.15">
      <c r="D2001" s="168"/>
      <c r="E2001" s="168"/>
      <c r="F2001" s="168"/>
      <c r="G2001" s="168"/>
      <c r="H2001" s="168"/>
      <c r="I2001" s="168"/>
      <c r="J2001" s="168"/>
      <c r="K2001" s="168"/>
      <c r="L2001" s="168"/>
      <c r="M2001" s="168"/>
      <c r="N2001" s="168"/>
      <c r="O2001" s="168"/>
      <c r="P2001" s="168"/>
      <c r="Q2001" s="168"/>
      <c r="R2001" s="168"/>
      <c r="S2001" s="168"/>
      <c r="T2001" s="168"/>
      <c r="U2001" s="168"/>
      <c r="V2001" s="168"/>
      <c r="W2001" s="168"/>
      <c r="X2001" s="168"/>
      <c r="Y2001" s="168"/>
      <c r="Z2001" s="168"/>
      <c r="AA2001" s="168"/>
      <c r="AB2001" s="168"/>
      <c r="AC2001" s="168"/>
      <c r="AD2001" s="168"/>
      <c r="AE2001" s="168"/>
      <c r="AF2001" s="168"/>
      <c r="AG2001" s="168"/>
      <c r="AH2001" s="168"/>
      <c r="AI2001" s="168"/>
      <c r="AJ2001" s="168"/>
      <c r="AK2001" s="168"/>
      <c r="AL2001" s="168"/>
      <c r="AM2001" s="168"/>
      <c r="AN2001" s="168"/>
      <c r="AO2001" s="168"/>
      <c r="AP2001" s="168"/>
      <c r="AQ2001" s="168"/>
      <c r="AR2001" s="168"/>
      <c r="AS2001" s="168"/>
      <c r="AT2001" s="168"/>
      <c r="AU2001" s="168"/>
      <c r="AV2001" s="168"/>
      <c r="AW2001" s="168"/>
      <c r="AX2001" s="168"/>
      <c r="AY2001" s="168"/>
      <c r="AZ2001" s="168"/>
      <c r="BA2001" s="168"/>
      <c r="BB2001" s="168"/>
      <c r="BC2001" s="168"/>
      <c r="BD2001" s="168"/>
      <c r="BE2001" s="168"/>
      <c r="BF2001" s="168"/>
      <c r="BG2001" s="168"/>
      <c r="BH2001" s="168"/>
      <c r="BI2001" s="168"/>
      <c r="BJ2001" s="168"/>
      <c r="BK2001" s="168"/>
      <c r="BL2001" s="168"/>
      <c r="BM2001" s="168"/>
      <c r="BN2001" s="168"/>
      <c r="BO2001" s="168"/>
      <c r="BP2001" s="168"/>
    </row>
    <row r="2002" spans="4:68" x14ac:dyDescent="0.15">
      <c r="D2002" s="168"/>
      <c r="E2002" s="168"/>
      <c r="F2002" s="168"/>
      <c r="G2002" s="168"/>
      <c r="H2002" s="168"/>
      <c r="I2002" s="168"/>
      <c r="J2002" s="168"/>
      <c r="K2002" s="168"/>
      <c r="L2002" s="168"/>
      <c r="M2002" s="168"/>
      <c r="N2002" s="168"/>
      <c r="O2002" s="168"/>
      <c r="P2002" s="168"/>
      <c r="Q2002" s="168"/>
      <c r="R2002" s="168"/>
      <c r="S2002" s="168"/>
      <c r="T2002" s="168"/>
      <c r="U2002" s="168"/>
      <c r="V2002" s="168"/>
      <c r="W2002" s="168"/>
      <c r="X2002" s="168"/>
      <c r="Y2002" s="168"/>
      <c r="Z2002" s="168"/>
      <c r="AA2002" s="168"/>
      <c r="AB2002" s="168"/>
      <c r="AC2002" s="168"/>
      <c r="AD2002" s="168"/>
      <c r="AE2002" s="168"/>
      <c r="AF2002" s="168"/>
      <c r="AG2002" s="168"/>
      <c r="AH2002" s="168"/>
      <c r="AI2002" s="168"/>
      <c r="AJ2002" s="168"/>
      <c r="AK2002" s="168"/>
      <c r="AL2002" s="168"/>
      <c r="AM2002" s="168"/>
      <c r="AN2002" s="168"/>
      <c r="AO2002" s="168"/>
      <c r="AP2002" s="168"/>
      <c r="AQ2002" s="168"/>
      <c r="AR2002" s="168"/>
      <c r="AS2002" s="168"/>
      <c r="AT2002" s="168"/>
      <c r="AU2002" s="168"/>
      <c r="AV2002" s="168"/>
      <c r="AW2002" s="168"/>
      <c r="AX2002" s="168"/>
      <c r="AY2002" s="168"/>
      <c r="AZ2002" s="168"/>
      <c r="BA2002" s="168"/>
      <c r="BB2002" s="168"/>
      <c r="BC2002" s="168"/>
      <c r="BD2002" s="168"/>
      <c r="BE2002" s="168"/>
      <c r="BF2002" s="168"/>
      <c r="BG2002" s="168"/>
      <c r="BH2002" s="168"/>
      <c r="BI2002" s="168"/>
      <c r="BJ2002" s="168"/>
      <c r="BK2002" s="168"/>
      <c r="BL2002" s="168"/>
      <c r="BM2002" s="168"/>
      <c r="BN2002" s="168"/>
      <c r="BO2002" s="168"/>
      <c r="BP2002" s="168"/>
    </row>
    <row r="2003" spans="4:68" x14ac:dyDescent="0.15">
      <c r="D2003" s="168"/>
      <c r="E2003" s="168"/>
      <c r="F2003" s="168"/>
      <c r="G2003" s="168"/>
      <c r="H2003" s="168"/>
      <c r="I2003" s="168"/>
      <c r="J2003" s="168"/>
      <c r="K2003" s="168"/>
      <c r="L2003" s="168"/>
      <c r="M2003" s="168"/>
      <c r="N2003" s="168"/>
      <c r="O2003" s="168"/>
      <c r="P2003" s="168"/>
      <c r="Q2003" s="168"/>
      <c r="R2003" s="168"/>
      <c r="S2003" s="168"/>
      <c r="T2003" s="168"/>
      <c r="U2003" s="168"/>
      <c r="V2003" s="168"/>
      <c r="W2003" s="168"/>
      <c r="X2003" s="168"/>
      <c r="Y2003" s="168"/>
      <c r="Z2003" s="168"/>
      <c r="AA2003" s="168"/>
      <c r="AB2003" s="168"/>
      <c r="AC2003" s="168"/>
      <c r="AD2003" s="168"/>
      <c r="AE2003" s="168"/>
      <c r="AF2003" s="168"/>
      <c r="AG2003" s="168"/>
      <c r="AH2003" s="168"/>
      <c r="AI2003" s="168"/>
      <c r="AJ2003" s="168"/>
      <c r="AK2003" s="168"/>
      <c r="AL2003" s="168"/>
      <c r="AM2003" s="168"/>
      <c r="AN2003" s="168"/>
      <c r="AO2003" s="168"/>
      <c r="AP2003" s="168"/>
      <c r="AQ2003" s="168"/>
      <c r="AR2003" s="168"/>
      <c r="AS2003" s="168"/>
      <c r="AT2003" s="168"/>
      <c r="AU2003" s="168"/>
      <c r="AV2003" s="168"/>
      <c r="AW2003" s="168"/>
      <c r="AX2003" s="168"/>
      <c r="AY2003" s="168"/>
      <c r="AZ2003" s="168"/>
      <c r="BA2003" s="168"/>
      <c r="BB2003" s="168"/>
      <c r="BC2003" s="168"/>
      <c r="BD2003" s="168"/>
      <c r="BE2003" s="168"/>
      <c r="BF2003" s="168"/>
      <c r="BG2003" s="168"/>
      <c r="BH2003" s="168"/>
      <c r="BI2003" s="168"/>
      <c r="BJ2003" s="168"/>
      <c r="BK2003" s="168"/>
      <c r="BL2003" s="168"/>
      <c r="BM2003" s="168"/>
      <c r="BN2003" s="168"/>
      <c r="BO2003" s="168"/>
      <c r="BP2003" s="168"/>
    </row>
    <row r="2004" spans="4:68" x14ac:dyDescent="0.15">
      <c r="D2004" s="168"/>
      <c r="E2004" s="168"/>
      <c r="F2004" s="168"/>
      <c r="G2004" s="168"/>
      <c r="H2004" s="168"/>
      <c r="I2004" s="168"/>
      <c r="J2004" s="168"/>
      <c r="K2004" s="168"/>
      <c r="L2004" s="168"/>
      <c r="M2004" s="168"/>
      <c r="N2004" s="168"/>
      <c r="O2004" s="168"/>
      <c r="P2004" s="168"/>
      <c r="Q2004" s="168"/>
      <c r="R2004" s="168"/>
      <c r="S2004" s="168"/>
      <c r="T2004" s="168"/>
      <c r="U2004" s="168"/>
      <c r="V2004" s="168"/>
      <c r="W2004" s="168"/>
      <c r="X2004" s="168"/>
      <c r="Y2004" s="168"/>
      <c r="Z2004" s="168"/>
      <c r="AA2004" s="168"/>
      <c r="AB2004" s="168"/>
      <c r="AC2004" s="168"/>
      <c r="AD2004" s="168"/>
      <c r="AE2004" s="168"/>
      <c r="AF2004" s="168"/>
      <c r="AG2004" s="168"/>
      <c r="AH2004" s="168"/>
      <c r="AI2004" s="168"/>
      <c r="AJ2004" s="168"/>
      <c r="AK2004" s="168"/>
      <c r="AL2004" s="168"/>
      <c r="AM2004" s="168"/>
      <c r="AN2004" s="168"/>
      <c r="AO2004" s="168"/>
      <c r="AP2004" s="168"/>
      <c r="AQ2004" s="168"/>
      <c r="AR2004" s="168"/>
      <c r="AS2004" s="168"/>
      <c r="AT2004" s="168"/>
      <c r="AU2004" s="168"/>
      <c r="AV2004" s="168"/>
      <c r="AW2004" s="168"/>
      <c r="AX2004" s="168"/>
      <c r="AY2004" s="168"/>
      <c r="AZ2004" s="168"/>
      <c r="BA2004" s="168"/>
      <c r="BB2004" s="168"/>
      <c r="BC2004" s="168"/>
      <c r="BD2004" s="168"/>
      <c r="BE2004" s="168"/>
      <c r="BF2004" s="168"/>
      <c r="BG2004" s="168"/>
      <c r="BH2004" s="168"/>
      <c r="BI2004" s="168"/>
      <c r="BJ2004" s="168"/>
      <c r="BK2004" s="168"/>
      <c r="BL2004" s="168"/>
      <c r="BM2004" s="168"/>
      <c r="BN2004" s="168"/>
      <c r="BO2004" s="168"/>
      <c r="BP2004" s="168"/>
    </row>
    <row r="2005" spans="4:68" x14ac:dyDescent="0.15">
      <c r="D2005" s="168"/>
      <c r="E2005" s="168"/>
      <c r="F2005" s="168"/>
      <c r="G2005" s="168"/>
      <c r="H2005" s="168"/>
      <c r="I2005" s="168"/>
      <c r="J2005" s="168"/>
      <c r="K2005" s="168"/>
      <c r="L2005" s="168"/>
      <c r="M2005" s="168"/>
      <c r="N2005" s="168"/>
      <c r="O2005" s="168"/>
      <c r="P2005" s="168"/>
      <c r="Q2005" s="168"/>
      <c r="R2005" s="168"/>
      <c r="S2005" s="168"/>
      <c r="T2005" s="168"/>
      <c r="U2005" s="168"/>
      <c r="V2005" s="168"/>
      <c r="W2005" s="168"/>
      <c r="X2005" s="168"/>
      <c r="Y2005" s="168"/>
      <c r="Z2005" s="168"/>
      <c r="AA2005" s="168"/>
      <c r="AB2005" s="168"/>
      <c r="AC2005" s="168"/>
      <c r="AD2005" s="168"/>
      <c r="AE2005" s="168"/>
      <c r="AF2005" s="168"/>
      <c r="AG2005" s="168"/>
      <c r="AH2005" s="168"/>
      <c r="AI2005" s="168"/>
      <c r="AJ2005" s="168"/>
      <c r="AK2005" s="168"/>
      <c r="AL2005" s="168"/>
      <c r="AM2005" s="168"/>
      <c r="AN2005" s="168"/>
      <c r="AO2005" s="168"/>
      <c r="AP2005" s="168"/>
      <c r="AQ2005" s="168"/>
      <c r="AR2005" s="168"/>
      <c r="AS2005" s="168"/>
      <c r="AT2005" s="168"/>
      <c r="AU2005" s="168"/>
      <c r="AV2005" s="168"/>
      <c r="AW2005" s="168"/>
      <c r="AX2005" s="168"/>
      <c r="AY2005" s="168"/>
      <c r="AZ2005" s="168"/>
      <c r="BA2005" s="168"/>
      <c r="BB2005" s="168"/>
      <c r="BC2005" s="168"/>
      <c r="BD2005" s="168"/>
      <c r="BE2005" s="168"/>
      <c r="BF2005" s="168"/>
      <c r="BG2005" s="168"/>
      <c r="BH2005" s="168"/>
      <c r="BI2005" s="168"/>
      <c r="BJ2005" s="168"/>
      <c r="BK2005" s="168"/>
      <c r="BL2005" s="168"/>
      <c r="BM2005" s="168"/>
      <c r="BN2005" s="168"/>
      <c r="BO2005" s="168"/>
      <c r="BP2005" s="168"/>
    </row>
    <row r="2006" spans="4:68" x14ac:dyDescent="0.15">
      <c r="D2006" s="168"/>
      <c r="E2006" s="168"/>
      <c r="F2006" s="168"/>
      <c r="G2006" s="168"/>
      <c r="H2006" s="168"/>
      <c r="I2006" s="168"/>
      <c r="J2006" s="168"/>
      <c r="K2006" s="168"/>
      <c r="L2006" s="168"/>
      <c r="M2006" s="168"/>
      <c r="N2006" s="168"/>
      <c r="O2006" s="168"/>
      <c r="P2006" s="168"/>
      <c r="Q2006" s="168"/>
      <c r="R2006" s="168"/>
      <c r="S2006" s="168"/>
      <c r="T2006" s="168"/>
      <c r="U2006" s="168"/>
      <c r="V2006" s="168"/>
      <c r="W2006" s="168"/>
      <c r="X2006" s="168"/>
      <c r="Y2006" s="168"/>
      <c r="Z2006" s="168"/>
      <c r="AA2006" s="168"/>
      <c r="AB2006" s="168"/>
      <c r="AC2006" s="168"/>
      <c r="AD2006" s="168"/>
      <c r="AE2006" s="168"/>
      <c r="AF2006" s="168"/>
      <c r="AG2006" s="168"/>
      <c r="AH2006" s="168"/>
      <c r="AI2006" s="168"/>
      <c r="AJ2006" s="168"/>
      <c r="AK2006" s="168"/>
      <c r="AL2006" s="168"/>
      <c r="AM2006" s="168"/>
      <c r="AN2006" s="168"/>
      <c r="AO2006" s="168"/>
      <c r="AP2006" s="168"/>
      <c r="AQ2006" s="168"/>
      <c r="AR2006" s="168"/>
      <c r="AS2006" s="168"/>
      <c r="AT2006" s="168"/>
      <c r="AU2006" s="168"/>
      <c r="AV2006" s="168"/>
      <c r="AW2006" s="168"/>
      <c r="AX2006" s="168"/>
      <c r="AY2006" s="168"/>
      <c r="AZ2006" s="168"/>
      <c r="BA2006" s="168"/>
      <c r="BB2006" s="168"/>
      <c r="BC2006" s="168"/>
      <c r="BD2006" s="168"/>
      <c r="BE2006" s="168"/>
      <c r="BF2006" s="168"/>
      <c r="BG2006" s="168"/>
      <c r="BH2006" s="168"/>
      <c r="BI2006" s="168"/>
      <c r="BJ2006" s="168"/>
      <c r="BK2006" s="168"/>
      <c r="BL2006" s="168"/>
      <c r="BM2006" s="168"/>
      <c r="BN2006" s="168"/>
      <c r="BO2006" s="168"/>
      <c r="BP2006" s="168"/>
    </row>
    <row r="2007" spans="4:68" x14ac:dyDescent="0.15">
      <c r="D2007" s="168"/>
      <c r="E2007" s="168"/>
      <c r="F2007" s="168"/>
      <c r="G2007" s="168"/>
      <c r="H2007" s="168"/>
      <c r="I2007" s="168"/>
      <c r="J2007" s="168"/>
      <c r="K2007" s="168"/>
      <c r="L2007" s="168"/>
      <c r="M2007" s="168"/>
      <c r="N2007" s="168"/>
      <c r="O2007" s="168"/>
      <c r="P2007" s="168"/>
      <c r="Q2007" s="168"/>
      <c r="R2007" s="168"/>
      <c r="S2007" s="168"/>
      <c r="T2007" s="168"/>
      <c r="U2007" s="168"/>
      <c r="V2007" s="168"/>
      <c r="W2007" s="168"/>
      <c r="X2007" s="168"/>
      <c r="Y2007" s="168"/>
      <c r="Z2007" s="168"/>
      <c r="AA2007" s="168"/>
      <c r="AB2007" s="168"/>
      <c r="AC2007" s="168"/>
      <c r="AD2007" s="168"/>
      <c r="AE2007" s="168"/>
      <c r="AF2007" s="168"/>
      <c r="AG2007" s="168"/>
      <c r="AH2007" s="168"/>
      <c r="AI2007" s="168"/>
      <c r="AJ2007" s="168"/>
      <c r="AK2007" s="168"/>
      <c r="AL2007" s="168"/>
      <c r="AM2007" s="168"/>
      <c r="AN2007" s="168"/>
      <c r="AO2007" s="168"/>
      <c r="AP2007" s="168"/>
      <c r="AQ2007" s="168"/>
      <c r="AR2007" s="168"/>
      <c r="AS2007" s="168"/>
      <c r="AT2007" s="168"/>
      <c r="AU2007" s="168"/>
      <c r="AV2007" s="168"/>
      <c r="AW2007" s="168"/>
      <c r="AX2007" s="168"/>
      <c r="AY2007" s="168"/>
      <c r="AZ2007" s="168"/>
      <c r="BA2007" s="168"/>
      <c r="BB2007" s="168"/>
      <c r="BC2007" s="168"/>
      <c r="BD2007" s="168"/>
      <c r="BE2007" s="168"/>
      <c r="BF2007" s="168"/>
      <c r="BG2007" s="168"/>
      <c r="BH2007" s="168"/>
      <c r="BI2007" s="168"/>
      <c r="BJ2007" s="168"/>
      <c r="BK2007" s="168"/>
      <c r="BL2007" s="168"/>
      <c r="BM2007" s="168"/>
      <c r="BN2007" s="168"/>
      <c r="BO2007" s="168"/>
      <c r="BP2007" s="168"/>
    </row>
    <row r="2008" spans="4:68" x14ac:dyDescent="0.15">
      <c r="D2008" s="168"/>
      <c r="E2008" s="168"/>
      <c r="F2008" s="168"/>
      <c r="G2008" s="168"/>
      <c r="H2008" s="168"/>
      <c r="I2008" s="168"/>
      <c r="J2008" s="168"/>
      <c r="K2008" s="168"/>
      <c r="L2008" s="168"/>
      <c r="M2008" s="168"/>
      <c r="N2008" s="168"/>
      <c r="O2008" s="168"/>
      <c r="P2008" s="168"/>
      <c r="Q2008" s="168"/>
      <c r="R2008" s="168"/>
      <c r="S2008" s="168"/>
      <c r="T2008" s="168"/>
      <c r="U2008" s="168"/>
      <c r="V2008" s="168"/>
      <c r="W2008" s="168"/>
      <c r="X2008" s="168"/>
      <c r="Y2008" s="168"/>
      <c r="Z2008" s="168"/>
      <c r="AA2008" s="168"/>
      <c r="AB2008" s="168"/>
      <c r="AC2008" s="168"/>
      <c r="AD2008" s="168"/>
      <c r="AE2008" s="168"/>
      <c r="AF2008" s="168"/>
      <c r="AG2008" s="168"/>
      <c r="AH2008" s="168"/>
      <c r="AI2008" s="168"/>
      <c r="AJ2008" s="168"/>
      <c r="AK2008" s="168"/>
      <c r="AL2008" s="168"/>
      <c r="AM2008" s="168"/>
      <c r="AN2008" s="168"/>
      <c r="AO2008" s="168"/>
      <c r="AP2008" s="168"/>
      <c r="AQ2008" s="168"/>
      <c r="AR2008" s="168"/>
      <c r="AS2008" s="168"/>
      <c r="AT2008" s="168"/>
      <c r="AU2008" s="168"/>
      <c r="AV2008" s="168"/>
      <c r="AW2008" s="168"/>
      <c r="AX2008" s="168"/>
      <c r="AY2008" s="168"/>
      <c r="AZ2008" s="168"/>
      <c r="BA2008" s="168"/>
      <c r="BB2008" s="168"/>
      <c r="BC2008" s="168"/>
      <c r="BD2008" s="168"/>
      <c r="BE2008" s="168"/>
      <c r="BF2008" s="168"/>
      <c r="BG2008" s="168"/>
      <c r="BH2008" s="168"/>
      <c r="BI2008" s="168"/>
      <c r="BJ2008" s="168"/>
      <c r="BK2008" s="168"/>
      <c r="BL2008" s="168"/>
      <c r="BM2008" s="168"/>
      <c r="BN2008" s="168"/>
      <c r="BO2008" s="168"/>
      <c r="BP2008" s="168"/>
    </row>
    <row r="2009" spans="4:68" x14ac:dyDescent="0.15">
      <c r="D2009" s="168"/>
      <c r="E2009" s="168"/>
      <c r="F2009" s="168"/>
      <c r="G2009" s="168"/>
      <c r="H2009" s="168"/>
      <c r="I2009" s="168"/>
      <c r="J2009" s="168"/>
      <c r="K2009" s="168"/>
      <c r="L2009" s="168"/>
      <c r="M2009" s="168"/>
      <c r="N2009" s="168"/>
      <c r="O2009" s="168"/>
      <c r="P2009" s="168"/>
      <c r="Q2009" s="168"/>
      <c r="R2009" s="168"/>
      <c r="S2009" s="168"/>
      <c r="T2009" s="168"/>
      <c r="U2009" s="168"/>
      <c r="V2009" s="168"/>
      <c r="W2009" s="168"/>
      <c r="X2009" s="168"/>
      <c r="Y2009" s="168"/>
      <c r="Z2009" s="168"/>
      <c r="AA2009" s="168"/>
      <c r="AB2009" s="168"/>
      <c r="AC2009" s="168"/>
      <c r="AD2009" s="168"/>
      <c r="AE2009" s="168"/>
      <c r="AF2009" s="168"/>
      <c r="AG2009" s="168"/>
      <c r="AH2009" s="168"/>
      <c r="AI2009" s="168"/>
      <c r="AJ2009" s="168"/>
      <c r="AK2009" s="168"/>
      <c r="AL2009" s="168"/>
      <c r="AM2009" s="168"/>
      <c r="AN2009" s="168"/>
      <c r="AO2009" s="168"/>
      <c r="AP2009" s="168"/>
      <c r="AQ2009" s="168"/>
      <c r="AR2009" s="168"/>
      <c r="AS2009" s="168"/>
      <c r="AT2009" s="168"/>
      <c r="AU2009" s="168"/>
      <c r="AV2009" s="168"/>
      <c r="AW2009" s="168"/>
      <c r="AX2009" s="168"/>
      <c r="AY2009" s="168"/>
      <c r="AZ2009" s="168"/>
      <c r="BA2009" s="168"/>
      <c r="BB2009" s="168"/>
      <c r="BC2009" s="168"/>
      <c r="BD2009" s="168"/>
      <c r="BE2009" s="168"/>
      <c r="BF2009" s="168"/>
      <c r="BG2009" s="168"/>
      <c r="BH2009" s="168"/>
      <c r="BI2009" s="168"/>
      <c r="BJ2009" s="168"/>
      <c r="BK2009" s="168"/>
      <c r="BL2009" s="168"/>
      <c r="BM2009" s="168"/>
      <c r="BN2009" s="168"/>
      <c r="BO2009" s="168"/>
      <c r="BP2009" s="168"/>
    </row>
    <row r="2010" spans="4:68" x14ac:dyDescent="0.15">
      <c r="D2010" s="168"/>
      <c r="E2010" s="168"/>
      <c r="F2010" s="168"/>
      <c r="G2010" s="168"/>
      <c r="H2010" s="168"/>
      <c r="I2010" s="168"/>
      <c r="J2010" s="168"/>
      <c r="K2010" s="168"/>
      <c r="L2010" s="168"/>
      <c r="M2010" s="168"/>
      <c r="N2010" s="168"/>
      <c r="O2010" s="168"/>
      <c r="P2010" s="168"/>
      <c r="Q2010" s="168"/>
      <c r="R2010" s="168"/>
      <c r="S2010" s="168"/>
      <c r="T2010" s="168"/>
      <c r="U2010" s="168"/>
      <c r="V2010" s="168"/>
      <c r="W2010" s="168"/>
      <c r="X2010" s="168"/>
      <c r="Y2010" s="168"/>
      <c r="Z2010" s="168"/>
      <c r="AA2010" s="168"/>
      <c r="AB2010" s="168"/>
      <c r="AC2010" s="168"/>
      <c r="AD2010" s="168"/>
      <c r="AE2010" s="168"/>
      <c r="AF2010" s="168"/>
      <c r="AG2010" s="168"/>
      <c r="AH2010" s="168"/>
      <c r="AI2010" s="168"/>
      <c r="AJ2010" s="168"/>
      <c r="AK2010" s="168"/>
      <c r="AL2010" s="168"/>
      <c r="AM2010" s="168"/>
      <c r="AN2010" s="168"/>
      <c r="AO2010" s="168"/>
      <c r="AP2010" s="168"/>
      <c r="AQ2010" s="168"/>
      <c r="AR2010" s="168"/>
      <c r="AS2010" s="168"/>
      <c r="AT2010" s="168"/>
      <c r="AU2010" s="168"/>
      <c r="AV2010" s="168"/>
      <c r="AW2010" s="168"/>
      <c r="AX2010" s="168"/>
      <c r="AY2010" s="168"/>
      <c r="AZ2010" s="168"/>
      <c r="BA2010" s="168"/>
      <c r="BB2010" s="168"/>
      <c r="BC2010" s="168"/>
      <c r="BD2010" s="168"/>
      <c r="BE2010" s="168"/>
      <c r="BF2010" s="168"/>
      <c r="BG2010" s="168"/>
      <c r="BH2010" s="168"/>
      <c r="BI2010" s="168"/>
      <c r="BJ2010" s="168"/>
      <c r="BK2010" s="168"/>
      <c r="BL2010" s="168"/>
      <c r="BM2010" s="168"/>
      <c r="BN2010" s="168"/>
      <c r="BO2010" s="168"/>
      <c r="BP2010" s="168"/>
    </row>
    <row r="2011" spans="4:68" x14ac:dyDescent="0.15">
      <c r="D2011" s="168"/>
      <c r="E2011" s="168"/>
      <c r="F2011" s="168"/>
      <c r="G2011" s="168"/>
      <c r="H2011" s="168"/>
      <c r="I2011" s="168"/>
      <c r="J2011" s="168"/>
      <c r="K2011" s="168"/>
      <c r="L2011" s="168"/>
      <c r="M2011" s="168"/>
      <c r="N2011" s="168"/>
      <c r="O2011" s="168"/>
      <c r="P2011" s="168"/>
      <c r="Q2011" s="168"/>
      <c r="R2011" s="168"/>
      <c r="S2011" s="168"/>
      <c r="T2011" s="168"/>
      <c r="U2011" s="168"/>
      <c r="V2011" s="168"/>
      <c r="W2011" s="168"/>
      <c r="X2011" s="168"/>
      <c r="Y2011" s="168"/>
      <c r="Z2011" s="168"/>
      <c r="AA2011" s="168"/>
      <c r="AB2011" s="168"/>
      <c r="AC2011" s="168"/>
      <c r="AD2011" s="168"/>
      <c r="AE2011" s="168"/>
      <c r="AF2011" s="168"/>
      <c r="AG2011" s="168"/>
      <c r="AH2011" s="168"/>
      <c r="AI2011" s="168"/>
      <c r="AJ2011" s="168"/>
      <c r="AK2011" s="168"/>
      <c r="AL2011" s="168"/>
      <c r="AM2011" s="168"/>
      <c r="AN2011" s="168"/>
      <c r="AO2011" s="168"/>
      <c r="AP2011" s="168"/>
      <c r="AQ2011" s="168"/>
      <c r="AR2011" s="168"/>
      <c r="AS2011" s="168"/>
      <c r="AT2011" s="168"/>
      <c r="AU2011" s="168"/>
      <c r="AV2011" s="168"/>
      <c r="AW2011" s="168"/>
      <c r="AX2011" s="168"/>
      <c r="AY2011" s="168"/>
      <c r="AZ2011" s="168"/>
      <c r="BA2011" s="168"/>
      <c r="BB2011" s="168"/>
      <c r="BC2011" s="168"/>
      <c r="BD2011" s="168"/>
      <c r="BE2011" s="168"/>
      <c r="BF2011" s="168"/>
      <c r="BG2011" s="168"/>
      <c r="BH2011" s="168"/>
      <c r="BI2011" s="168"/>
      <c r="BJ2011" s="168"/>
      <c r="BK2011" s="168"/>
      <c r="BL2011" s="168"/>
      <c r="BM2011" s="168"/>
      <c r="BN2011" s="168"/>
      <c r="BO2011" s="168"/>
      <c r="BP2011" s="168"/>
    </row>
    <row r="2012" spans="4:68" x14ac:dyDescent="0.15">
      <c r="D2012" s="168"/>
      <c r="E2012" s="168"/>
      <c r="F2012" s="168"/>
      <c r="G2012" s="168"/>
      <c r="H2012" s="168"/>
      <c r="I2012" s="168"/>
      <c r="J2012" s="168"/>
      <c r="K2012" s="168"/>
      <c r="L2012" s="168"/>
      <c r="M2012" s="168"/>
      <c r="N2012" s="168"/>
      <c r="O2012" s="168"/>
      <c r="P2012" s="168"/>
      <c r="Q2012" s="168"/>
      <c r="R2012" s="168"/>
      <c r="S2012" s="168"/>
      <c r="T2012" s="168"/>
      <c r="U2012" s="168"/>
      <c r="V2012" s="168"/>
      <c r="W2012" s="168"/>
      <c r="X2012" s="168"/>
      <c r="Y2012" s="168"/>
      <c r="Z2012" s="168"/>
      <c r="AA2012" s="168"/>
      <c r="AB2012" s="168"/>
      <c r="AC2012" s="168"/>
      <c r="AD2012" s="168"/>
      <c r="AE2012" s="168"/>
      <c r="AF2012" s="168"/>
      <c r="AG2012" s="168"/>
      <c r="AH2012" s="168"/>
      <c r="AI2012" s="168"/>
      <c r="AJ2012" s="168"/>
      <c r="AK2012" s="168"/>
      <c r="AL2012" s="168"/>
      <c r="AM2012" s="168"/>
      <c r="AN2012" s="168"/>
      <c r="AO2012" s="168"/>
      <c r="AP2012" s="168"/>
      <c r="AQ2012" s="168"/>
      <c r="AR2012" s="168"/>
      <c r="AS2012" s="168"/>
      <c r="AT2012" s="168"/>
      <c r="AU2012" s="168"/>
      <c r="AV2012" s="168"/>
      <c r="AW2012" s="168"/>
      <c r="AX2012" s="168"/>
      <c r="AY2012" s="168"/>
      <c r="AZ2012" s="168"/>
      <c r="BA2012" s="168"/>
      <c r="BB2012" s="168"/>
      <c r="BC2012" s="168"/>
      <c r="BD2012" s="168"/>
      <c r="BE2012" s="168"/>
      <c r="BF2012" s="168"/>
      <c r="BG2012" s="168"/>
      <c r="BH2012" s="168"/>
      <c r="BI2012" s="168"/>
      <c r="BJ2012" s="168"/>
      <c r="BK2012" s="168"/>
      <c r="BL2012" s="168"/>
      <c r="BM2012" s="168"/>
      <c r="BN2012" s="168"/>
      <c r="BO2012" s="168"/>
      <c r="BP2012" s="168"/>
    </row>
    <row r="2013" spans="4:68" x14ac:dyDescent="0.15">
      <c r="D2013" s="168"/>
      <c r="E2013" s="168"/>
      <c r="F2013" s="168"/>
      <c r="G2013" s="168"/>
      <c r="H2013" s="168"/>
      <c r="I2013" s="168"/>
      <c r="J2013" s="168"/>
      <c r="K2013" s="168"/>
      <c r="L2013" s="168"/>
      <c r="M2013" s="168"/>
      <c r="N2013" s="168"/>
      <c r="O2013" s="168"/>
      <c r="P2013" s="168"/>
      <c r="Q2013" s="168"/>
      <c r="R2013" s="168"/>
      <c r="S2013" s="168"/>
      <c r="T2013" s="168"/>
      <c r="U2013" s="168"/>
      <c r="V2013" s="168"/>
      <c r="W2013" s="168"/>
      <c r="X2013" s="168"/>
      <c r="Y2013" s="168"/>
      <c r="Z2013" s="168"/>
      <c r="AA2013" s="168"/>
      <c r="AB2013" s="168"/>
      <c r="AC2013" s="168"/>
      <c r="AD2013" s="168"/>
      <c r="AE2013" s="168"/>
      <c r="AF2013" s="168"/>
      <c r="AG2013" s="168"/>
      <c r="AH2013" s="168"/>
      <c r="AI2013" s="168"/>
      <c r="AJ2013" s="168"/>
      <c r="AK2013" s="168"/>
      <c r="AL2013" s="168"/>
      <c r="AM2013" s="168"/>
      <c r="AN2013" s="168"/>
      <c r="AO2013" s="168"/>
      <c r="AP2013" s="168"/>
      <c r="AQ2013" s="168"/>
      <c r="AR2013" s="168"/>
      <c r="AS2013" s="168"/>
      <c r="AT2013" s="168"/>
      <c r="AU2013" s="168"/>
      <c r="AV2013" s="168"/>
      <c r="AW2013" s="168"/>
      <c r="AX2013" s="168"/>
      <c r="AY2013" s="168"/>
      <c r="AZ2013" s="168"/>
      <c r="BA2013" s="168"/>
      <c r="BB2013" s="168"/>
      <c r="BC2013" s="168"/>
      <c r="BD2013" s="168"/>
      <c r="BE2013" s="168"/>
      <c r="BF2013" s="168"/>
      <c r="BG2013" s="168"/>
      <c r="BH2013" s="168"/>
      <c r="BI2013" s="168"/>
      <c r="BJ2013" s="168"/>
      <c r="BK2013" s="168"/>
      <c r="BL2013" s="168"/>
      <c r="BM2013" s="168"/>
      <c r="BN2013" s="168"/>
      <c r="BO2013" s="168"/>
      <c r="BP2013" s="168"/>
    </row>
    <row r="2014" spans="4:68" x14ac:dyDescent="0.15">
      <c r="D2014" s="168"/>
      <c r="E2014" s="168"/>
      <c r="F2014" s="168"/>
      <c r="G2014" s="168"/>
      <c r="H2014" s="168"/>
      <c r="I2014" s="168"/>
      <c r="J2014" s="168"/>
      <c r="K2014" s="168"/>
      <c r="L2014" s="168"/>
      <c r="M2014" s="168"/>
      <c r="N2014" s="168"/>
      <c r="O2014" s="168"/>
      <c r="P2014" s="168"/>
      <c r="Q2014" s="168"/>
      <c r="R2014" s="168"/>
      <c r="S2014" s="168"/>
      <c r="T2014" s="168"/>
      <c r="U2014" s="168"/>
      <c r="V2014" s="168"/>
      <c r="W2014" s="168"/>
      <c r="X2014" s="168"/>
      <c r="Y2014" s="168"/>
      <c r="Z2014" s="168"/>
      <c r="AA2014" s="168"/>
      <c r="AB2014" s="168"/>
      <c r="AC2014" s="168"/>
      <c r="AD2014" s="168"/>
      <c r="AE2014" s="168"/>
      <c r="AF2014" s="168"/>
      <c r="AG2014" s="168"/>
      <c r="AH2014" s="168"/>
      <c r="AI2014" s="168"/>
      <c r="AJ2014" s="168"/>
      <c r="AK2014" s="168"/>
      <c r="AL2014" s="168"/>
      <c r="AM2014" s="168"/>
      <c r="AN2014" s="168"/>
      <c r="AO2014" s="168"/>
      <c r="AP2014" s="168"/>
      <c r="AQ2014" s="168"/>
      <c r="AR2014" s="168"/>
      <c r="AS2014" s="168"/>
      <c r="AT2014" s="168"/>
      <c r="AU2014" s="168"/>
      <c r="AV2014" s="168"/>
      <c r="AW2014" s="168"/>
      <c r="AX2014" s="168"/>
      <c r="AY2014" s="168"/>
      <c r="AZ2014" s="168"/>
      <c r="BA2014" s="168"/>
      <c r="BB2014" s="168"/>
      <c r="BC2014" s="168"/>
      <c r="BD2014" s="168"/>
      <c r="BE2014" s="168"/>
      <c r="BF2014" s="168"/>
      <c r="BG2014" s="168"/>
      <c r="BH2014" s="168"/>
      <c r="BI2014" s="168"/>
      <c r="BJ2014" s="168"/>
      <c r="BK2014" s="168"/>
      <c r="BL2014" s="168"/>
      <c r="BM2014" s="168"/>
      <c r="BN2014" s="168"/>
      <c r="BO2014" s="168"/>
      <c r="BP2014" s="168"/>
    </row>
    <row r="2015" spans="4:68" x14ac:dyDescent="0.15">
      <c r="D2015" s="168"/>
      <c r="E2015" s="168"/>
      <c r="F2015" s="168"/>
      <c r="G2015" s="168"/>
      <c r="H2015" s="168"/>
      <c r="I2015" s="168"/>
      <c r="J2015" s="168"/>
      <c r="K2015" s="168"/>
      <c r="L2015" s="168"/>
      <c r="M2015" s="168"/>
      <c r="N2015" s="168"/>
      <c r="O2015" s="168"/>
      <c r="P2015" s="168"/>
      <c r="Q2015" s="168"/>
      <c r="R2015" s="168"/>
      <c r="S2015" s="168"/>
      <c r="T2015" s="168"/>
      <c r="U2015" s="168"/>
      <c r="V2015" s="168"/>
      <c r="W2015" s="168"/>
      <c r="X2015" s="168"/>
      <c r="Y2015" s="168"/>
      <c r="Z2015" s="168"/>
      <c r="AA2015" s="168"/>
      <c r="AB2015" s="168"/>
      <c r="AC2015" s="168"/>
      <c r="AD2015" s="168"/>
      <c r="AE2015" s="168"/>
      <c r="AF2015" s="168"/>
      <c r="AG2015" s="168"/>
      <c r="AH2015" s="168"/>
      <c r="AI2015" s="168"/>
      <c r="AJ2015" s="168"/>
      <c r="AK2015" s="168"/>
      <c r="AL2015" s="168"/>
      <c r="AM2015" s="168"/>
      <c r="AN2015" s="168"/>
      <c r="AO2015" s="168"/>
      <c r="AP2015" s="168"/>
      <c r="AQ2015" s="168"/>
      <c r="AR2015" s="168"/>
      <c r="AS2015" s="168"/>
      <c r="AT2015" s="168"/>
      <c r="AU2015" s="168"/>
      <c r="AV2015" s="168"/>
      <c r="AW2015" s="168"/>
      <c r="AX2015" s="168"/>
      <c r="AY2015" s="168"/>
      <c r="AZ2015" s="168"/>
      <c r="BA2015" s="168"/>
      <c r="BB2015" s="168"/>
      <c r="BC2015" s="168"/>
      <c r="BD2015" s="168"/>
      <c r="BE2015" s="168"/>
      <c r="BF2015" s="168"/>
      <c r="BG2015" s="168"/>
      <c r="BH2015" s="168"/>
      <c r="BI2015" s="168"/>
      <c r="BJ2015" s="168"/>
      <c r="BK2015" s="168"/>
      <c r="BL2015" s="168"/>
      <c r="BM2015" s="168"/>
      <c r="BN2015" s="168"/>
      <c r="BO2015" s="168"/>
      <c r="BP2015" s="168"/>
    </row>
    <row r="2016" spans="4:68" x14ac:dyDescent="0.15">
      <c r="D2016" s="168"/>
      <c r="E2016" s="168"/>
      <c r="F2016" s="168"/>
      <c r="G2016" s="168"/>
      <c r="H2016" s="168"/>
      <c r="I2016" s="168"/>
      <c r="J2016" s="168"/>
      <c r="K2016" s="168"/>
      <c r="L2016" s="168"/>
      <c r="M2016" s="168"/>
      <c r="N2016" s="168"/>
      <c r="O2016" s="168"/>
      <c r="P2016" s="168"/>
      <c r="Q2016" s="168"/>
      <c r="R2016" s="168"/>
      <c r="S2016" s="168"/>
      <c r="T2016" s="168"/>
      <c r="U2016" s="168"/>
      <c r="V2016" s="168"/>
      <c r="W2016" s="168"/>
      <c r="X2016" s="168"/>
      <c r="Y2016" s="168"/>
      <c r="Z2016" s="168"/>
      <c r="AA2016" s="168"/>
      <c r="AB2016" s="168"/>
      <c r="AC2016" s="168"/>
      <c r="AD2016" s="168"/>
      <c r="AE2016" s="168"/>
      <c r="AF2016" s="168"/>
      <c r="AG2016" s="168"/>
      <c r="AH2016" s="168"/>
      <c r="AI2016" s="168"/>
      <c r="AJ2016" s="168"/>
      <c r="AK2016" s="168"/>
      <c r="AL2016" s="168"/>
      <c r="AM2016" s="168"/>
      <c r="AN2016" s="168"/>
      <c r="AO2016" s="168"/>
      <c r="AP2016" s="168"/>
      <c r="AQ2016" s="168"/>
      <c r="AR2016" s="168"/>
      <c r="AS2016" s="168"/>
      <c r="AT2016" s="168"/>
      <c r="AU2016" s="168"/>
      <c r="AV2016" s="168"/>
      <c r="AW2016" s="168"/>
      <c r="AX2016" s="168"/>
      <c r="AY2016" s="168"/>
      <c r="AZ2016" s="168"/>
      <c r="BA2016" s="168"/>
      <c r="BB2016" s="168"/>
      <c r="BC2016" s="168"/>
      <c r="BD2016" s="168"/>
      <c r="BE2016" s="168"/>
      <c r="BF2016" s="168"/>
      <c r="BG2016" s="168"/>
      <c r="BH2016" s="168"/>
      <c r="BI2016" s="168"/>
      <c r="BJ2016" s="168"/>
      <c r="BK2016" s="168"/>
      <c r="BL2016" s="168"/>
      <c r="BM2016" s="168"/>
      <c r="BN2016" s="168"/>
      <c r="BO2016" s="168"/>
      <c r="BP2016" s="168"/>
    </row>
    <row r="2017" spans="4:68" x14ac:dyDescent="0.15">
      <c r="D2017" s="168"/>
      <c r="E2017" s="168"/>
      <c r="F2017" s="168"/>
      <c r="G2017" s="168"/>
      <c r="H2017" s="168"/>
      <c r="I2017" s="168"/>
      <c r="J2017" s="168"/>
      <c r="K2017" s="168"/>
      <c r="L2017" s="168"/>
      <c r="M2017" s="168"/>
      <c r="N2017" s="168"/>
      <c r="O2017" s="168"/>
      <c r="P2017" s="168"/>
      <c r="Q2017" s="168"/>
      <c r="R2017" s="168"/>
      <c r="S2017" s="168"/>
      <c r="T2017" s="168"/>
      <c r="U2017" s="168"/>
      <c r="V2017" s="168"/>
      <c r="W2017" s="168"/>
      <c r="X2017" s="168"/>
      <c r="Y2017" s="168"/>
      <c r="Z2017" s="168"/>
      <c r="AA2017" s="168"/>
      <c r="AB2017" s="168"/>
      <c r="AC2017" s="168"/>
      <c r="AD2017" s="168"/>
      <c r="AE2017" s="168"/>
      <c r="AF2017" s="168"/>
      <c r="AG2017" s="168"/>
      <c r="AH2017" s="168"/>
      <c r="AI2017" s="168"/>
      <c r="AJ2017" s="168"/>
      <c r="AK2017" s="168"/>
      <c r="AL2017" s="168"/>
      <c r="AM2017" s="168"/>
      <c r="AN2017" s="168"/>
      <c r="AO2017" s="168"/>
      <c r="AP2017" s="168"/>
      <c r="AQ2017" s="168"/>
      <c r="AR2017" s="168"/>
      <c r="AS2017" s="168"/>
      <c r="AT2017" s="168"/>
      <c r="AU2017" s="168"/>
      <c r="AV2017" s="168"/>
      <c r="AW2017" s="168"/>
      <c r="AX2017" s="168"/>
      <c r="AY2017" s="168"/>
      <c r="AZ2017" s="168"/>
      <c r="BA2017" s="168"/>
      <c r="BB2017" s="168"/>
      <c r="BC2017" s="168"/>
      <c r="BD2017" s="168"/>
      <c r="BE2017" s="168"/>
      <c r="BF2017" s="168"/>
      <c r="BG2017" s="168"/>
      <c r="BH2017" s="168"/>
      <c r="BI2017" s="168"/>
      <c r="BJ2017" s="168"/>
      <c r="BK2017" s="168"/>
      <c r="BL2017" s="168"/>
      <c r="BM2017" s="168"/>
      <c r="BN2017" s="168"/>
      <c r="BO2017" s="168"/>
      <c r="BP2017" s="168"/>
    </row>
    <row r="2018" spans="4:68" x14ac:dyDescent="0.15">
      <c r="D2018" s="168"/>
      <c r="E2018" s="168"/>
      <c r="F2018" s="168"/>
      <c r="G2018" s="168"/>
      <c r="H2018" s="168"/>
      <c r="I2018" s="168"/>
      <c r="J2018" s="168"/>
      <c r="K2018" s="168"/>
      <c r="L2018" s="168"/>
      <c r="M2018" s="168"/>
      <c r="N2018" s="168"/>
      <c r="O2018" s="168"/>
      <c r="P2018" s="168"/>
      <c r="Q2018" s="168"/>
      <c r="R2018" s="168"/>
      <c r="S2018" s="168"/>
      <c r="T2018" s="168"/>
      <c r="U2018" s="168"/>
      <c r="V2018" s="168"/>
      <c r="W2018" s="168"/>
      <c r="X2018" s="168"/>
      <c r="Y2018" s="168"/>
      <c r="Z2018" s="168"/>
      <c r="AA2018" s="168"/>
      <c r="AB2018" s="168"/>
      <c r="AC2018" s="168"/>
      <c r="AD2018" s="168"/>
      <c r="AE2018" s="168"/>
      <c r="AF2018" s="168"/>
      <c r="AG2018" s="168"/>
      <c r="AH2018" s="168"/>
      <c r="AI2018" s="168"/>
      <c r="AJ2018" s="168"/>
      <c r="AK2018" s="168"/>
      <c r="AL2018" s="168"/>
      <c r="AM2018" s="168"/>
      <c r="AN2018" s="168"/>
      <c r="AO2018" s="168"/>
      <c r="AP2018" s="168"/>
      <c r="AQ2018" s="168"/>
      <c r="AR2018" s="168"/>
      <c r="AS2018" s="168"/>
      <c r="AT2018" s="168"/>
      <c r="AU2018" s="168"/>
      <c r="AV2018" s="168"/>
      <c r="AW2018" s="168"/>
      <c r="AX2018" s="168"/>
      <c r="AY2018" s="168"/>
      <c r="AZ2018" s="168"/>
      <c r="BA2018" s="168"/>
      <c r="BB2018" s="168"/>
      <c r="BC2018" s="168"/>
      <c r="BD2018" s="168"/>
      <c r="BE2018" s="168"/>
      <c r="BF2018" s="168"/>
      <c r="BG2018" s="168"/>
      <c r="BH2018" s="168"/>
      <c r="BI2018" s="168"/>
      <c r="BJ2018" s="168"/>
      <c r="BK2018" s="168"/>
      <c r="BL2018" s="168"/>
      <c r="BM2018" s="168"/>
      <c r="BN2018" s="168"/>
      <c r="BO2018" s="168"/>
      <c r="BP2018" s="168"/>
    </row>
    <row r="2019" spans="4:68" x14ac:dyDescent="0.15">
      <c r="D2019" s="168"/>
      <c r="E2019" s="168"/>
      <c r="F2019" s="168"/>
      <c r="G2019" s="168"/>
      <c r="H2019" s="168"/>
      <c r="I2019" s="168"/>
      <c r="J2019" s="168"/>
      <c r="K2019" s="168"/>
      <c r="L2019" s="168"/>
      <c r="M2019" s="168"/>
      <c r="N2019" s="168"/>
      <c r="O2019" s="168"/>
      <c r="P2019" s="168"/>
      <c r="Q2019" s="168"/>
      <c r="R2019" s="168"/>
      <c r="S2019" s="168"/>
      <c r="T2019" s="168"/>
      <c r="U2019" s="168"/>
      <c r="V2019" s="168"/>
      <c r="W2019" s="168"/>
      <c r="X2019" s="168"/>
      <c r="Y2019" s="168"/>
      <c r="Z2019" s="168"/>
      <c r="AA2019" s="168"/>
      <c r="AB2019" s="168"/>
      <c r="AC2019" s="168"/>
      <c r="AD2019" s="168"/>
      <c r="AE2019" s="168"/>
      <c r="AF2019" s="168"/>
      <c r="AG2019" s="168"/>
      <c r="AH2019" s="168"/>
      <c r="AI2019" s="168"/>
      <c r="AJ2019" s="168"/>
      <c r="AK2019" s="168"/>
      <c r="AL2019" s="168"/>
      <c r="AM2019" s="168"/>
      <c r="AN2019" s="168"/>
      <c r="AO2019" s="168"/>
      <c r="AP2019" s="168"/>
      <c r="AQ2019" s="168"/>
      <c r="AR2019" s="168"/>
      <c r="AS2019" s="168"/>
      <c r="AT2019" s="168"/>
      <c r="AU2019" s="168"/>
      <c r="AV2019" s="168"/>
      <c r="AW2019" s="168"/>
      <c r="AX2019" s="168"/>
      <c r="AY2019" s="168"/>
      <c r="AZ2019" s="168"/>
      <c r="BA2019" s="168"/>
      <c r="BB2019" s="168"/>
      <c r="BC2019" s="168"/>
      <c r="BD2019" s="168"/>
      <c r="BE2019" s="168"/>
      <c r="BF2019" s="168"/>
      <c r="BG2019" s="168"/>
      <c r="BH2019" s="168"/>
      <c r="BI2019" s="168"/>
      <c r="BJ2019" s="168"/>
      <c r="BK2019" s="168"/>
      <c r="BL2019" s="168"/>
      <c r="BM2019" s="168"/>
      <c r="BN2019" s="168"/>
      <c r="BO2019" s="168"/>
      <c r="BP2019" s="168"/>
    </row>
    <row r="2020" spans="4:68" x14ac:dyDescent="0.15">
      <c r="D2020" s="168"/>
      <c r="E2020" s="168"/>
      <c r="F2020" s="168"/>
      <c r="G2020" s="168"/>
      <c r="H2020" s="168"/>
      <c r="I2020" s="168"/>
      <c r="J2020" s="168"/>
      <c r="K2020" s="168"/>
      <c r="L2020" s="168"/>
      <c r="M2020" s="168"/>
      <c r="N2020" s="168"/>
      <c r="O2020" s="168"/>
      <c r="P2020" s="168"/>
      <c r="Q2020" s="168"/>
      <c r="R2020" s="168"/>
      <c r="S2020" s="168"/>
      <c r="T2020" s="168"/>
      <c r="U2020" s="168"/>
      <c r="V2020" s="168"/>
      <c r="W2020" s="168"/>
      <c r="X2020" s="168"/>
      <c r="Y2020" s="168"/>
      <c r="Z2020" s="168"/>
      <c r="AA2020" s="168"/>
      <c r="AB2020" s="168"/>
      <c r="AC2020" s="168"/>
      <c r="AD2020" s="168"/>
      <c r="AE2020" s="168"/>
      <c r="AF2020" s="168"/>
      <c r="AG2020" s="168"/>
      <c r="AH2020" s="168"/>
      <c r="AI2020" s="168"/>
      <c r="AJ2020" s="168"/>
      <c r="AK2020" s="168"/>
      <c r="AL2020" s="168"/>
      <c r="AM2020" s="168"/>
      <c r="AN2020" s="168"/>
      <c r="AO2020" s="168"/>
      <c r="AP2020" s="168"/>
      <c r="AQ2020" s="168"/>
      <c r="AR2020" s="168"/>
      <c r="AS2020" s="168"/>
      <c r="AT2020" s="168"/>
      <c r="AU2020" s="168"/>
      <c r="AV2020" s="168"/>
      <c r="AW2020" s="168"/>
      <c r="AX2020" s="168"/>
      <c r="AY2020" s="168"/>
      <c r="AZ2020" s="168"/>
      <c r="BA2020" s="168"/>
      <c r="BB2020" s="168"/>
      <c r="BC2020" s="168"/>
      <c r="BD2020" s="168"/>
      <c r="BE2020" s="168"/>
      <c r="BF2020" s="168"/>
      <c r="BG2020" s="168"/>
      <c r="BH2020" s="168"/>
      <c r="BI2020" s="168"/>
      <c r="BJ2020" s="168"/>
      <c r="BK2020" s="168"/>
      <c r="BL2020" s="168"/>
      <c r="BM2020" s="168"/>
      <c r="BN2020" s="168"/>
      <c r="BO2020" s="168"/>
      <c r="BP2020" s="168"/>
    </row>
    <row r="2021" spans="4:68" x14ac:dyDescent="0.15">
      <c r="D2021" s="168"/>
      <c r="E2021" s="168"/>
      <c r="F2021" s="168"/>
      <c r="G2021" s="168"/>
      <c r="H2021" s="168"/>
      <c r="I2021" s="168"/>
      <c r="J2021" s="168"/>
      <c r="K2021" s="168"/>
      <c r="L2021" s="168"/>
      <c r="M2021" s="168"/>
      <c r="N2021" s="168"/>
      <c r="O2021" s="168"/>
      <c r="P2021" s="168"/>
      <c r="Q2021" s="168"/>
      <c r="R2021" s="168"/>
      <c r="S2021" s="168"/>
      <c r="T2021" s="168"/>
      <c r="U2021" s="168"/>
      <c r="V2021" s="168"/>
      <c r="W2021" s="168"/>
      <c r="X2021" s="168"/>
      <c r="Y2021" s="168"/>
      <c r="Z2021" s="168"/>
      <c r="AA2021" s="168"/>
      <c r="AB2021" s="168"/>
      <c r="AC2021" s="168"/>
      <c r="AD2021" s="168"/>
      <c r="AE2021" s="168"/>
      <c r="AF2021" s="168"/>
      <c r="AG2021" s="168"/>
      <c r="AH2021" s="168"/>
      <c r="AI2021" s="168"/>
      <c r="AJ2021" s="168"/>
      <c r="AK2021" s="168"/>
      <c r="AL2021" s="168"/>
      <c r="AM2021" s="168"/>
      <c r="AN2021" s="168"/>
      <c r="AO2021" s="168"/>
      <c r="AP2021" s="168"/>
      <c r="AQ2021" s="168"/>
      <c r="AR2021" s="168"/>
      <c r="AS2021" s="168"/>
      <c r="AT2021" s="168"/>
      <c r="AU2021" s="168"/>
      <c r="AV2021" s="168"/>
      <c r="AW2021" s="168"/>
      <c r="AX2021" s="168"/>
      <c r="AY2021" s="168"/>
      <c r="AZ2021" s="168"/>
      <c r="BA2021" s="168"/>
      <c r="BB2021" s="168"/>
      <c r="BC2021" s="168"/>
      <c r="BD2021" s="168"/>
      <c r="BE2021" s="168"/>
      <c r="BF2021" s="168"/>
      <c r="BG2021" s="168"/>
      <c r="BH2021" s="168"/>
      <c r="BI2021" s="168"/>
      <c r="BJ2021" s="168"/>
      <c r="BK2021" s="168"/>
      <c r="BL2021" s="168"/>
      <c r="BM2021" s="168"/>
      <c r="BN2021" s="168"/>
      <c r="BO2021" s="168"/>
      <c r="BP2021" s="168"/>
    </row>
    <row r="2022" spans="4:68" x14ac:dyDescent="0.15">
      <c r="D2022" s="168"/>
      <c r="E2022" s="168"/>
      <c r="F2022" s="168"/>
      <c r="G2022" s="168"/>
      <c r="H2022" s="168"/>
      <c r="I2022" s="168"/>
      <c r="J2022" s="168"/>
      <c r="K2022" s="168"/>
      <c r="L2022" s="168"/>
      <c r="M2022" s="168"/>
      <c r="N2022" s="168"/>
      <c r="O2022" s="168"/>
      <c r="P2022" s="168"/>
      <c r="Q2022" s="168"/>
      <c r="R2022" s="168"/>
      <c r="S2022" s="168"/>
      <c r="T2022" s="168"/>
      <c r="U2022" s="168"/>
      <c r="V2022" s="168"/>
      <c r="W2022" s="168"/>
      <c r="X2022" s="168"/>
      <c r="Y2022" s="168"/>
      <c r="Z2022" s="168"/>
      <c r="AA2022" s="168"/>
      <c r="AB2022" s="168"/>
      <c r="AC2022" s="168"/>
      <c r="AD2022" s="168"/>
      <c r="AE2022" s="168"/>
      <c r="AF2022" s="168"/>
      <c r="AG2022" s="168"/>
      <c r="AH2022" s="168"/>
      <c r="AI2022" s="168"/>
      <c r="AJ2022" s="168"/>
      <c r="AK2022" s="168"/>
      <c r="AL2022" s="168"/>
      <c r="AM2022" s="168"/>
      <c r="AN2022" s="168"/>
      <c r="AO2022" s="168"/>
      <c r="AP2022" s="168"/>
      <c r="AQ2022" s="168"/>
      <c r="AR2022" s="168"/>
      <c r="AS2022" s="168"/>
      <c r="AT2022" s="168"/>
      <c r="AU2022" s="168"/>
      <c r="AV2022" s="168"/>
      <c r="AW2022" s="168"/>
      <c r="AX2022" s="168"/>
      <c r="AY2022" s="168"/>
      <c r="AZ2022" s="168"/>
      <c r="BA2022" s="168"/>
      <c r="BB2022" s="168"/>
      <c r="BC2022" s="168"/>
      <c r="BD2022" s="168"/>
      <c r="BE2022" s="168"/>
      <c r="BF2022" s="168"/>
      <c r="BG2022" s="168"/>
      <c r="BH2022" s="168"/>
      <c r="BI2022" s="168"/>
      <c r="BJ2022" s="168"/>
      <c r="BK2022" s="168"/>
      <c r="BL2022" s="168"/>
      <c r="BM2022" s="168"/>
      <c r="BN2022" s="168"/>
      <c r="BO2022" s="168"/>
      <c r="BP2022" s="168"/>
    </row>
    <row r="2023" spans="4:68" x14ac:dyDescent="0.15">
      <c r="D2023" s="168"/>
      <c r="E2023" s="168"/>
      <c r="F2023" s="168"/>
      <c r="G2023" s="168"/>
      <c r="H2023" s="168"/>
      <c r="I2023" s="168"/>
      <c r="J2023" s="168"/>
      <c r="K2023" s="168"/>
      <c r="L2023" s="168"/>
      <c r="M2023" s="168"/>
      <c r="N2023" s="168"/>
      <c r="O2023" s="168"/>
      <c r="P2023" s="168"/>
      <c r="Q2023" s="168"/>
      <c r="R2023" s="168"/>
      <c r="S2023" s="168"/>
      <c r="T2023" s="168"/>
      <c r="U2023" s="168"/>
      <c r="V2023" s="168"/>
      <c r="W2023" s="168"/>
      <c r="X2023" s="168"/>
      <c r="Y2023" s="168"/>
      <c r="Z2023" s="168"/>
      <c r="AA2023" s="168"/>
      <c r="AB2023" s="168"/>
      <c r="AC2023" s="168"/>
      <c r="AD2023" s="168"/>
      <c r="AE2023" s="168"/>
      <c r="AF2023" s="168"/>
      <c r="AG2023" s="168"/>
      <c r="AH2023" s="168"/>
      <c r="AI2023" s="168"/>
      <c r="AJ2023" s="168"/>
      <c r="AK2023" s="168"/>
      <c r="AL2023" s="168"/>
      <c r="AM2023" s="168"/>
      <c r="AN2023" s="168"/>
      <c r="AO2023" s="168"/>
      <c r="AP2023" s="168"/>
      <c r="AQ2023" s="168"/>
      <c r="AR2023" s="168"/>
      <c r="AS2023" s="168"/>
      <c r="AT2023" s="168"/>
      <c r="AU2023" s="168"/>
      <c r="AV2023" s="168"/>
      <c r="AW2023" s="168"/>
      <c r="AX2023" s="168"/>
      <c r="AY2023" s="168"/>
      <c r="AZ2023" s="168"/>
      <c r="BA2023" s="168"/>
      <c r="BB2023" s="168"/>
      <c r="BC2023" s="168"/>
      <c r="BD2023" s="168"/>
      <c r="BE2023" s="168"/>
      <c r="BF2023" s="168"/>
      <c r="BG2023" s="168"/>
      <c r="BH2023" s="168"/>
      <c r="BI2023" s="168"/>
      <c r="BJ2023" s="168"/>
      <c r="BK2023" s="168"/>
      <c r="BL2023" s="168"/>
      <c r="BM2023" s="168"/>
      <c r="BN2023" s="168"/>
      <c r="BO2023" s="168"/>
      <c r="BP2023" s="168"/>
    </row>
    <row r="2024" spans="4:68" x14ac:dyDescent="0.15">
      <c r="D2024" s="168"/>
      <c r="E2024" s="168"/>
      <c r="F2024" s="168"/>
      <c r="G2024" s="168"/>
      <c r="H2024" s="168"/>
      <c r="I2024" s="168"/>
      <c r="J2024" s="168"/>
      <c r="K2024" s="168"/>
      <c r="L2024" s="168"/>
      <c r="M2024" s="168"/>
      <c r="N2024" s="168"/>
      <c r="O2024" s="168"/>
      <c r="P2024" s="168"/>
      <c r="Q2024" s="168"/>
      <c r="R2024" s="168"/>
      <c r="S2024" s="168"/>
      <c r="T2024" s="168"/>
      <c r="U2024" s="168"/>
      <c r="V2024" s="168"/>
      <c r="W2024" s="168"/>
      <c r="X2024" s="168"/>
      <c r="Y2024" s="168"/>
      <c r="Z2024" s="168"/>
      <c r="AA2024" s="168"/>
      <c r="AB2024" s="168"/>
      <c r="AC2024" s="168"/>
      <c r="AD2024" s="168"/>
      <c r="AE2024" s="168"/>
      <c r="AF2024" s="168"/>
      <c r="AG2024" s="168"/>
      <c r="AH2024" s="168"/>
      <c r="AI2024" s="168"/>
      <c r="AJ2024" s="168"/>
      <c r="AK2024" s="168"/>
      <c r="AL2024" s="168"/>
      <c r="AM2024" s="168"/>
      <c r="AN2024" s="168"/>
      <c r="AO2024" s="168"/>
      <c r="AP2024" s="168"/>
      <c r="AQ2024" s="168"/>
      <c r="AR2024" s="168"/>
      <c r="AS2024" s="168"/>
      <c r="AT2024" s="168"/>
      <c r="AU2024" s="168"/>
      <c r="AV2024" s="168"/>
      <c r="AW2024" s="168"/>
      <c r="AX2024" s="168"/>
      <c r="AY2024" s="168"/>
      <c r="AZ2024" s="168"/>
      <c r="BA2024" s="168"/>
      <c r="BB2024" s="168"/>
      <c r="BC2024" s="168"/>
      <c r="BD2024" s="168"/>
      <c r="BE2024" s="168"/>
      <c r="BF2024" s="168"/>
      <c r="BG2024" s="168"/>
      <c r="BH2024" s="168"/>
      <c r="BI2024" s="168"/>
      <c r="BJ2024" s="168"/>
      <c r="BK2024" s="168"/>
      <c r="BL2024" s="168"/>
      <c r="BM2024" s="168"/>
      <c r="BN2024" s="168"/>
      <c r="BO2024" s="168"/>
      <c r="BP2024" s="168"/>
    </row>
    <row r="2025" spans="4:68" x14ac:dyDescent="0.15">
      <c r="D2025" s="168"/>
      <c r="E2025" s="168"/>
      <c r="F2025" s="168"/>
      <c r="G2025" s="168"/>
      <c r="H2025" s="168"/>
      <c r="I2025" s="168"/>
      <c r="J2025" s="168"/>
      <c r="K2025" s="168"/>
      <c r="L2025" s="168"/>
      <c r="M2025" s="168"/>
      <c r="N2025" s="168"/>
      <c r="O2025" s="168"/>
      <c r="P2025" s="168"/>
      <c r="Q2025" s="168"/>
      <c r="R2025" s="168"/>
      <c r="S2025" s="168"/>
      <c r="T2025" s="168"/>
      <c r="U2025" s="168"/>
      <c r="V2025" s="168"/>
      <c r="W2025" s="168"/>
      <c r="X2025" s="168"/>
      <c r="Y2025" s="168"/>
      <c r="Z2025" s="168"/>
      <c r="AA2025" s="168"/>
      <c r="AB2025" s="168"/>
      <c r="AC2025" s="168"/>
      <c r="AD2025" s="168"/>
      <c r="AE2025" s="168"/>
      <c r="AF2025" s="168"/>
      <c r="AG2025" s="168"/>
      <c r="AH2025" s="168"/>
      <c r="AI2025" s="168"/>
      <c r="AJ2025" s="168"/>
      <c r="AK2025" s="168"/>
      <c r="AL2025" s="168"/>
      <c r="AM2025" s="168"/>
      <c r="AN2025" s="168"/>
      <c r="AO2025" s="168"/>
      <c r="AP2025" s="168"/>
      <c r="AQ2025" s="168"/>
      <c r="AR2025" s="168"/>
      <c r="AS2025" s="168"/>
      <c r="AT2025" s="168"/>
      <c r="AU2025" s="168"/>
      <c r="AV2025" s="168"/>
      <c r="AW2025" s="168"/>
      <c r="AX2025" s="168"/>
      <c r="AY2025" s="168"/>
      <c r="AZ2025" s="168"/>
      <c r="BA2025" s="168"/>
      <c r="BB2025" s="168"/>
      <c r="BC2025" s="168"/>
      <c r="BD2025" s="168"/>
      <c r="BE2025" s="168"/>
      <c r="BF2025" s="168"/>
      <c r="BG2025" s="168"/>
      <c r="BH2025" s="168"/>
      <c r="BI2025" s="168"/>
      <c r="BJ2025" s="168"/>
      <c r="BK2025" s="168"/>
      <c r="BL2025" s="168"/>
      <c r="BM2025" s="168"/>
      <c r="BN2025" s="168"/>
      <c r="BO2025" s="168"/>
      <c r="BP2025" s="168"/>
    </row>
    <row r="2026" spans="4:68" x14ac:dyDescent="0.15">
      <c r="D2026" s="168"/>
      <c r="E2026" s="168"/>
      <c r="F2026" s="168"/>
      <c r="G2026" s="168"/>
      <c r="H2026" s="168"/>
      <c r="I2026" s="168"/>
      <c r="J2026" s="168"/>
      <c r="K2026" s="168"/>
      <c r="L2026" s="168"/>
      <c r="M2026" s="168"/>
      <c r="N2026" s="168"/>
      <c r="O2026" s="168"/>
      <c r="P2026" s="168"/>
      <c r="Q2026" s="168"/>
      <c r="R2026" s="168"/>
      <c r="S2026" s="168"/>
      <c r="T2026" s="168"/>
      <c r="U2026" s="168"/>
      <c r="V2026" s="168"/>
      <c r="W2026" s="168"/>
      <c r="X2026" s="168"/>
      <c r="Y2026" s="168"/>
      <c r="Z2026" s="168"/>
      <c r="AA2026" s="168"/>
      <c r="AB2026" s="168"/>
      <c r="AC2026" s="168"/>
      <c r="AD2026" s="168"/>
      <c r="AE2026" s="168"/>
      <c r="AF2026" s="168"/>
      <c r="AG2026" s="168"/>
      <c r="AH2026" s="168"/>
      <c r="AI2026" s="168"/>
      <c r="AJ2026" s="168"/>
      <c r="AK2026" s="168"/>
      <c r="AL2026" s="168"/>
      <c r="AM2026" s="168"/>
      <c r="AN2026" s="168"/>
      <c r="AO2026" s="168"/>
      <c r="AP2026" s="168"/>
      <c r="AQ2026" s="168"/>
      <c r="AR2026" s="168"/>
      <c r="AS2026" s="168"/>
      <c r="AT2026" s="168"/>
      <c r="AU2026" s="168"/>
      <c r="AV2026" s="168"/>
      <c r="AW2026" s="168"/>
      <c r="AX2026" s="168"/>
      <c r="AY2026" s="168"/>
      <c r="AZ2026" s="168"/>
      <c r="BA2026" s="168"/>
      <c r="BB2026" s="168"/>
      <c r="BC2026" s="168"/>
      <c r="BD2026" s="168"/>
      <c r="BE2026" s="168"/>
      <c r="BF2026" s="168"/>
      <c r="BG2026" s="168"/>
      <c r="BH2026" s="168"/>
      <c r="BI2026" s="168"/>
      <c r="BJ2026" s="168"/>
      <c r="BK2026" s="168"/>
      <c r="BL2026" s="168"/>
      <c r="BM2026" s="168"/>
      <c r="BN2026" s="168"/>
      <c r="BO2026" s="168"/>
      <c r="BP2026" s="168"/>
    </row>
    <row r="2027" spans="4:68" x14ac:dyDescent="0.15">
      <c r="D2027" s="168"/>
      <c r="E2027" s="168"/>
      <c r="F2027" s="168"/>
      <c r="G2027" s="168"/>
      <c r="H2027" s="168"/>
      <c r="I2027" s="168"/>
      <c r="J2027" s="168"/>
      <c r="K2027" s="168"/>
      <c r="L2027" s="168"/>
      <c r="M2027" s="168"/>
      <c r="N2027" s="168"/>
      <c r="O2027" s="168"/>
      <c r="P2027" s="168"/>
      <c r="Q2027" s="168"/>
      <c r="R2027" s="168"/>
      <c r="S2027" s="168"/>
      <c r="T2027" s="168"/>
      <c r="U2027" s="168"/>
      <c r="V2027" s="168"/>
      <c r="W2027" s="168"/>
      <c r="X2027" s="168"/>
      <c r="Y2027" s="168"/>
      <c r="Z2027" s="168"/>
      <c r="AA2027" s="168"/>
      <c r="AB2027" s="168"/>
      <c r="AC2027" s="168"/>
      <c r="AD2027" s="168"/>
      <c r="AE2027" s="168"/>
      <c r="AF2027" s="168"/>
      <c r="AG2027" s="168"/>
      <c r="AH2027" s="168"/>
      <c r="AI2027" s="168"/>
      <c r="AJ2027" s="168"/>
      <c r="AK2027" s="168"/>
      <c r="AL2027" s="168"/>
      <c r="AM2027" s="168"/>
      <c r="AN2027" s="168"/>
      <c r="AO2027" s="168"/>
      <c r="AP2027" s="168"/>
      <c r="AQ2027" s="168"/>
      <c r="AR2027" s="168"/>
      <c r="AS2027" s="168"/>
      <c r="AT2027" s="168"/>
      <c r="AU2027" s="168"/>
      <c r="AV2027" s="168"/>
      <c r="AW2027" s="168"/>
      <c r="AX2027" s="168"/>
      <c r="AY2027" s="168"/>
      <c r="AZ2027" s="168"/>
      <c r="BA2027" s="168"/>
      <c r="BB2027" s="168"/>
      <c r="BC2027" s="168"/>
      <c r="BD2027" s="168"/>
      <c r="BE2027" s="168"/>
      <c r="BF2027" s="168"/>
      <c r="BG2027" s="168"/>
      <c r="BH2027" s="168"/>
      <c r="BI2027" s="168"/>
      <c r="BJ2027" s="168"/>
      <c r="BK2027" s="168"/>
      <c r="BL2027" s="168"/>
      <c r="BM2027" s="168"/>
      <c r="BN2027" s="168"/>
      <c r="BO2027" s="168"/>
      <c r="BP2027" s="168"/>
    </row>
    <row r="2028" spans="4:68" x14ac:dyDescent="0.15">
      <c r="D2028" s="168"/>
      <c r="E2028" s="168"/>
      <c r="F2028" s="168"/>
      <c r="G2028" s="168"/>
      <c r="H2028" s="168"/>
      <c r="I2028" s="168"/>
      <c r="J2028" s="168"/>
      <c r="K2028" s="168"/>
      <c r="L2028" s="168"/>
      <c r="M2028" s="168"/>
      <c r="N2028" s="168"/>
      <c r="O2028" s="168"/>
      <c r="P2028" s="168"/>
      <c r="Q2028" s="168"/>
      <c r="R2028" s="168"/>
      <c r="S2028" s="168"/>
      <c r="T2028" s="168"/>
      <c r="U2028" s="168"/>
      <c r="V2028" s="168"/>
      <c r="W2028" s="168"/>
      <c r="X2028" s="168"/>
      <c r="Y2028" s="168"/>
      <c r="Z2028" s="168"/>
      <c r="AA2028" s="168"/>
      <c r="AB2028" s="168"/>
      <c r="AC2028" s="168"/>
      <c r="AD2028" s="168"/>
      <c r="AE2028" s="168"/>
      <c r="AF2028" s="168"/>
      <c r="AG2028" s="168"/>
      <c r="AH2028" s="168"/>
      <c r="AI2028" s="168"/>
      <c r="AJ2028" s="168"/>
      <c r="AK2028" s="168"/>
      <c r="AL2028" s="168"/>
      <c r="AM2028" s="168"/>
      <c r="AN2028" s="168"/>
      <c r="AO2028" s="168"/>
      <c r="AP2028" s="168"/>
      <c r="AQ2028" s="168"/>
      <c r="AR2028" s="168"/>
      <c r="AS2028" s="168"/>
      <c r="AT2028" s="168"/>
      <c r="AU2028" s="168"/>
      <c r="AV2028" s="168"/>
      <c r="AW2028" s="168"/>
      <c r="AX2028" s="168"/>
      <c r="AY2028" s="168"/>
      <c r="AZ2028" s="168"/>
      <c r="BA2028" s="168"/>
      <c r="BB2028" s="168"/>
      <c r="BC2028" s="168"/>
      <c r="BD2028" s="168"/>
      <c r="BE2028" s="168"/>
      <c r="BF2028" s="168"/>
      <c r="BG2028" s="168"/>
      <c r="BH2028" s="168"/>
      <c r="BI2028" s="168"/>
      <c r="BJ2028" s="168"/>
      <c r="BK2028" s="168"/>
      <c r="BL2028" s="168"/>
      <c r="BM2028" s="168"/>
      <c r="BN2028" s="168"/>
      <c r="BO2028" s="168"/>
      <c r="BP2028" s="168"/>
    </row>
    <row r="2029" spans="4:68" x14ac:dyDescent="0.15">
      <c r="D2029" s="168"/>
      <c r="E2029" s="168"/>
      <c r="F2029" s="168"/>
      <c r="G2029" s="168"/>
      <c r="H2029" s="168"/>
      <c r="I2029" s="168"/>
      <c r="J2029" s="168"/>
      <c r="K2029" s="168"/>
      <c r="L2029" s="168"/>
      <c r="M2029" s="168"/>
      <c r="N2029" s="168"/>
      <c r="O2029" s="168"/>
      <c r="P2029" s="168"/>
      <c r="Q2029" s="168"/>
      <c r="R2029" s="168"/>
      <c r="S2029" s="168"/>
      <c r="T2029" s="168"/>
      <c r="U2029" s="168"/>
      <c r="V2029" s="168"/>
      <c r="W2029" s="168"/>
      <c r="X2029" s="168"/>
      <c r="Y2029" s="168"/>
      <c r="Z2029" s="168"/>
      <c r="AA2029" s="168"/>
      <c r="AB2029" s="168"/>
      <c r="AC2029" s="168"/>
      <c r="AD2029" s="168"/>
      <c r="AE2029" s="168"/>
      <c r="AF2029" s="168"/>
      <c r="AG2029" s="168"/>
      <c r="AH2029" s="168"/>
      <c r="AI2029" s="168"/>
      <c r="AJ2029" s="168"/>
      <c r="AK2029" s="168"/>
      <c r="AL2029" s="168"/>
      <c r="AM2029" s="168"/>
      <c r="AN2029" s="168"/>
      <c r="AO2029" s="168"/>
      <c r="AP2029" s="168"/>
      <c r="AQ2029" s="168"/>
      <c r="AR2029" s="168"/>
      <c r="AS2029" s="168"/>
      <c r="AT2029" s="168"/>
      <c r="AU2029" s="168"/>
      <c r="AV2029" s="168"/>
      <c r="AW2029" s="168"/>
      <c r="AX2029" s="168"/>
      <c r="AY2029" s="168"/>
      <c r="AZ2029" s="168"/>
      <c r="BA2029" s="168"/>
      <c r="BB2029" s="168"/>
      <c r="BC2029" s="168"/>
      <c r="BD2029" s="168"/>
      <c r="BE2029" s="168"/>
      <c r="BF2029" s="168"/>
      <c r="BG2029" s="168"/>
      <c r="BH2029" s="168"/>
      <c r="BI2029" s="168"/>
      <c r="BJ2029" s="168"/>
      <c r="BK2029" s="168"/>
      <c r="BL2029" s="168"/>
      <c r="BM2029" s="168"/>
      <c r="BN2029" s="168"/>
      <c r="BO2029" s="168"/>
      <c r="BP2029" s="168"/>
    </row>
    <row r="2030" spans="4:68" x14ac:dyDescent="0.15">
      <c r="D2030" s="168"/>
      <c r="E2030" s="168"/>
      <c r="F2030" s="168"/>
      <c r="G2030" s="168"/>
      <c r="H2030" s="168"/>
      <c r="I2030" s="168"/>
      <c r="J2030" s="168"/>
      <c r="K2030" s="168"/>
      <c r="L2030" s="168"/>
      <c r="M2030" s="168"/>
      <c r="N2030" s="168"/>
      <c r="O2030" s="168"/>
      <c r="P2030" s="168"/>
      <c r="Q2030" s="168"/>
      <c r="R2030" s="168"/>
      <c r="S2030" s="168"/>
      <c r="T2030" s="168"/>
      <c r="U2030" s="168"/>
      <c r="V2030" s="168"/>
      <c r="W2030" s="168"/>
      <c r="X2030" s="168"/>
      <c r="Y2030" s="168"/>
      <c r="Z2030" s="168"/>
      <c r="AA2030" s="168"/>
      <c r="AB2030" s="168"/>
      <c r="AC2030" s="168"/>
      <c r="AD2030" s="168"/>
      <c r="AE2030" s="168"/>
      <c r="AF2030" s="168"/>
      <c r="AG2030" s="168"/>
      <c r="AH2030" s="168"/>
      <c r="AI2030" s="168"/>
      <c r="AJ2030" s="168"/>
      <c r="AK2030" s="168"/>
      <c r="AL2030" s="168"/>
      <c r="AM2030" s="168"/>
      <c r="AN2030" s="168"/>
      <c r="AO2030" s="168"/>
      <c r="AP2030" s="168"/>
      <c r="AQ2030" s="168"/>
      <c r="AR2030" s="168"/>
      <c r="AS2030" s="168"/>
      <c r="AT2030" s="168"/>
      <c r="AU2030" s="168"/>
      <c r="AV2030" s="168"/>
      <c r="AW2030" s="168"/>
      <c r="AX2030" s="168"/>
      <c r="AY2030" s="168"/>
      <c r="AZ2030" s="168"/>
      <c r="BA2030" s="168"/>
      <c r="BB2030" s="168"/>
      <c r="BC2030" s="168"/>
      <c r="BD2030" s="168"/>
      <c r="BE2030" s="168"/>
      <c r="BF2030" s="168"/>
      <c r="BG2030" s="168"/>
      <c r="BH2030" s="168"/>
      <c r="BI2030" s="168"/>
      <c r="BJ2030" s="168"/>
      <c r="BK2030" s="168"/>
      <c r="BL2030" s="168"/>
      <c r="BM2030" s="168"/>
      <c r="BN2030" s="168"/>
      <c r="BO2030" s="168"/>
      <c r="BP2030" s="168"/>
    </row>
    <row r="2031" spans="4:68" x14ac:dyDescent="0.15">
      <c r="D2031" s="168"/>
      <c r="E2031" s="168"/>
      <c r="F2031" s="168"/>
      <c r="G2031" s="168"/>
      <c r="H2031" s="168"/>
      <c r="I2031" s="168"/>
      <c r="J2031" s="168"/>
      <c r="K2031" s="168"/>
      <c r="L2031" s="168"/>
      <c r="M2031" s="168"/>
      <c r="N2031" s="168"/>
      <c r="O2031" s="168"/>
      <c r="P2031" s="168"/>
      <c r="Q2031" s="168"/>
      <c r="R2031" s="168"/>
      <c r="S2031" s="168"/>
      <c r="T2031" s="168"/>
      <c r="U2031" s="168"/>
      <c r="V2031" s="168"/>
      <c r="W2031" s="168"/>
      <c r="X2031" s="168"/>
      <c r="Y2031" s="168"/>
      <c r="Z2031" s="168"/>
      <c r="AA2031" s="168"/>
      <c r="AB2031" s="168"/>
      <c r="AC2031" s="168"/>
      <c r="AD2031" s="168"/>
      <c r="AE2031" s="168"/>
      <c r="AF2031" s="168"/>
      <c r="AG2031" s="168"/>
      <c r="AH2031" s="168"/>
      <c r="AI2031" s="168"/>
      <c r="AJ2031" s="168"/>
      <c r="AK2031" s="168"/>
      <c r="AL2031" s="168"/>
      <c r="AM2031" s="168"/>
      <c r="AN2031" s="168"/>
      <c r="AO2031" s="168"/>
      <c r="AP2031" s="168"/>
      <c r="AQ2031" s="168"/>
      <c r="AR2031" s="168"/>
      <c r="AS2031" s="168"/>
      <c r="AT2031" s="168"/>
      <c r="AU2031" s="168"/>
      <c r="AV2031" s="168"/>
      <c r="AW2031" s="168"/>
      <c r="AX2031" s="168"/>
      <c r="AY2031" s="168"/>
      <c r="AZ2031" s="168"/>
      <c r="BA2031" s="168"/>
      <c r="BB2031" s="168"/>
      <c r="BC2031" s="168"/>
      <c r="BD2031" s="168"/>
      <c r="BE2031" s="168"/>
      <c r="BF2031" s="168"/>
      <c r="BG2031" s="168"/>
      <c r="BH2031" s="168"/>
      <c r="BI2031" s="168"/>
      <c r="BJ2031" s="168"/>
      <c r="BK2031" s="168"/>
      <c r="BL2031" s="168"/>
      <c r="BM2031" s="168"/>
      <c r="BN2031" s="168"/>
      <c r="BO2031" s="168"/>
      <c r="BP2031" s="168"/>
    </row>
    <row r="2032" spans="4:68" x14ac:dyDescent="0.15">
      <c r="D2032" s="168"/>
      <c r="E2032" s="168"/>
      <c r="F2032" s="168"/>
      <c r="G2032" s="168"/>
      <c r="H2032" s="168"/>
      <c r="I2032" s="168"/>
      <c r="J2032" s="168"/>
      <c r="K2032" s="168"/>
      <c r="L2032" s="168"/>
      <c r="M2032" s="168"/>
      <c r="N2032" s="168"/>
      <c r="O2032" s="168"/>
      <c r="P2032" s="168"/>
      <c r="Q2032" s="168"/>
      <c r="R2032" s="168"/>
      <c r="S2032" s="168"/>
      <c r="T2032" s="168"/>
      <c r="U2032" s="168"/>
      <c r="V2032" s="168"/>
      <c r="W2032" s="168"/>
      <c r="X2032" s="168"/>
      <c r="Y2032" s="168"/>
      <c r="Z2032" s="168"/>
      <c r="AA2032" s="168"/>
      <c r="AB2032" s="168"/>
      <c r="AC2032" s="168"/>
      <c r="AD2032" s="168"/>
      <c r="AE2032" s="168"/>
      <c r="AF2032" s="168"/>
      <c r="AG2032" s="168"/>
      <c r="AH2032" s="168"/>
      <c r="AI2032" s="168"/>
      <c r="AJ2032" s="168"/>
      <c r="AK2032" s="168"/>
      <c r="AL2032" s="168"/>
      <c r="AM2032" s="168"/>
      <c r="AN2032" s="168"/>
      <c r="AO2032" s="168"/>
      <c r="AP2032" s="168"/>
      <c r="AQ2032" s="168"/>
      <c r="AR2032" s="168"/>
      <c r="AS2032" s="168"/>
      <c r="AT2032" s="168"/>
      <c r="AU2032" s="168"/>
      <c r="AV2032" s="168"/>
      <c r="AW2032" s="168"/>
      <c r="AX2032" s="168"/>
      <c r="AY2032" s="168"/>
      <c r="AZ2032" s="168"/>
      <c r="BA2032" s="168"/>
      <c r="BB2032" s="168"/>
      <c r="BC2032" s="168"/>
      <c r="BD2032" s="168"/>
      <c r="BE2032" s="168"/>
      <c r="BF2032" s="168"/>
      <c r="BG2032" s="168"/>
      <c r="BH2032" s="168"/>
      <c r="BI2032" s="168"/>
      <c r="BJ2032" s="168"/>
      <c r="BK2032" s="168"/>
      <c r="BL2032" s="168"/>
      <c r="BM2032" s="168"/>
      <c r="BN2032" s="168"/>
      <c r="BO2032" s="168"/>
      <c r="BP2032" s="168"/>
    </row>
    <row r="2033" spans="4:68" x14ac:dyDescent="0.15">
      <c r="D2033" s="168"/>
      <c r="E2033" s="168"/>
      <c r="F2033" s="168"/>
      <c r="G2033" s="168"/>
      <c r="H2033" s="168"/>
      <c r="I2033" s="168"/>
      <c r="J2033" s="168"/>
      <c r="K2033" s="168"/>
      <c r="L2033" s="168"/>
      <c r="M2033" s="168"/>
      <c r="N2033" s="168"/>
      <c r="O2033" s="168"/>
      <c r="P2033" s="168"/>
      <c r="Q2033" s="168"/>
      <c r="R2033" s="168"/>
      <c r="S2033" s="168"/>
      <c r="T2033" s="168"/>
      <c r="U2033" s="168"/>
      <c r="V2033" s="168"/>
      <c r="W2033" s="168"/>
      <c r="X2033" s="168"/>
      <c r="Y2033" s="168"/>
      <c r="Z2033" s="168"/>
      <c r="AA2033" s="168"/>
      <c r="AB2033" s="168"/>
      <c r="AC2033" s="168"/>
      <c r="AD2033" s="168"/>
      <c r="AE2033" s="168"/>
      <c r="AF2033" s="168"/>
      <c r="AG2033" s="168"/>
      <c r="AH2033" s="168"/>
      <c r="AI2033" s="168"/>
      <c r="AJ2033" s="168"/>
      <c r="AK2033" s="168"/>
      <c r="AL2033" s="168"/>
      <c r="AM2033" s="168"/>
      <c r="AN2033" s="168"/>
      <c r="AO2033" s="168"/>
      <c r="AP2033" s="168"/>
      <c r="AQ2033" s="168"/>
      <c r="AR2033" s="168"/>
      <c r="AS2033" s="168"/>
      <c r="AT2033" s="168"/>
      <c r="AU2033" s="168"/>
      <c r="AV2033" s="168"/>
      <c r="AW2033" s="168"/>
      <c r="AX2033" s="168"/>
      <c r="AY2033" s="168"/>
      <c r="AZ2033" s="168"/>
      <c r="BA2033" s="168"/>
      <c r="BB2033" s="168"/>
      <c r="BC2033" s="168"/>
      <c r="BD2033" s="168"/>
      <c r="BE2033" s="168"/>
      <c r="BF2033" s="168"/>
      <c r="BG2033" s="168"/>
      <c r="BH2033" s="168"/>
      <c r="BI2033" s="168"/>
      <c r="BJ2033" s="168"/>
      <c r="BK2033" s="168"/>
      <c r="BL2033" s="168"/>
      <c r="BM2033" s="168"/>
      <c r="BN2033" s="168"/>
      <c r="BO2033" s="168"/>
      <c r="BP2033" s="168"/>
    </row>
    <row r="2034" spans="4:68" x14ac:dyDescent="0.15">
      <c r="D2034" s="168"/>
      <c r="E2034" s="168"/>
      <c r="F2034" s="168"/>
      <c r="G2034" s="168"/>
      <c r="H2034" s="168"/>
      <c r="I2034" s="168"/>
      <c r="J2034" s="168"/>
      <c r="K2034" s="168"/>
      <c r="L2034" s="168"/>
      <c r="M2034" s="168"/>
      <c r="N2034" s="168"/>
      <c r="O2034" s="168"/>
      <c r="P2034" s="168"/>
      <c r="Q2034" s="168"/>
      <c r="R2034" s="168"/>
      <c r="S2034" s="168"/>
      <c r="T2034" s="168"/>
      <c r="U2034" s="168"/>
      <c r="V2034" s="168"/>
      <c r="W2034" s="168"/>
      <c r="X2034" s="168"/>
      <c r="Y2034" s="168"/>
      <c r="Z2034" s="168"/>
      <c r="AA2034" s="168"/>
      <c r="AB2034" s="168"/>
      <c r="AC2034" s="168"/>
      <c r="AD2034" s="168"/>
      <c r="AE2034" s="168"/>
      <c r="AF2034" s="168"/>
      <c r="AG2034" s="168"/>
      <c r="AH2034" s="168"/>
      <c r="AI2034" s="168"/>
      <c r="AJ2034" s="168"/>
      <c r="AK2034" s="168"/>
      <c r="AL2034" s="168"/>
      <c r="AM2034" s="168"/>
      <c r="AN2034" s="168"/>
      <c r="AO2034" s="168"/>
      <c r="AP2034" s="168"/>
      <c r="AQ2034" s="168"/>
      <c r="AR2034" s="168"/>
      <c r="AS2034" s="168"/>
      <c r="AT2034" s="168"/>
      <c r="AU2034" s="168"/>
      <c r="AV2034" s="168"/>
      <c r="AW2034" s="168"/>
      <c r="AX2034" s="168"/>
      <c r="AY2034" s="168"/>
      <c r="AZ2034" s="168"/>
      <c r="BA2034" s="168"/>
      <c r="BB2034" s="168"/>
      <c r="BC2034" s="168"/>
      <c r="BD2034" s="168"/>
      <c r="BE2034" s="168"/>
      <c r="BF2034" s="168"/>
      <c r="BG2034" s="168"/>
      <c r="BH2034" s="168"/>
      <c r="BI2034" s="168"/>
      <c r="BJ2034" s="168"/>
      <c r="BK2034" s="168"/>
      <c r="BL2034" s="168"/>
      <c r="BM2034" s="168"/>
      <c r="BN2034" s="168"/>
      <c r="BO2034" s="168"/>
      <c r="BP2034" s="168"/>
    </row>
    <row r="2035" spans="4:68" x14ac:dyDescent="0.15">
      <c r="D2035" s="168"/>
      <c r="E2035" s="168"/>
      <c r="F2035" s="168"/>
      <c r="G2035" s="168"/>
      <c r="H2035" s="168"/>
      <c r="I2035" s="168"/>
      <c r="J2035" s="168"/>
      <c r="K2035" s="168"/>
      <c r="L2035" s="168"/>
      <c r="M2035" s="168"/>
      <c r="N2035" s="168"/>
      <c r="O2035" s="168"/>
      <c r="P2035" s="168"/>
      <c r="Q2035" s="168"/>
      <c r="R2035" s="168"/>
      <c r="S2035" s="168"/>
      <c r="T2035" s="168"/>
      <c r="U2035" s="168"/>
      <c r="V2035" s="168"/>
      <c r="W2035" s="168"/>
      <c r="X2035" s="168"/>
      <c r="Y2035" s="168"/>
      <c r="Z2035" s="168"/>
      <c r="AA2035" s="168"/>
      <c r="AB2035" s="168"/>
      <c r="AC2035" s="168"/>
      <c r="AD2035" s="168"/>
      <c r="AE2035" s="168"/>
      <c r="AF2035" s="168"/>
      <c r="AG2035" s="168"/>
      <c r="AH2035" s="168"/>
      <c r="AI2035" s="168"/>
      <c r="AJ2035" s="168"/>
      <c r="AK2035" s="168"/>
      <c r="AL2035" s="168"/>
      <c r="AM2035" s="168"/>
      <c r="AN2035" s="168"/>
      <c r="AO2035" s="168"/>
      <c r="AP2035" s="168"/>
      <c r="AQ2035" s="168"/>
      <c r="AR2035" s="168"/>
      <c r="AS2035" s="168"/>
      <c r="AT2035" s="168"/>
      <c r="AU2035" s="168"/>
      <c r="AV2035" s="168"/>
      <c r="AW2035" s="168"/>
      <c r="AX2035" s="168"/>
      <c r="AY2035" s="168"/>
      <c r="AZ2035" s="168"/>
      <c r="BA2035" s="168"/>
      <c r="BB2035" s="168"/>
      <c r="BC2035" s="168"/>
      <c r="BD2035" s="168"/>
      <c r="BE2035" s="168"/>
      <c r="BF2035" s="168"/>
      <c r="BG2035" s="168"/>
      <c r="BH2035" s="168"/>
      <c r="BI2035" s="168"/>
      <c r="BJ2035" s="168"/>
      <c r="BK2035" s="168"/>
      <c r="BL2035" s="168"/>
      <c r="BM2035" s="168"/>
      <c r="BN2035" s="168"/>
      <c r="BO2035" s="168"/>
      <c r="BP2035" s="168"/>
    </row>
    <row r="2036" spans="4:68" x14ac:dyDescent="0.15">
      <c r="D2036" s="168"/>
      <c r="E2036" s="168"/>
      <c r="F2036" s="168"/>
      <c r="G2036" s="168"/>
      <c r="H2036" s="168"/>
      <c r="I2036" s="168"/>
      <c r="J2036" s="168"/>
      <c r="K2036" s="168"/>
      <c r="L2036" s="168"/>
      <c r="M2036" s="168"/>
      <c r="N2036" s="168"/>
      <c r="O2036" s="168"/>
      <c r="P2036" s="168"/>
      <c r="Q2036" s="168"/>
      <c r="R2036" s="168"/>
      <c r="S2036" s="168"/>
      <c r="T2036" s="168"/>
      <c r="U2036" s="168"/>
      <c r="V2036" s="168"/>
      <c r="W2036" s="168"/>
      <c r="X2036" s="168"/>
      <c r="Y2036" s="168"/>
      <c r="Z2036" s="168"/>
      <c r="AA2036" s="168"/>
      <c r="AB2036" s="168"/>
      <c r="AC2036" s="168"/>
      <c r="AD2036" s="168"/>
      <c r="AE2036" s="168"/>
      <c r="AF2036" s="168"/>
      <c r="AG2036" s="168"/>
      <c r="AH2036" s="168"/>
      <c r="AI2036" s="168"/>
      <c r="AJ2036" s="168"/>
      <c r="AK2036" s="168"/>
      <c r="AL2036" s="168"/>
      <c r="AM2036" s="168"/>
      <c r="AN2036" s="168"/>
      <c r="AO2036" s="168"/>
      <c r="AP2036" s="168"/>
      <c r="AQ2036" s="168"/>
      <c r="AR2036" s="168"/>
      <c r="AS2036" s="168"/>
      <c r="AT2036" s="168"/>
      <c r="AU2036" s="168"/>
      <c r="AV2036" s="168"/>
      <c r="AW2036" s="168"/>
      <c r="AX2036" s="168"/>
      <c r="AY2036" s="168"/>
      <c r="AZ2036" s="168"/>
      <c r="BA2036" s="168"/>
      <c r="BB2036" s="168"/>
      <c r="BC2036" s="168"/>
      <c r="BD2036" s="168"/>
      <c r="BE2036" s="168"/>
      <c r="BF2036" s="168"/>
      <c r="BG2036" s="168"/>
      <c r="BH2036" s="168"/>
      <c r="BI2036" s="168"/>
      <c r="BJ2036" s="168"/>
      <c r="BK2036" s="168"/>
      <c r="BL2036" s="168"/>
      <c r="BM2036" s="168"/>
      <c r="BN2036" s="168"/>
      <c r="BO2036" s="168"/>
      <c r="BP2036" s="168"/>
    </row>
    <row r="2037" spans="4:68" x14ac:dyDescent="0.15">
      <c r="D2037" s="168"/>
      <c r="E2037" s="168"/>
      <c r="F2037" s="168"/>
      <c r="G2037" s="168"/>
      <c r="H2037" s="168"/>
      <c r="I2037" s="168"/>
      <c r="J2037" s="168"/>
      <c r="K2037" s="168"/>
      <c r="L2037" s="168"/>
      <c r="M2037" s="168"/>
      <c r="N2037" s="168"/>
      <c r="O2037" s="168"/>
      <c r="P2037" s="168"/>
      <c r="Q2037" s="168"/>
      <c r="R2037" s="168"/>
      <c r="S2037" s="168"/>
      <c r="T2037" s="168"/>
      <c r="U2037" s="168"/>
      <c r="V2037" s="168"/>
      <c r="W2037" s="168"/>
      <c r="X2037" s="168"/>
      <c r="Y2037" s="168"/>
      <c r="Z2037" s="168"/>
      <c r="AA2037" s="168"/>
      <c r="AB2037" s="168"/>
      <c r="AC2037" s="168"/>
      <c r="AD2037" s="168"/>
      <c r="AE2037" s="168"/>
      <c r="AF2037" s="168"/>
      <c r="AG2037" s="168"/>
      <c r="AH2037" s="168"/>
      <c r="AI2037" s="168"/>
      <c r="AJ2037" s="168"/>
      <c r="AK2037" s="168"/>
      <c r="AL2037" s="168"/>
      <c r="AM2037" s="168"/>
      <c r="AN2037" s="168"/>
      <c r="AO2037" s="168"/>
      <c r="AP2037" s="168"/>
      <c r="AQ2037" s="168"/>
      <c r="AR2037" s="168"/>
      <c r="AS2037" s="168"/>
      <c r="AT2037" s="168"/>
      <c r="AU2037" s="168"/>
      <c r="AV2037" s="168"/>
      <c r="AW2037" s="168"/>
      <c r="AX2037" s="168"/>
      <c r="AY2037" s="168"/>
      <c r="AZ2037" s="168"/>
      <c r="BA2037" s="168"/>
      <c r="BB2037" s="168"/>
      <c r="BC2037" s="168"/>
      <c r="BD2037" s="168"/>
      <c r="BE2037" s="168"/>
      <c r="BF2037" s="168"/>
      <c r="BG2037" s="168"/>
      <c r="BH2037" s="168"/>
      <c r="BI2037" s="168"/>
      <c r="BJ2037" s="168"/>
      <c r="BK2037" s="168"/>
      <c r="BL2037" s="168"/>
      <c r="BM2037" s="168"/>
      <c r="BN2037" s="168"/>
      <c r="BO2037" s="168"/>
      <c r="BP2037" s="168"/>
    </row>
    <row r="2038" spans="4:68" x14ac:dyDescent="0.15">
      <c r="D2038" s="168"/>
      <c r="E2038" s="168"/>
      <c r="F2038" s="168"/>
      <c r="G2038" s="168"/>
      <c r="H2038" s="168"/>
      <c r="I2038" s="168"/>
      <c r="J2038" s="168"/>
      <c r="K2038" s="168"/>
      <c r="L2038" s="168"/>
      <c r="M2038" s="168"/>
      <c r="N2038" s="168"/>
      <c r="O2038" s="168"/>
      <c r="P2038" s="168"/>
      <c r="Q2038" s="168"/>
      <c r="R2038" s="168"/>
      <c r="S2038" s="168"/>
      <c r="T2038" s="168"/>
      <c r="U2038" s="168"/>
      <c r="V2038" s="168"/>
      <c r="W2038" s="168"/>
      <c r="X2038" s="168"/>
      <c r="Y2038" s="168"/>
      <c r="Z2038" s="168"/>
      <c r="AA2038" s="168"/>
      <c r="AB2038" s="168"/>
      <c r="AC2038" s="168"/>
      <c r="AD2038" s="168"/>
      <c r="AE2038" s="168"/>
      <c r="AF2038" s="168"/>
      <c r="AG2038" s="168"/>
      <c r="AH2038" s="168"/>
      <c r="AI2038" s="168"/>
      <c r="AJ2038" s="168"/>
      <c r="AK2038" s="168"/>
      <c r="AL2038" s="168"/>
      <c r="AM2038" s="168"/>
      <c r="AN2038" s="168"/>
      <c r="AO2038" s="168"/>
      <c r="AP2038" s="168"/>
      <c r="AQ2038" s="168"/>
      <c r="AR2038" s="168"/>
      <c r="AS2038" s="168"/>
      <c r="AT2038" s="168"/>
      <c r="AU2038" s="168"/>
      <c r="AV2038" s="168"/>
      <c r="AW2038" s="168"/>
      <c r="AX2038" s="168"/>
      <c r="AY2038" s="168"/>
      <c r="AZ2038" s="168"/>
      <c r="BA2038" s="168"/>
      <c r="BB2038" s="168"/>
      <c r="BC2038" s="168"/>
      <c r="BD2038" s="168"/>
      <c r="BE2038" s="168"/>
      <c r="BF2038" s="168"/>
      <c r="BG2038" s="168"/>
      <c r="BH2038" s="168"/>
      <c r="BI2038" s="168"/>
      <c r="BJ2038" s="168"/>
      <c r="BK2038" s="168"/>
      <c r="BL2038" s="168"/>
      <c r="BM2038" s="168"/>
      <c r="BN2038" s="168"/>
      <c r="BO2038" s="168"/>
      <c r="BP2038" s="168"/>
    </row>
    <row r="2039" spans="4:68" x14ac:dyDescent="0.15">
      <c r="D2039" s="168"/>
      <c r="E2039" s="168"/>
      <c r="F2039" s="168"/>
      <c r="G2039" s="168"/>
      <c r="H2039" s="168"/>
      <c r="I2039" s="168"/>
      <c r="J2039" s="168"/>
      <c r="K2039" s="168"/>
      <c r="L2039" s="168"/>
      <c r="M2039" s="168"/>
      <c r="N2039" s="168"/>
      <c r="O2039" s="168"/>
      <c r="P2039" s="168"/>
      <c r="Q2039" s="168"/>
      <c r="R2039" s="168"/>
      <c r="S2039" s="168"/>
      <c r="T2039" s="168"/>
      <c r="U2039" s="168"/>
      <c r="V2039" s="168"/>
      <c r="W2039" s="168"/>
      <c r="X2039" s="168"/>
      <c r="Y2039" s="168"/>
      <c r="Z2039" s="168"/>
      <c r="AA2039" s="168"/>
      <c r="AB2039" s="168"/>
      <c r="AC2039" s="168"/>
      <c r="AD2039" s="168"/>
      <c r="AE2039" s="168"/>
      <c r="AF2039" s="168"/>
      <c r="AG2039" s="168"/>
      <c r="AH2039" s="168"/>
      <c r="AI2039" s="168"/>
      <c r="AJ2039" s="168"/>
      <c r="AK2039" s="168"/>
      <c r="AL2039" s="168"/>
      <c r="AM2039" s="168"/>
      <c r="AN2039" s="168"/>
      <c r="AO2039" s="168"/>
      <c r="AP2039" s="168"/>
      <c r="AQ2039" s="168"/>
      <c r="AR2039" s="168"/>
      <c r="AS2039" s="168"/>
      <c r="AT2039" s="168"/>
      <c r="AU2039" s="168"/>
      <c r="AV2039" s="168"/>
      <c r="AW2039" s="168"/>
      <c r="AX2039" s="168"/>
      <c r="AY2039" s="168"/>
      <c r="AZ2039" s="168"/>
      <c r="BA2039" s="168"/>
      <c r="BB2039" s="168"/>
      <c r="BC2039" s="168"/>
      <c r="BD2039" s="168"/>
      <c r="BE2039" s="168"/>
      <c r="BF2039" s="168"/>
      <c r="BG2039" s="168"/>
      <c r="BH2039" s="168"/>
      <c r="BI2039" s="168"/>
      <c r="BJ2039" s="168"/>
      <c r="BK2039" s="168"/>
      <c r="BL2039" s="168"/>
      <c r="BM2039" s="168"/>
      <c r="BN2039" s="168"/>
      <c r="BO2039" s="168"/>
      <c r="BP2039" s="168"/>
    </row>
    <row r="2040" spans="4:68" x14ac:dyDescent="0.15">
      <c r="D2040" s="168"/>
      <c r="E2040" s="168"/>
      <c r="F2040" s="168"/>
      <c r="G2040" s="168"/>
      <c r="H2040" s="168"/>
      <c r="I2040" s="168"/>
      <c r="J2040" s="168"/>
      <c r="K2040" s="168"/>
      <c r="L2040" s="168"/>
      <c r="M2040" s="168"/>
      <c r="N2040" s="168"/>
      <c r="O2040" s="168"/>
      <c r="P2040" s="168"/>
      <c r="Q2040" s="168"/>
      <c r="R2040" s="168"/>
      <c r="S2040" s="168"/>
      <c r="T2040" s="168"/>
      <c r="U2040" s="168"/>
      <c r="V2040" s="168"/>
      <c r="W2040" s="168"/>
      <c r="X2040" s="168"/>
      <c r="Y2040" s="168"/>
      <c r="Z2040" s="168"/>
      <c r="AA2040" s="168"/>
      <c r="AB2040" s="168"/>
      <c r="AC2040" s="168"/>
      <c r="AD2040" s="168"/>
      <c r="AE2040" s="168"/>
      <c r="AF2040" s="168"/>
      <c r="AG2040" s="168"/>
      <c r="AH2040" s="168"/>
      <c r="AI2040" s="168"/>
      <c r="AJ2040" s="168"/>
      <c r="AK2040" s="168"/>
      <c r="AL2040" s="168"/>
      <c r="AM2040" s="168"/>
      <c r="AN2040" s="168"/>
      <c r="AO2040" s="168"/>
      <c r="AP2040" s="168"/>
      <c r="AQ2040" s="168"/>
      <c r="AR2040" s="168"/>
      <c r="AS2040" s="168"/>
      <c r="AT2040" s="168"/>
      <c r="AU2040" s="168"/>
      <c r="AV2040" s="168"/>
      <c r="AW2040" s="168"/>
      <c r="AX2040" s="168"/>
      <c r="AY2040" s="168"/>
      <c r="AZ2040" s="168"/>
      <c r="BA2040" s="168"/>
      <c r="BB2040" s="168"/>
      <c r="BC2040" s="168"/>
      <c r="BD2040" s="168"/>
      <c r="BE2040" s="168"/>
      <c r="BF2040" s="168"/>
      <c r="BG2040" s="168"/>
      <c r="BH2040" s="168"/>
      <c r="BI2040" s="168"/>
      <c r="BJ2040" s="168"/>
      <c r="BK2040" s="168"/>
      <c r="BL2040" s="168"/>
      <c r="BM2040" s="168"/>
      <c r="BN2040" s="168"/>
      <c r="BO2040" s="168"/>
      <c r="BP2040" s="168"/>
    </row>
    <row r="2041" spans="4:68" x14ac:dyDescent="0.15">
      <c r="D2041" s="168"/>
      <c r="E2041" s="168"/>
      <c r="F2041" s="168"/>
      <c r="G2041" s="168"/>
      <c r="H2041" s="168"/>
      <c r="I2041" s="168"/>
      <c r="J2041" s="168"/>
      <c r="K2041" s="168"/>
      <c r="L2041" s="168"/>
      <c r="M2041" s="168"/>
      <c r="N2041" s="168"/>
      <c r="O2041" s="168"/>
      <c r="P2041" s="168"/>
      <c r="Q2041" s="168"/>
      <c r="R2041" s="168"/>
      <c r="S2041" s="168"/>
      <c r="T2041" s="168"/>
      <c r="U2041" s="168"/>
      <c r="V2041" s="168"/>
      <c r="W2041" s="168"/>
      <c r="X2041" s="168"/>
      <c r="Y2041" s="168"/>
      <c r="Z2041" s="168"/>
      <c r="AA2041" s="168"/>
      <c r="AB2041" s="168"/>
      <c r="AC2041" s="168"/>
      <c r="AD2041" s="168"/>
      <c r="AE2041" s="168"/>
      <c r="AF2041" s="168"/>
      <c r="AG2041" s="168"/>
      <c r="AH2041" s="168"/>
      <c r="AI2041" s="168"/>
      <c r="AJ2041" s="168"/>
      <c r="AK2041" s="168"/>
      <c r="AL2041" s="168"/>
      <c r="AM2041" s="168"/>
      <c r="AN2041" s="168"/>
      <c r="AO2041" s="168"/>
      <c r="AP2041" s="168"/>
      <c r="AQ2041" s="168"/>
      <c r="AR2041" s="168"/>
      <c r="AS2041" s="168"/>
      <c r="AT2041" s="168"/>
      <c r="AU2041" s="168"/>
      <c r="AV2041" s="168"/>
      <c r="AW2041" s="168"/>
      <c r="AX2041" s="168"/>
      <c r="AY2041" s="168"/>
      <c r="AZ2041" s="168"/>
      <c r="BA2041" s="168"/>
      <c r="BB2041" s="168"/>
      <c r="BC2041" s="168"/>
      <c r="BD2041" s="168"/>
      <c r="BE2041" s="168"/>
      <c r="BF2041" s="168"/>
      <c r="BG2041" s="168"/>
      <c r="BH2041" s="168"/>
      <c r="BI2041" s="168"/>
      <c r="BJ2041" s="168"/>
      <c r="BK2041" s="168"/>
      <c r="BL2041" s="168"/>
      <c r="BM2041" s="168"/>
      <c r="BN2041" s="168"/>
      <c r="BO2041" s="168"/>
      <c r="BP2041" s="168"/>
    </row>
    <row r="2042" spans="4:68" x14ac:dyDescent="0.15">
      <c r="D2042" s="168"/>
      <c r="E2042" s="168"/>
      <c r="F2042" s="168"/>
      <c r="G2042" s="168"/>
      <c r="H2042" s="168"/>
      <c r="I2042" s="168"/>
      <c r="J2042" s="168"/>
      <c r="K2042" s="168"/>
      <c r="L2042" s="168"/>
      <c r="M2042" s="168"/>
      <c r="N2042" s="168"/>
      <c r="O2042" s="168"/>
      <c r="P2042" s="168"/>
      <c r="Q2042" s="168"/>
      <c r="R2042" s="168"/>
      <c r="S2042" s="168"/>
      <c r="T2042" s="168"/>
      <c r="U2042" s="168"/>
      <c r="V2042" s="168"/>
      <c r="W2042" s="168"/>
      <c r="X2042" s="168"/>
      <c r="Y2042" s="168"/>
      <c r="Z2042" s="168"/>
      <c r="AA2042" s="168"/>
      <c r="AB2042" s="168"/>
      <c r="AC2042" s="168"/>
      <c r="AD2042" s="168"/>
      <c r="AE2042" s="168"/>
      <c r="AF2042" s="168"/>
      <c r="AG2042" s="168"/>
      <c r="AH2042" s="168"/>
      <c r="AI2042" s="168"/>
      <c r="AJ2042" s="168"/>
      <c r="AK2042" s="168"/>
      <c r="AL2042" s="168"/>
      <c r="AM2042" s="168"/>
      <c r="AN2042" s="168"/>
      <c r="AO2042" s="168"/>
      <c r="AP2042" s="168"/>
      <c r="AQ2042" s="168"/>
      <c r="AR2042" s="168"/>
      <c r="AS2042" s="168"/>
      <c r="AT2042" s="168"/>
      <c r="AU2042" s="168"/>
      <c r="AV2042" s="168"/>
      <c r="AW2042" s="168"/>
      <c r="AX2042" s="168"/>
      <c r="AY2042" s="168"/>
      <c r="AZ2042" s="168"/>
      <c r="BA2042" s="168"/>
      <c r="BB2042" s="168"/>
      <c r="BC2042" s="168"/>
      <c r="BD2042" s="168"/>
      <c r="BE2042" s="168"/>
      <c r="BF2042" s="168"/>
      <c r="BG2042" s="168"/>
      <c r="BH2042" s="168"/>
      <c r="BI2042" s="168"/>
      <c r="BJ2042" s="168"/>
      <c r="BK2042" s="168"/>
      <c r="BL2042" s="168"/>
      <c r="BM2042" s="168"/>
      <c r="BN2042" s="168"/>
      <c r="BO2042" s="168"/>
      <c r="BP2042" s="168"/>
    </row>
    <row r="2043" spans="4:68" x14ac:dyDescent="0.15">
      <c r="D2043" s="168"/>
      <c r="E2043" s="168"/>
      <c r="F2043" s="168"/>
      <c r="G2043" s="168"/>
      <c r="H2043" s="168"/>
      <c r="I2043" s="168"/>
      <c r="J2043" s="168"/>
      <c r="K2043" s="168"/>
      <c r="L2043" s="168"/>
      <c r="M2043" s="168"/>
      <c r="N2043" s="168"/>
      <c r="O2043" s="168"/>
      <c r="P2043" s="168"/>
      <c r="Q2043" s="168"/>
      <c r="R2043" s="168"/>
      <c r="S2043" s="168"/>
      <c r="T2043" s="168"/>
      <c r="U2043" s="168"/>
      <c r="V2043" s="168"/>
      <c r="W2043" s="168"/>
      <c r="X2043" s="168"/>
      <c r="Y2043" s="168"/>
      <c r="Z2043" s="168"/>
      <c r="AA2043" s="168"/>
      <c r="AB2043" s="168"/>
      <c r="AC2043" s="168"/>
      <c r="AD2043" s="168"/>
      <c r="AE2043" s="168"/>
      <c r="AF2043" s="168"/>
      <c r="AG2043" s="168"/>
      <c r="AH2043" s="168"/>
      <c r="AI2043" s="168"/>
      <c r="AJ2043" s="168"/>
      <c r="AK2043" s="168"/>
      <c r="AL2043" s="168"/>
      <c r="AM2043" s="168"/>
      <c r="AN2043" s="168"/>
      <c r="AO2043" s="168"/>
      <c r="AP2043" s="168"/>
      <c r="AQ2043" s="168"/>
      <c r="AR2043" s="168"/>
      <c r="AS2043" s="168"/>
      <c r="AT2043" s="168"/>
      <c r="AU2043" s="168"/>
      <c r="AV2043" s="168"/>
      <c r="AW2043" s="168"/>
      <c r="AX2043" s="168"/>
      <c r="AY2043" s="168"/>
      <c r="AZ2043" s="168"/>
      <c r="BA2043" s="168"/>
      <c r="BB2043" s="168"/>
      <c r="BC2043" s="168"/>
      <c r="BD2043" s="168"/>
      <c r="BE2043" s="168"/>
      <c r="BF2043" s="168"/>
      <c r="BG2043" s="168"/>
      <c r="BH2043" s="168"/>
      <c r="BI2043" s="168"/>
      <c r="BJ2043" s="168"/>
      <c r="BK2043" s="168"/>
      <c r="BL2043" s="168"/>
      <c r="BM2043" s="168"/>
      <c r="BN2043" s="168"/>
      <c r="BO2043" s="168"/>
      <c r="BP2043" s="168"/>
    </row>
    <row r="2044" spans="4:68" x14ac:dyDescent="0.15">
      <c r="D2044" s="168"/>
      <c r="E2044" s="168"/>
      <c r="F2044" s="168"/>
      <c r="G2044" s="168"/>
      <c r="H2044" s="168"/>
      <c r="I2044" s="168"/>
      <c r="J2044" s="168"/>
      <c r="K2044" s="168"/>
      <c r="L2044" s="168"/>
      <c r="M2044" s="168"/>
      <c r="N2044" s="168"/>
      <c r="O2044" s="168"/>
      <c r="P2044" s="168"/>
      <c r="Q2044" s="168"/>
      <c r="R2044" s="168"/>
      <c r="S2044" s="168"/>
      <c r="T2044" s="168"/>
      <c r="U2044" s="168"/>
      <c r="V2044" s="168"/>
      <c r="W2044" s="168"/>
      <c r="X2044" s="168"/>
      <c r="Y2044" s="168"/>
      <c r="Z2044" s="168"/>
      <c r="AA2044" s="168"/>
      <c r="AB2044" s="168"/>
      <c r="AC2044" s="168"/>
      <c r="AD2044" s="168"/>
      <c r="AE2044" s="168"/>
      <c r="AF2044" s="168"/>
      <c r="AG2044" s="168"/>
      <c r="AH2044" s="168"/>
      <c r="AI2044" s="168"/>
      <c r="AJ2044" s="168"/>
      <c r="AK2044" s="168"/>
      <c r="AL2044" s="168"/>
      <c r="AM2044" s="168"/>
      <c r="AN2044" s="168"/>
      <c r="AO2044" s="168"/>
      <c r="AP2044" s="168"/>
      <c r="AQ2044" s="168"/>
      <c r="AR2044" s="168"/>
      <c r="AS2044" s="168"/>
      <c r="AT2044" s="168"/>
      <c r="AU2044" s="168"/>
      <c r="AV2044" s="168"/>
      <c r="AW2044" s="168"/>
      <c r="AX2044" s="168"/>
      <c r="AY2044" s="168"/>
      <c r="AZ2044" s="168"/>
      <c r="BA2044" s="168"/>
      <c r="BB2044" s="168"/>
      <c r="BC2044" s="168"/>
      <c r="BD2044" s="168"/>
      <c r="BE2044" s="168"/>
      <c r="BF2044" s="168"/>
      <c r="BG2044" s="168"/>
      <c r="BH2044" s="168"/>
      <c r="BI2044" s="168"/>
      <c r="BJ2044" s="168"/>
      <c r="BK2044" s="168"/>
      <c r="BL2044" s="168"/>
      <c r="BM2044" s="168"/>
      <c r="BN2044" s="168"/>
      <c r="BO2044" s="168"/>
      <c r="BP2044" s="168"/>
    </row>
    <row r="2045" spans="4:68" x14ac:dyDescent="0.15">
      <c r="D2045" s="168"/>
      <c r="E2045" s="168"/>
      <c r="F2045" s="168"/>
      <c r="G2045" s="168"/>
      <c r="H2045" s="168"/>
      <c r="I2045" s="168"/>
      <c r="J2045" s="168"/>
      <c r="K2045" s="168"/>
      <c r="L2045" s="168"/>
      <c r="M2045" s="168"/>
      <c r="N2045" s="168"/>
      <c r="O2045" s="168"/>
      <c r="P2045" s="168"/>
      <c r="Q2045" s="168"/>
      <c r="R2045" s="168"/>
      <c r="S2045" s="168"/>
      <c r="T2045" s="168"/>
      <c r="U2045" s="168"/>
      <c r="V2045" s="168"/>
      <c r="W2045" s="168"/>
      <c r="X2045" s="168"/>
      <c r="Y2045" s="168"/>
      <c r="Z2045" s="168"/>
      <c r="AA2045" s="168"/>
      <c r="AB2045" s="168"/>
      <c r="AC2045" s="168"/>
      <c r="AD2045" s="168"/>
      <c r="AE2045" s="168"/>
      <c r="AF2045" s="168"/>
      <c r="AG2045" s="168"/>
      <c r="AH2045" s="168"/>
      <c r="AI2045" s="168"/>
      <c r="AJ2045" s="168"/>
      <c r="AK2045" s="168"/>
      <c r="AL2045" s="168"/>
      <c r="AM2045" s="168"/>
      <c r="AN2045" s="168"/>
      <c r="AO2045" s="168"/>
      <c r="AP2045" s="168"/>
      <c r="AQ2045" s="168"/>
      <c r="AR2045" s="168"/>
      <c r="AS2045" s="168"/>
      <c r="AT2045" s="168"/>
      <c r="AU2045" s="168"/>
      <c r="AV2045" s="168"/>
      <c r="AW2045" s="168"/>
      <c r="AX2045" s="168"/>
      <c r="AY2045" s="168"/>
      <c r="AZ2045" s="168"/>
      <c r="BA2045" s="168"/>
      <c r="BB2045" s="168"/>
      <c r="BC2045" s="168"/>
      <c r="BD2045" s="168"/>
      <c r="BE2045" s="168"/>
      <c r="BF2045" s="168"/>
      <c r="BG2045" s="168"/>
      <c r="BH2045" s="168"/>
      <c r="BI2045" s="168"/>
      <c r="BJ2045" s="168"/>
      <c r="BK2045" s="168"/>
      <c r="BL2045" s="168"/>
      <c r="BM2045" s="168"/>
      <c r="BN2045" s="168"/>
      <c r="BO2045" s="168"/>
      <c r="BP2045" s="168"/>
    </row>
    <row r="2046" spans="4:68" x14ac:dyDescent="0.15">
      <c r="D2046" s="168"/>
      <c r="E2046" s="168"/>
      <c r="F2046" s="168"/>
      <c r="G2046" s="168"/>
      <c r="H2046" s="168"/>
      <c r="I2046" s="168"/>
      <c r="J2046" s="168"/>
      <c r="K2046" s="168"/>
      <c r="L2046" s="168"/>
      <c r="M2046" s="168"/>
      <c r="N2046" s="168"/>
      <c r="O2046" s="168"/>
      <c r="P2046" s="168"/>
      <c r="Q2046" s="168"/>
      <c r="R2046" s="168"/>
      <c r="S2046" s="168"/>
      <c r="T2046" s="168"/>
      <c r="U2046" s="168"/>
      <c r="V2046" s="168"/>
      <c r="W2046" s="168"/>
      <c r="X2046" s="168"/>
      <c r="Y2046" s="168"/>
      <c r="Z2046" s="168"/>
      <c r="AA2046" s="168"/>
      <c r="AB2046" s="168"/>
      <c r="AC2046" s="168"/>
      <c r="AD2046" s="168"/>
      <c r="AE2046" s="168"/>
      <c r="AF2046" s="168"/>
      <c r="AG2046" s="168"/>
      <c r="AH2046" s="168"/>
      <c r="AI2046" s="168"/>
      <c r="AJ2046" s="168"/>
      <c r="AK2046" s="168"/>
      <c r="AL2046" s="168"/>
      <c r="AM2046" s="168"/>
      <c r="AN2046" s="168"/>
      <c r="AO2046" s="168"/>
      <c r="AP2046" s="168"/>
      <c r="AQ2046" s="168"/>
      <c r="AR2046" s="168"/>
      <c r="AS2046" s="168"/>
      <c r="AT2046" s="168"/>
      <c r="AU2046" s="168"/>
      <c r="AV2046" s="168"/>
      <c r="AW2046" s="168"/>
      <c r="AX2046" s="168"/>
      <c r="AY2046" s="168"/>
      <c r="AZ2046" s="168"/>
      <c r="BA2046" s="168"/>
      <c r="BB2046" s="168"/>
      <c r="BC2046" s="168"/>
      <c r="BD2046" s="168"/>
      <c r="BE2046" s="168"/>
      <c r="BF2046" s="168"/>
      <c r="BG2046" s="168"/>
      <c r="BH2046" s="168"/>
      <c r="BI2046" s="168"/>
      <c r="BJ2046" s="168"/>
      <c r="BK2046" s="168"/>
      <c r="BL2046" s="168"/>
      <c r="BM2046" s="168"/>
      <c r="BN2046" s="168"/>
      <c r="BO2046" s="168"/>
      <c r="BP2046" s="168"/>
    </row>
    <row r="2047" spans="4:68" x14ac:dyDescent="0.15">
      <c r="D2047" s="168"/>
      <c r="E2047" s="168"/>
      <c r="F2047" s="168"/>
      <c r="G2047" s="168"/>
      <c r="H2047" s="168"/>
      <c r="I2047" s="168"/>
      <c r="J2047" s="168"/>
      <c r="K2047" s="168"/>
      <c r="L2047" s="168"/>
      <c r="M2047" s="168"/>
      <c r="N2047" s="168"/>
      <c r="O2047" s="168"/>
      <c r="P2047" s="168"/>
      <c r="Q2047" s="168"/>
      <c r="R2047" s="168"/>
      <c r="S2047" s="168"/>
      <c r="T2047" s="168"/>
      <c r="U2047" s="168"/>
      <c r="V2047" s="168"/>
      <c r="W2047" s="168"/>
      <c r="X2047" s="168"/>
      <c r="Y2047" s="168"/>
      <c r="Z2047" s="168"/>
      <c r="AA2047" s="168"/>
      <c r="AB2047" s="168"/>
      <c r="AC2047" s="168"/>
      <c r="AD2047" s="168"/>
      <c r="AE2047" s="168"/>
      <c r="AF2047" s="168"/>
      <c r="AG2047" s="168"/>
      <c r="AH2047" s="168"/>
      <c r="AI2047" s="168"/>
      <c r="AJ2047" s="168"/>
      <c r="AK2047" s="168"/>
      <c r="AL2047" s="168"/>
      <c r="AM2047" s="168"/>
      <c r="AN2047" s="168"/>
      <c r="AO2047" s="168"/>
      <c r="AP2047" s="168"/>
      <c r="AQ2047" s="168"/>
      <c r="AR2047" s="168"/>
      <c r="AS2047" s="168"/>
      <c r="AT2047" s="168"/>
      <c r="AU2047" s="168"/>
      <c r="AV2047" s="168"/>
      <c r="AW2047" s="168"/>
      <c r="AX2047" s="168"/>
      <c r="AY2047" s="168"/>
      <c r="AZ2047" s="168"/>
      <c r="BA2047" s="168"/>
      <c r="BB2047" s="168"/>
      <c r="BC2047" s="168"/>
      <c r="BD2047" s="168"/>
      <c r="BE2047" s="168"/>
      <c r="BF2047" s="168"/>
      <c r="BG2047" s="168"/>
      <c r="BH2047" s="168"/>
      <c r="BI2047" s="168"/>
      <c r="BJ2047" s="168"/>
      <c r="BK2047" s="168"/>
      <c r="BL2047" s="168"/>
      <c r="BM2047" s="168"/>
      <c r="BN2047" s="168"/>
      <c r="BO2047" s="168"/>
      <c r="BP2047" s="168"/>
    </row>
    <row r="2048" spans="4:68" x14ac:dyDescent="0.15">
      <c r="D2048" s="168"/>
      <c r="E2048" s="168"/>
      <c r="F2048" s="168"/>
      <c r="G2048" s="168"/>
      <c r="H2048" s="168"/>
      <c r="I2048" s="168"/>
      <c r="J2048" s="168"/>
      <c r="K2048" s="168"/>
      <c r="L2048" s="168"/>
      <c r="M2048" s="168"/>
      <c r="N2048" s="168"/>
      <c r="O2048" s="168"/>
      <c r="P2048" s="168"/>
      <c r="Q2048" s="168"/>
      <c r="R2048" s="168"/>
      <c r="S2048" s="168"/>
      <c r="T2048" s="168"/>
      <c r="U2048" s="168"/>
      <c r="V2048" s="168"/>
      <c r="W2048" s="168"/>
      <c r="X2048" s="168"/>
      <c r="Y2048" s="168"/>
      <c r="Z2048" s="168"/>
      <c r="AA2048" s="168"/>
      <c r="AB2048" s="168"/>
      <c r="AC2048" s="168"/>
      <c r="AD2048" s="168"/>
      <c r="AE2048" s="168"/>
      <c r="AF2048" s="168"/>
      <c r="AG2048" s="168"/>
      <c r="AH2048" s="168"/>
      <c r="AI2048" s="168"/>
      <c r="AJ2048" s="168"/>
      <c r="AK2048" s="168"/>
      <c r="AL2048" s="168"/>
      <c r="AM2048" s="168"/>
      <c r="AN2048" s="168"/>
      <c r="AO2048" s="168"/>
      <c r="AP2048" s="168"/>
      <c r="AQ2048" s="168"/>
      <c r="AR2048" s="168"/>
      <c r="AS2048" s="168"/>
      <c r="AT2048" s="168"/>
      <c r="AU2048" s="168"/>
      <c r="AV2048" s="168"/>
      <c r="AW2048" s="168"/>
      <c r="AX2048" s="168"/>
      <c r="AY2048" s="168"/>
      <c r="AZ2048" s="168"/>
      <c r="BA2048" s="168"/>
      <c r="BB2048" s="168"/>
      <c r="BC2048" s="168"/>
      <c r="BD2048" s="168"/>
      <c r="BE2048" s="168"/>
      <c r="BF2048" s="168"/>
      <c r="BG2048" s="168"/>
      <c r="BH2048" s="168"/>
      <c r="BI2048" s="168"/>
      <c r="BJ2048" s="168"/>
      <c r="BK2048" s="168"/>
      <c r="BL2048" s="168"/>
      <c r="BM2048" s="168"/>
      <c r="BN2048" s="168"/>
      <c r="BO2048" s="168"/>
      <c r="BP2048" s="168"/>
    </row>
    <row r="2049" spans="4:68" x14ac:dyDescent="0.15">
      <c r="D2049" s="168"/>
      <c r="E2049" s="168"/>
      <c r="F2049" s="168"/>
      <c r="G2049" s="168"/>
      <c r="H2049" s="168"/>
      <c r="I2049" s="168"/>
      <c r="J2049" s="168"/>
      <c r="K2049" s="168"/>
      <c r="L2049" s="168"/>
      <c r="M2049" s="168"/>
      <c r="N2049" s="168"/>
      <c r="O2049" s="168"/>
      <c r="P2049" s="168"/>
      <c r="Q2049" s="168"/>
      <c r="R2049" s="168"/>
      <c r="S2049" s="168"/>
      <c r="T2049" s="168"/>
      <c r="U2049" s="168"/>
      <c r="V2049" s="168"/>
      <c r="W2049" s="168"/>
      <c r="X2049" s="168"/>
      <c r="Y2049" s="168"/>
      <c r="Z2049" s="168"/>
      <c r="AA2049" s="168"/>
      <c r="AB2049" s="168"/>
      <c r="AC2049" s="168"/>
      <c r="AD2049" s="168"/>
      <c r="AE2049" s="168"/>
      <c r="AF2049" s="168"/>
      <c r="AG2049" s="168"/>
      <c r="AH2049" s="168"/>
      <c r="AI2049" s="168"/>
      <c r="AJ2049" s="168"/>
      <c r="AK2049" s="168"/>
      <c r="AL2049" s="168"/>
      <c r="AM2049" s="168"/>
      <c r="AN2049" s="168"/>
      <c r="AO2049" s="168"/>
      <c r="AP2049" s="168"/>
      <c r="AQ2049" s="168"/>
      <c r="AR2049" s="168"/>
      <c r="AS2049" s="168"/>
      <c r="AT2049" s="168"/>
      <c r="AU2049" s="168"/>
      <c r="AV2049" s="168"/>
      <c r="AW2049" s="168"/>
      <c r="AX2049" s="168"/>
      <c r="AY2049" s="168"/>
      <c r="AZ2049" s="168"/>
      <c r="BA2049" s="168"/>
      <c r="BB2049" s="168"/>
      <c r="BC2049" s="168"/>
      <c r="BD2049" s="168"/>
      <c r="BE2049" s="168"/>
      <c r="BF2049" s="168"/>
      <c r="BG2049" s="168"/>
      <c r="BH2049" s="168"/>
      <c r="BI2049" s="168"/>
      <c r="BJ2049" s="168"/>
      <c r="BK2049" s="168"/>
      <c r="BL2049" s="168"/>
      <c r="BM2049" s="168"/>
      <c r="BN2049" s="168"/>
      <c r="BO2049" s="168"/>
      <c r="BP2049" s="168"/>
    </row>
    <row r="2050" spans="4:68" x14ac:dyDescent="0.15">
      <c r="D2050" s="168"/>
      <c r="E2050" s="168"/>
      <c r="F2050" s="168"/>
      <c r="G2050" s="168"/>
      <c r="H2050" s="168"/>
      <c r="I2050" s="168"/>
      <c r="J2050" s="168"/>
      <c r="K2050" s="168"/>
      <c r="L2050" s="168"/>
      <c r="M2050" s="168"/>
      <c r="N2050" s="168"/>
      <c r="O2050" s="168"/>
      <c r="P2050" s="168"/>
      <c r="Q2050" s="168"/>
      <c r="R2050" s="168"/>
      <c r="S2050" s="168"/>
      <c r="T2050" s="168"/>
      <c r="U2050" s="168"/>
      <c r="V2050" s="168"/>
      <c r="W2050" s="168"/>
      <c r="X2050" s="168"/>
      <c r="Y2050" s="168"/>
      <c r="Z2050" s="168"/>
      <c r="AA2050" s="168"/>
      <c r="AB2050" s="168"/>
      <c r="AC2050" s="168"/>
      <c r="AD2050" s="168"/>
      <c r="AE2050" s="168"/>
      <c r="AF2050" s="168"/>
      <c r="AG2050" s="168"/>
      <c r="AH2050" s="168"/>
      <c r="AI2050" s="168"/>
      <c r="AJ2050" s="168"/>
      <c r="AK2050" s="168"/>
      <c r="AL2050" s="168"/>
      <c r="AM2050" s="168"/>
      <c r="AN2050" s="168"/>
      <c r="AO2050" s="168"/>
      <c r="AP2050" s="168"/>
      <c r="AQ2050" s="168"/>
      <c r="AR2050" s="168"/>
      <c r="AS2050" s="168"/>
      <c r="AT2050" s="168"/>
      <c r="AU2050" s="168"/>
      <c r="AV2050" s="168"/>
      <c r="AW2050" s="168"/>
      <c r="AX2050" s="168"/>
      <c r="AY2050" s="168"/>
      <c r="AZ2050" s="168"/>
      <c r="BA2050" s="168"/>
      <c r="BB2050" s="168"/>
      <c r="BC2050" s="168"/>
      <c r="BD2050" s="168"/>
      <c r="BE2050" s="168"/>
      <c r="BF2050" s="168"/>
      <c r="BG2050" s="168"/>
      <c r="BH2050" s="168"/>
      <c r="BI2050" s="168"/>
      <c r="BJ2050" s="168"/>
      <c r="BK2050" s="168"/>
      <c r="BL2050" s="168"/>
      <c r="BM2050" s="168"/>
      <c r="BN2050" s="168"/>
      <c r="BO2050" s="168"/>
      <c r="BP2050" s="168"/>
    </row>
    <row r="2051" spans="4:68" x14ac:dyDescent="0.15">
      <c r="D2051" s="168"/>
      <c r="E2051" s="168"/>
      <c r="F2051" s="168"/>
      <c r="G2051" s="168"/>
      <c r="H2051" s="168"/>
      <c r="I2051" s="168"/>
      <c r="J2051" s="168"/>
      <c r="K2051" s="168"/>
      <c r="L2051" s="168"/>
      <c r="M2051" s="168"/>
      <c r="N2051" s="168"/>
      <c r="O2051" s="168"/>
      <c r="P2051" s="168"/>
      <c r="Q2051" s="168"/>
      <c r="R2051" s="168"/>
      <c r="S2051" s="168"/>
      <c r="T2051" s="168"/>
      <c r="U2051" s="168"/>
      <c r="V2051" s="168"/>
      <c r="W2051" s="168"/>
      <c r="X2051" s="168"/>
      <c r="Y2051" s="168"/>
      <c r="Z2051" s="168"/>
      <c r="AA2051" s="168"/>
      <c r="AB2051" s="168"/>
      <c r="AC2051" s="168"/>
      <c r="AD2051" s="168"/>
      <c r="AE2051" s="168"/>
      <c r="AF2051" s="168"/>
      <c r="AG2051" s="168"/>
      <c r="AH2051" s="168"/>
      <c r="AI2051" s="168"/>
      <c r="AJ2051" s="168"/>
      <c r="AK2051" s="168"/>
      <c r="AL2051" s="168"/>
      <c r="AM2051" s="168"/>
      <c r="AN2051" s="168"/>
      <c r="AO2051" s="168"/>
      <c r="AP2051" s="168"/>
      <c r="AQ2051" s="168"/>
      <c r="AR2051" s="168"/>
      <c r="AS2051" s="168"/>
      <c r="AT2051" s="168"/>
      <c r="AU2051" s="168"/>
      <c r="AV2051" s="168"/>
      <c r="AW2051" s="168"/>
      <c r="AX2051" s="168"/>
      <c r="AY2051" s="168"/>
      <c r="AZ2051" s="168"/>
      <c r="BA2051" s="168"/>
      <c r="BB2051" s="168"/>
      <c r="BC2051" s="168"/>
      <c r="BD2051" s="168"/>
      <c r="BE2051" s="168"/>
      <c r="BF2051" s="168"/>
      <c r="BG2051" s="168"/>
      <c r="BH2051" s="168"/>
      <c r="BI2051" s="168"/>
      <c r="BJ2051" s="168"/>
      <c r="BK2051" s="168"/>
      <c r="BL2051" s="168"/>
      <c r="BM2051" s="168"/>
      <c r="BN2051" s="168"/>
      <c r="BO2051" s="168"/>
      <c r="BP2051" s="168"/>
    </row>
    <row r="2052" spans="4:68" x14ac:dyDescent="0.15">
      <c r="D2052" s="168"/>
      <c r="E2052" s="168"/>
      <c r="F2052" s="168"/>
      <c r="G2052" s="168"/>
      <c r="H2052" s="168"/>
      <c r="I2052" s="168"/>
      <c r="J2052" s="168"/>
      <c r="K2052" s="168"/>
      <c r="L2052" s="168"/>
      <c r="M2052" s="168"/>
      <c r="N2052" s="168"/>
      <c r="O2052" s="168"/>
      <c r="P2052" s="168"/>
      <c r="Q2052" s="168"/>
      <c r="R2052" s="168"/>
      <c r="S2052" s="168"/>
      <c r="T2052" s="168"/>
      <c r="U2052" s="168"/>
      <c r="V2052" s="168"/>
      <c r="W2052" s="168"/>
      <c r="X2052" s="168"/>
      <c r="Y2052" s="168"/>
      <c r="Z2052" s="168"/>
      <c r="AA2052" s="168"/>
      <c r="AB2052" s="168"/>
      <c r="AC2052" s="168"/>
      <c r="AD2052" s="168"/>
      <c r="AE2052" s="168"/>
      <c r="AF2052" s="168"/>
      <c r="AG2052" s="168"/>
      <c r="AH2052" s="168"/>
      <c r="AI2052" s="168"/>
      <c r="AJ2052" s="168"/>
      <c r="AK2052" s="168"/>
      <c r="AL2052" s="168"/>
      <c r="AM2052" s="168"/>
      <c r="AN2052" s="168"/>
      <c r="AO2052" s="168"/>
      <c r="AP2052" s="168"/>
      <c r="AQ2052" s="168"/>
      <c r="AR2052" s="168"/>
      <c r="AS2052" s="168"/>
      <c r="AT2052" s="168"/>
      <c r="AU2052" s="168"/>
      <c r="AV2052" s="168"/>
      <c r="AW2052" s="168"/>
      <c r="AX2052" s="168"/>
      <c r="AY2052" s="168"/>
      <c r="AZ2052" s="168"/>
      <c r="BA2052" s="168"/>
      <c r="BB2052" s="168"/>
      <c r="BC2052" s="168"/>
      <c r="BD2052" s="168"/>
      <c r="BE2052" s="168"/>
      <c r="BF2052" s="168"/>
      <c r="BG2052" s="168"/>
      <c r="BH2052" s="168"/>
      <c r="BI2052" s="168"/>
      <c r="BJ2052" s="168"/>
      <c r="BK2052" s="168"/>
      <c r="BL2052" s="168"/>
      <c r="BM2052" s="168"/>
      <c r="BN2052" s="168"/>
      <c r="BO2052" s="168"/>
      <c r="BP2052" s="168"/>
    </row>
    <row r="2053" spans="4:68" x14ac:dyDescent="0.15">
      <c r="D2053" s="168"/>
      <c r="E2053" s="168"/>
      <c r="F2053" s="168"/>
      <c r="G2053" s="168"/>
      <c r="H2053" s="168"/>
      <c r="I2053" s="168"/>
      <c r="J2053" s="168"/>
      <c r="K2053" s="168"/>
      <c r="L2053" s="168"/>
      <c r="M2053" s="168"/>
      <c r="N2053" s="168"/>
      <c r="O2053" s="168"/>
      <c r="P2053" s="168"/>
      <c r="Q2053" s="168"/>
      <c r="R2053" s="168"/>
      <c r="S2053" s="168"/>
      <c r="T2053" s="168"/>
      <c r="U2053" s="168"/>
      <c r="V2053" s="168"/>
      <c r="W2053" s="168"/>
      <c r="X2053" s="168"/>
      <c r="Y2053" s="168"/>
      <c r="Z2053" s="168"/>
      <c r="AA2053" s="168"/>
      <c r="AB2053" s="168"/>
      <c r="AC2053" s="168"/>
      <c r="AD2053" s="168"/>
      <c r="AE2053" s="168"/>
      <c r="AF2053" s="168"/>
      <c r="AG2053" s="168"/>
      <c r="AH2053" s="168"/>
      <c r="AI2053" s="168"/>
      <c r="AJ2053" s="168"/>
      <c r="AK2053" s="168"/>
      <c r="AL2053" s="168"/>
      <c r="AM2053" s="168"/>
      <c r="AN2053" s="168"/>
      <c r="AO2053" s="168"/>
      <c r="AP2053" s="168"/>
      <c r="AQ2053" s="168"/>
      <c r="AR2053" s="168"/>
      <c r="AS2053" s="168"/>
      <c r="AT2053" s="168"/>
      <c r="AU2053" s="168"/>
      <c r="AV2053" s="168"/>
      <c r="AW2053" s="168"/>
      <c r="AX2053" s="168"/>
      <c r="AY2053" s="168"/>
      <c r="AZ2053" s="168"/>
      <c r="BA2053" s="168"/>
      <c r="BB2053" s="168"/>
      <c r="BC2053" s="168"/>
      <c r="BD2053" s="168"/>
      <c r="BE2053" s="168"/>
      <c r="BF2053" s="168"/>
      <c r="BG2053" s="168"/>
      <c r="BH2053" s="168"/>
      <c r="BI2053" s="168"/>
      <c r="BJ2053" s="168"/>
      <c r="BK2053" s="168"/>
      <c r="BL2053" s="168"/>
      <c r="BM2053" s="168"/>
      <c r="BN2053" s="168"/>
      <c r="BO2053" s="168"/>
      <c r="BP2053" s="168"/>
    </row>
    <row r="2054" spans="4:68" x14ac:dyDescent="0.15">
      <c r="D2054" s="168"/>
      <c r="E2054" s="168"/>
      <c r="F2054" s="168"/>
      <c r="G2054" s="168"/>
      <c r="H2054" s="168"/>
      <c r="I2054" s="168"/>
      <c r="J2054" s="168"/>
      <c r="K2054" s="168"/>
      <c r="L2054" s="168"/>
      <c r="M2054" s="168"/>
      <c r="N2054" s="168"/>
      <c r="O2054" s="168"/>
      <c r="P2054" s="168"/>
      <c r="Q2054" s="168"/>
      <c r="R2054" s="168"/>
      <c r="S2054" s="168"/>
      <c r="T2054" s="168"/>
      <c r="U2054" s="168"/>
      <c r="V2054" s="168"/>
      <c r="W2054" s="168"/>
      <c r="X2054" s="168"/>
      <c r="Y2054" s="168"/>
      <c r="Z2054" s="168"/>
      <c r="AA2054" s="168"/>
      <c r="AB2054" s="168"/>
      <c r="AC2054" s="168"/>
      <c r="AD2054" s="168"/>
      <c r="AE2054" s="168"/>
      <c r="AF2054" s="168"/>
      <c r="AG2054" s="168"/>
      <c r="AH2054" s="168"/>
      <c r="AI2054" s="168"/>
      <c r="AJ2054" s="168"/>
      <c r="AK2054" s="168"/>
      <c r="AL2054" s="168"/>
      <c r="AM2054" s="168"/>
      <c r="AN2054" s="168"/>
      <c r="AO2054" s="168"/>
      <c r="AP2054" s="168"/>
      <c r="AQ2054" s="168"/>
      <c r="AR2054" s="168"/>
      <c r="AS2054" s="168"/>
      <c r="AT2054" s="168"/>
      <c r="AU2054" s="168"/>
      <c r="AV2054" s="168"/>
      <c r="AW2054" s="168"/>
      <c r="AX2054" s="168"/>
      <c r="AY2054" s="168"/>
      <c r="AZ2054" s="168"/>
      <c r="BA2054" s="168"/>
      <c r="BB2054" s="168"/>
      <c r="BC2054" s="168"/>
      <c r="BD2054" s="168"/>
      <c r="BE2054" s="168"/>
      <c r="BF2054" s="168"/>
      <c r="BG2054" s="168"/>
      <c r="BH2054" s="168"/>
      <c r="BI2054" s="168"/>
      <c r="BJ2054" s="168"/>
      <c r="BK2054" s="168"/>
      <c r="BL2054" s="168"/>
      <c r="BM2054" s="168"/>
      <c r="BN2054" s="168"/>
      <c r="BO2054" s="168"/>
      <c r="BP2054" s="168"/>
    </row>
    <row r="2055" spans="4:68" x14ac:dyDescent="0.15">
      <c r="D2055" s="168"/>
      <c r="E2055" s="168"/>
      <c r="F2055" s="168"/>
      <c r="G2055" s="168"/>
      <c r="H2055" s="168"/>
      <c r="I2055" s="168"/>
      <c r="J2055" s="168"/>
      <c r="K2055" s="168"/>
      <c r="L2055" s="168"/>
      <c r="M2055" s="168"/>
      <c r="N2055" s="168"/>
      <c r="O2055" s="168"/>
      <c r="P2055" s="168"/>
      <c r="Q2055" s="168"/>
      <c r="R2055" s="168"/>
      <c r="S2055" s="168"/>
      <c r="T2055" s="168"/>
      <c r="U2055" s="168"/>
      <c r="V2055" s="168"/>
      <c r="W2055" s="168"/>
      <c r="X2055" s="168"/>
      <c r="Y2055" s="168"/>
      <c r="Z2055" s="168"/>
      <c r="AA2055" s="168"/>
      <c r="AB2055" s="168"/>
      <c r="AC2055" s="168"/>
      <c r="AD2055" s="168"/>
      <c r="AE2055" s="168"/>
      <c r="AF2055" s="168"/>
      <c r="AG2055" s="168"/>
      <c r="AH2055" s="168"/>
      <c r="AI2055" s="168"/>
      <c r="AJ2055" s="168"/>
      <c r="AK2055" s="168"/>
      <c r="AL2055" s="168"/>
      <c r="AM2055" s="168"/>
      <c r="AN2055" s="168"/>
      <c r="AO2055" s="168"/>
      <c r="AP2055" s="168"/>
      <c r="AQ2055" s="168"/>
      <c r="AR2055" s="168"/>
      <c r="AS2055" s="168"/>
      <c r="AT2055" s="168"/>
      <c r="AU2055" s="168"/>
      <c r="AV2055" s="168"/>
      <c r="AW2055" s="168"/>
      <c r="AX2055" s="168"/>
      <c r="AY2055" s="168"/>
      <c r="AZ2055" s="168"/>
      <c r="BA2055" s="168"/>
      <c r="BB2055" s="168"/>
      <c r="BC2055" s="168"/>
      <c r="BD2055" s="168"/>
      <c r="BE2055" s="168"/>
      <c r="BF2055" s="168"/>
      <c r="BG2055" s="168"/>
      <c r="BH2055" s="168"/>
      <c r="BI2055" s="168"/>
      <c r="BJ2055" s="168"/>
      <c r="BK2055" s="168"/>
      <c r="BL2055" s="168"/>
      <c r="BM2055" s="168"/>
      <c r="BN2055" s="168"/>
      <c r="BO2055" s="168"/>
      <c r="BP2055" s="168"/>
    </row>
    <row r="2056" spans="4:68" x14ac:dyDescent="0.15">
      <c r="D2056" s="168"/>
      <c r="E2056" s="168"/>
      <c r="F2056" s="168"/>
      <c r="G2056" s="168"/>
      <c r="H2056" s="168"/>
      <c r="I2056" s="168"/>
      <c r="J2056" s="168"/>
      <c r="K2056" s="168"/>
      <c r="L2056" s="168"/>
      <c r="M2056" s="168"/>
      <c r="N2056" s="168"/>
      <c r="O2056" s="168"/>
      <c r="P2056" s="168"/>
      <c r="Q2056" s="168"/>
      <c r="R2056" s="168"/>
      <c r="S2056" s="168"/>
      <c r="T2056" s="168"/>
      <c r="U2056" s="168"/>
      <c r="V2056" s="168"/>
      <c r="W2056" s="168"/>
      <c r="X2056" s="168"/>
      <c r="Y2056" s="168"/>
      <c r="Z2056" s="168"/>
      <c r="AA2056" s="168"/>
      <c r="AB2056" s="168"/>
      <c r="AC2056" s="168"/>
      <c r="AD2056" s="168"/>
      <c r="AE2056" s="168"/>
      <c r="AF2056" s="168"/>
      <c r="AG2056" s="168"/>
      <c r="AH2056" s="168"/>
      <c r="AI2056" s="168"/>
      <c r="AJ2056" s="168"/>
      <c r="AK2056" s="168"/>
      <c r="AL2056" s="168"/>
      <c r="AM2056" s="168"/>
      <c r="AN2056" s="168"/>
      <c r="AO2056" s="168"/>
      <c r="AP2056" s="168"/>
      <c r="AQ2056" s="168"/>
      <c r="AR2056" s="168"/>
      <c r="AS2056" s="168"/>
      <c r="AT2056" s="168"/>
      <c r="AU2056" s="168"/>
      <c r="AV2056" s="168"/>
      <c r="AW2056" s="168"/>
      <c r="AX2056" s="168"/>
      <c r="AY2056" s="168"/>
      <c r="AZ2056" s="168"/>
      <c r="BA2056" s="168"/>
      <c r="BB2056" s="168"/>
      <c r="BC2056" s="168"/>
      <c r="BD2056" s="168"/>
      <c r="BE2056" s="168"/>
      <c r="BF2056" s="168"/>
      <c r="BG2056" s="168"/>
      <c r="BH2056" s="168"/>
      <c r="BI2056" s="168"/>
      <c r="BJ2056" s="168"/>
      <c r="BK2056" s="168"/>
      <c r="BL2056" s="168"/>
      <c r="BM2056" s="168"/>
      <c r="BN2056" s="168"/>
      <c r="BO2056" s="168"/>
      <c r="BP2056" s="168"/>
    </row>
    <row r="2057" spans="4:68" x14ac:dyDescent="0.15">
      <c r="D2057" s="168"/>
      <c r="E2057" s="168"/>
      <c r="F2057" s="168"/>
      <c r="G2057" s="168"/>
      <c r="H2057" s="168"/>
      <c r="I2057" s="168"/>
      <c r="J2057" s="168"/>
      <c r="K2057" s="168"/>
      <c r="L2057" s="168"/>
      <c r="M2057" s="168"/>
      <c r="N2057" s="168"/>
      <c r="O2057" s="168"/>
      <c r="P2057" s="168"/>
      <c r="Q2057" s="168"/>
      <c r="R2057" s="168"/>
      <c r="S2057" s="168"/>
      <c r="T2057" s="168"/>
      <c r="U2057" s="168"/>
      <c r="V2057" s="168"/>
      <c r="W2057" s="168"/>
      <c r="X2057" s="168"/>
      <c r="Y2057" s="168"/>
      <c r="Z2057" s="168"/>
      <c r="AA2057" s="168"/>
      <c r="AB2057" s="168"/>
      <c r="AC2057" s="168"/>
      <c r="AD2057" s="168"/>
      <c r="AE2057" s="168"/>
      <c r="AF2057" s="168"/>
      <c r="AG2057" s="168"/>
      <c r="AH2057" s="168"/>
      <c r="AI2057" s="168"/>
      <c r="AJ2057" s="168"/>
      <c r="AK2057" s="168"/>
      <c r="AL2057" s="168"/>
      <c r="AM2057" s="168"/>
      <c r="AN2057" s="168"/>
      <c r="AO2057" s="168"/>
      <c r="AP2057" s="168"/>
      <c r="AQ2057" s="168"/>
      <c r="AR2057" s="168"/>
      <c r="AS2057" s="168"/>
      <c r="AT2057" s="168"/>
      <c r="AU2057" s="168"/>
      <c r="AV2057" s="168"/>
      <c r="AW2057" s="168"/>
      <c r="AX2057" s="168"/>
      <c r="AY2057" s="168"/>
      <c r="AZ2057" s="168"/>
      <c r="BA2057" s="168"/>
      <c r="BB2057" s="168"/>
      <c r="BC2057" s="168"/>
      <c r="BD2057" s="168"/>
      <c r="BE2057" s="168"/>
      <c r="BF2057" s="168"/>
      <c r="BG2057" s="168"/>
      <c r="BH2057" s="168"/>
      <c r="BI2057" s="168"/>
      <c r="BJ2057" s="168"/>
      <c r="BK2057" s="168"/>
      <c r="BL2057" s="168"/>
      <c r="BM2057" s="168"/>
      <c r="BN2057" s="168"/>
      <c r="BO2057" s="168"/>
      <c r="BP2057" s="168"/>
    </row>
    <row r="2058" spans="4:68" x14ac:dyDescent="0.15">
      <c r="D2058" s="168"/>
      <c r="E2058" s="168"/>
      <c r="F2058" s="168"/>
      <c r="G2058" s="168"/>
      <c r="H2058" s="168"/>
      <c r="I2058" s="168"/>
      <c r="J2058" s="168"/>
      <c r="K2058" s="168"/>
      <c r="L2058" s="168"/>
      <c r="M2058" s="168"/>
      <c r="N2058" s="168"/>
      <c r="O2058" s="168"/>
      <c r="P2058" s="168"/>
      <c r="Q2058" s="168"/>
      <c r="R2058" s="168"/>
      <c r="S2058" s="168"/>
      <c r="T2058" s="168"/>
      <c r="U2058" s="168"/>
      <c r="V2058" s="168"/>
      <c r="W2058" s="168"/>
      <c r="X2058" s="168"/>
      <c r="Y2058" s="168"/>
      <c r="Z2058" s="168"/>
      <c r="AA2058" s="168"/>
      <c r="AB2058" s="168"/>
      <c r="AC2058" s="168"/>
      <c r="AD2058" s="168"/>
      <c r="AE2058" s="168"/>
      <c r="AF2058" s="168"/>
      <c r="AG2058" s="168"/>
      <c r="AH2058" s="168"/>
      <c r="AI2058" s="168"/>
      <c r="AJ2058" s="168"/>
      <c r="AK2058" s="168"/>
      <c r="AL2058" s="168"/>
      <c r="AM2058" s="168"/>
      <c r="AN2058" s="168"/>
      <c r="AO2058" s="168"/>
      <c r="AP2058" s="168"/>
      <c r="AQ2058" s="168"/>
      <c r="AR2058" s="168"/>
      <c r="AS2058" s="168"/>
      <c r="AT2058" s="168"/>
      <c r="AU2058" s="168"/>
      <c r="AV2058" s="168"/>
      <c r="AW2058" s="168"/>
      <c r="AX2058" s="168"/>
      <c r="AY2058" s="168"/>
      <c r="AZ2058" s="168"/>
      <c r="BA2058" s="168"/>
      <c r="BB2058" s="168"/>
      <c r="BC2058" s="168"/>
      <c r="BD2058" s="168"/>
      <c r="BE2058" s="168"/>
      <c r="BF2058" s="168"/>
      <c r="BG2058" s="168"/>
      <c r="BH2058" s="168"/>
      <c r="BI2058" s="168"/>
      <c r="BJ2058" s="168"/>
      <c r="BK2058" s="168"/>
      <c r="BL2058" s="168"/>
      <c r="BM2058" s="168"/>
      <c r="BN2058" s="168"/>
      <c r="BO2058" s="168"/>
      <c r="BP2058" s="168"/>
    </row>
    <row r="2059" spans="4:68" x14ac:dyDescent="0.15">
      <c r="D2059" s="168"/>
      <c r="E2059" s="168"/>
      <c r="F2059" s="168"/>
      <c r="G2059" s="168"/>
      <c r="H2059" s="168"/>
      <c r="I2059" s="168"/>
      <c r="J2059" s="168"/>
      <c r="K2059" s="168"/>
      <c r="L2059" s="168"/>
      <c r="M2059" s="168"/>
      <c r="N2059" s="168"/>
      <c r="O2059" s="168"/>
      <c r="P2059" s="168"/>
      <c r="Q2059" s="168"/>
      <c r="R2059" s="168"/>
      <c r="S2059" s="168"/>
      <c r="T2059" s="168"/>
      <c r="U2059" s="168"/>
      <c r="V2059" s="168"/>
      <c r="W2059" s="168"/>
      <c r="X2059" s="168"/>
      <c r="Y2059" s="168"/>
      <c r="Z2059" s="168"/>
      <c r="AA2059" s="168"/>
      <c r="AB2059" s="168"/>
      <c r="AC2059" s="168"/>
      <c r="AD2059" s="168"/>
      <c r="AE2059" s="168"/>
      <c r="AF2059" s="168"/>
      <c r="AG2059" s="168"/>
      <c r="AH2059" s="168"/>
      <c r="AI2059" s="168"/>
      <c r="AJ2059" s="168"/>
      <c r="AK2059" s="168"/>
      <c r="AL2059" s="168"/>
      <c r="AM2059" s="168"/>
      <c r="AN2059" s="168"/>
      <c r="AO2059" s="168"/>
      <c r="AP2059" s="168"/>
      <c r="AQ2059" s="168"/>
      <c r="AR2059" s="168"/>
      <c r="AS2059" s="168"/>
      <c r="AT2059" s="168"/>
      <c r="AU2059" s="168"/>
      <c r="AV2059" s="168"/>
      <c r="AW2059" s="168"/>
      <c r="AX2059" s="168"/>
      <c r="AY2059" s="168"/>
      <c r="AZ2059" s="168"/>
      <c r="BA2059" s="168"/>
      <c r="BB2059" s="168"/>
      <c r="BC2059" s="168"/>
      <c r="BD2059" s="168"/>
      <c r="BE2059" s="168"/>
      <c r="BF2059" s="168"/>
      <c r="BG2059" s="168"/>
      <c r="BH2059" s="168"/>
      <c r="BI2059" s="168"/>
      <c r="BJ2059" s="168"/>
      <c r="BK2059" s="168"/>
      <c r="BL2059" s="168"/>
      <c r="BM2059" s="168"/>
      <c r="BN2059" s="168"/>
      <c r="BO2059" s="168"/>
      <c r="BP2059" s="168"/>
    </row>
    <row r="2060" spans="4:68" x14ac:dyDescent="0.15">
      <c r="D2060" s="168"/>
      <c r="E2060" s="168"/>
      <c r="F2060" s="168"/>
      <c r="G2060" s="168"/>
      <c r="H2060" s="168"/>
      <c r="I2060" s="168"/>
      <c r="J2060" s="168"/>
      <c r="K2060" s="168"/>
      <c r="L2060" s="168"/>
      <c r="M2060" s="168"/>
      <c r="N2060" s="168"/>
      <c r="O2060" s="168"/>
      <c r="P2060" s="168"/>
      <c r="Q2060" s="168"/>
      <c r="R2060" s="168"/>
      <c r="S2060" s="168"/>
      <c r="T2060" s="168"/>
      <c r="U2060" s="168"/>
      <c r="V2060" s="168"/>
      <c r="W2060" s="168"/>
      <c r="X2060" s="168"/>
      <c r="Y2060" s="168"/>
      <c r="Z2060" s="168"/>
      <c r="AA2060" s="168"/>
      <c r="AB2060" s="168"/>
      <c r="AC2060" s="168"/>
      <c r="AD2060" s="168"/>
      <c r="AE2060" s="168"/>
      <c r="AF2060" s="168"/>
      <c r="AG2060" s="168"/>
      <c r="AH2060" s="168"/>
      <c r="AI2060" s="168"/>
      <c r="AJ2060" s="168"/>
      <c r="AK2060" s="168"/>
      <c r="AL2060" s="168"/>
      <c r="AM2060" s="168"/>
      <c r="AN2060" s="168"/>
      <c r="AO2060" s="168"/>
      <c r="AP2060" s="168"/>
      <c r="AQ2060" s="168"/>
      <c r="AR2060" s="168"/>
      <c r="AS2060" s="168"/>
      <c r="AT2060" s="168"/>
      <c r="AU2060" s="168"/>
      <c r="AV2060" s="168"/>
      <c r="AW2060" s="168"/>
      <c r="AX2060" s="168"/>
      <c r="AY2060" s="168"/>
      <c r="AZ2060" s="168"/>
      <c r="BA2060" s="168"/>
      <c r="BB2060" s="168"/>
      <c r="BC2060" s="168"/>
      <c r="BD2060" s="168"/>
      <c r="BE2060" s="168"/>
      <c r="BF2060" s="168"/>
      <c r="BG2060" s="168"/>
      <c r="BH2060" s="168"/>
      <c r="BI2060" s="168"/>
      <c r="BJ2060" s="168"/>
      <c r="BK2060" s="168"/>
      <c r="BL2060" s="168"/>
      <c r="BM2060" s="168"/>
      <c r="BN2060" s="168"/>
      <c r="BO2060" s="168"/>
      <c r="BP2060" s="168"/>
    </row>
    <row r="2061" spans="4:68" x14ac:dyDescent="0.15">
      <c r="D2061" s="168"/>
      <c r="E2061" s="168"/>
      <c r="F2061" s="168"/>
      <c r="G2061" s="168"/>
      <c r="H2061" s="168"/>
      <c r="I2061" s="168"/>
      <c r="J2061" s="168"/>
      <c r="K2061" s="168"/>
      <c r="L2061" s="168"/>
      <c r="M2061" s="168"/>
      <c r="N2061" s="168"/>
      <c r="O2061" s="168"/>
      <c r="P2061" s="168"/>
      <c r="Q2061" s="168"/>
      <c r="R2061" s="168"/>
      <c r="S2061" s="168"/>
      <c r="T2061" s="168"/>
      <c r="U2061" s="168"/>
      <c r="V2061" s="168"/>
      <c r="W2061" s="168"/>
      <c r="X2061" s="168"/>
      <c r="Y2061" s="168"/>
      <c r="Z2061" s="168"/>
      <c r="AA2061" s="168"/>
      <c r="AB2061" s="168"/>
      <c r="AC2061" s="168"/>
      <c r="AD2061" s="168"/>
      <c r="AE2061" s="168"/>
      <c r="AF2061" s="168"/>
      <c r="AG2061" s="168"/>
      <c r="AH2061" s="168"/>
      <c r="AI2061" s="168"/>
      <c r="AJ2061" s="168"/>
      <c r="AK2061" s="168"/>
      <c r="AL2061" s="168"/>
      <c r="AM2061" s="168"/>
      <c r="AN2061" s="168"/>
      <c r="AO2061" s="168"/>
      <c r="AP2061" s="168"/>
      <c r="AQ2061" s="168"/>
      <c r="AR2061" s="168"/>
      <c r="AS2061" s="168"/>
      <c r="AT2061" s="168"/>
      <c r="AU2061" s="168"/>
      <c r="AV2061" s="168"/>
      <c r="AW2061" s="168"/>
      <c r="AX2061" s="168"/>
      <c r="AY2061" s="168"/>
      <c r="AZ2061" s="168"/>
      <c r="BA2061" s="168"/>
      <c r="BB2061" s="168"/>
      <c r="BC2061" s="168"/>
      <c r="BD2061" s="168"/>
      <c r="BE2061" s="168"/>
      <c r="BF2061" s="168"/>
      <c r="BG2061" s="168"/>
      <c r="BH2061" s="168"/>
      <c r="BI2061" s="168"/>
      <c r="BJ2061" s="168"/>
      <c r="BK2061" s="168"/>
      <c r="BL2061" s="168"/>
      <c r="BM2061" s="168"/>
      <c r="BN2061" s="168"/>
      <c r="BO2061" s="168"/>
      <c r="BP2061" s="168"/>
    </row>
    <row r="2062" spans="4:68" x14ac:dyDescent="0.15">
      <c r="D2062" s="168"/>
      <c r="E2062" s="168"/>
      <c r="F2062" s="168"/>
      <c r="G2062" s="168"/>
      <c r="H2062" s="168"/>
      <c r="I2062" s="168"/>
      <c r="J2062" s="168"/>
      <c r="K2062" s="168"/>
      <c r="L2062" s="168"/>
      <c r="M2062" s="168"/>
      <c r="N2062" s="168"/>
      <c r="O2062" s="168"/>
      <c r="P2062" s="168"/>
      <c r="Q2062" s="168"/>
      <c r="R2062" s="168"/>
      <c r="S2062" s="168"/>
      <c r="T2062" s="168"/>
      <c r="U2062" s="168"/>
      <c r="V2062" s="168"/>
      <c r="W2062" s="168"/>
      <c r="X2062" s="168"/>
      <c r="Y2062" s="168"/>
      <c r="Z2062" s="168"/>
      <c r="AA2062" s="168"/>
      <c r="AB2062" s="168"/>
      <c r="AC2062" s="168"/>
      <c r="AD2062" s="168"/>
      <c r="AE2062" s="168"/>
      <c r="AF2062" s="168"/>
      <c r="AG2062" s="168"/>
      <c r="AH2062" s="168"/>
      <c r="AI2062" s="168"/>
      <c r="AJ2062" s="168"/>
      <c r="AK2062" s="168"/>
      <c r="AL2062" s="168"/>
      <c r="AM2062" s="168"/>
      <c r="AN2062" s="168"/>
      <c r="AO2062" s="168"/>
      <c r="AP2062" s="168"/>
      <c r="AQ2062" s="168"/>
      <c r="AR2062" s="168"/>
      <c r="AS2062" s="168"/>
      <c r="AT2062" s="168"/>
      <c r="AU2062" s="168"/>
      <c r="AV2062" s="168"/>
      <c r="AW2062" s="168"/>
      <c r="AX2062" s="168"/>
      <c r="AY2062" s="168"/>
      <c r="AZ2062" s="168"/>
      <c r="BA2062" s="168"/>
      <c r="BB2062" s="168"/>
      <c r="BC2062" s="168"/>
      <c r="BD2062" s="168"/>
      <c r="BE2062" s="168"/>
      <c r="BF2062" s="168"/>
      <c r="BG2062" s="168"/>
      <c r="BH2062" s="168"/>
      <c r="BI2062" s="168"/>
      <c r="BJ2062" s="168"/>
      <c r="BK2062" s="168"/>
      <c r="BL2062" s="168"/>
      <c r="BM2062" s="168"/>
      <c r="BN2062" s="168"/>
      <c r="BO2062" s="168"/>
      <c r="BP2062" s="168"/>
    </row>
    <row r="2063" spans="4:68" x14ac:dyDescent="0.15">
      <c r="D2063" s="168"/>
      <c r="E2063" s="168"/>
      <c r="F2063" s="168"/>
      <c r="G2063" s="168"/>
      <c r="H2063" s="168"/>
      <c r="I2063" s="168"/>
      <c r="J2063" s="168"/>
      <c r="K2063" s="168"/>
      <c r="L2063" s="168"/>
      <c r="M2063" s="168"/>
      <c r="N2063" s="168"/>
      <c r="O2063" s="168"/>
      <c r="P2063" s="168"/>
      <c r="Q2063" s="168"/>
      <c r="R2063" s="168"/>
      <c r="S2063" s="168"/>
      <c r="T2063" s="168"/>
      <c r="U2063" s="168"/>
      <c r="V2063" s="168"/>
      <c r="W2063" s="168"/>
      <c r="X2063" s="168"/>
      <c r="Y2063" s="168"/>
      <c r="Z2063" s="168"/>
      <c r="AA2063" s="168"/>
      <c r="AB2063" s="168"/>
      <c r="AC2063" s="168"/>
      <c r="AD2063" s="168"/>
      <c r="AE2063" s="168"/>
      <c r="AF2063" s="168"/>
      <c r="AG2063" s="168"/>
      <c r="AH2063" s="168"/>
      <c r="AI2063" s="168"/>
      <c r="AJ2063" s="168"/>
      <c r="AK2063" s="168"/>
      <c r="AL2063" s="168"/>
      <c r="AM2063" s="168"/>
      <c r="AN2063" s="168"/>
      <c r="AO2063" s="168"/>
      <c r="AP2063" s="168"/>
      <c r="AQ2063" s="168"/>
      <c r="AR2063" s="168"/>
      <c r="AS2063" s="168"/>
      <c r="AT2063" s="168"/>
      <c r="AU2063" s="168"/>
      <c r="AV2063" s="168"/>
      <c r="AW2063" s="168"/>
      <c r="AX2063" s="168"/>
      <c r="AY2063" s="168"/>
      <c r="AZ2063" s="168"/>
      <c r="BA2063" s="168"/>
      <c r="BB2063" s="168"/>
      <c r="BC2063" s="168"/>
      <c r="BD2063" s="168"/>
      <c r="BE2063" s="168"/>
      <c r="BF2063" s="168"/>
      <c r="BG2063" s="168"/>
      <c r="BH2063" s="168"/>
      <c r="BI2063" s="168"/>
      <c r="BJ2063" s="168"/>
      <c r="BK2063" s="168"/>
      <c r="BL2063" s="168"/>
      <c r="BM2063" s="168"/>
      <c r="BN2063" s="168"/>
      <c r="BO2063" s="168"/>
      <c r="BP2063" s="168"/>
    </row>
    <row r="2064" spans="4:68" x14ac:dyDescent="0.15">
      <c r="D2064" s="168"/>
      <c r="E2064" s="168"/>
      <c r="F2064" s="168"/>
      <c r="G2064" s="168"/>
      <c r="H2064" s="168"/>
      <c r="I2064" s="168"/>
      <c r="J2064" s="168"/>
      <c r="K2064" s="168"/>
      <c r="L2064" s="168"/>
      <c r="M2064" s="168"/>
      <c r="N2064" s="168"/>
      <c r="O2064" s="168"/>
      <c r="P2064" s="168"/>
      <c r="Q2064" s="168"/>
      <c r="R2064" s="168"/>
      <c r="S2064" s="168"/>
      <c r="T2064" s="168"/>
      <c r="U2064" s="168"/>
      <c r="V2064" s="168"/>
      <c r="W2064" s="168"/>
      <c r="X2064" s="168"/>
      <c r="Y2064" s="168"/>
      <c r="Z2064" s="168"/>
      <c r="AA2064" s="168"/>
      <c r="AB2064" s="168"/>
      <c r="AC2064" s="168"/>
      <c r="AD2064" s="168"/>
      <c r="AE2064" s="168"/>
      <c r="AF2064" s="168"/>
      <c r="AG2064" s="168"/>
      <c r="AH2064" s="168"/>
      <c r="AI2064" s="168"/>
      <c r="AJ2064" s="168"/>
      <c r="AK2064" s="168"/>
      <c r="AL2064" s="168"/>
      <c r="AM2064" s="168"/>
      <c r="AN2064" s="168"/>
      <c r="AO2064" s="168"/>
      <c r="AP2064" s="168"/>
      <c r="AQ2064" s="168"/>
      <c r="AR2064" s="168"/>
      <c r="AS2064" s="168"/>
      <c r="AT2064" s="168"/>
      <c r="AU2064" s="168"/>
      <c r="AV2064" s="168"/>
      <c r="AW2064" s="168"/>
      <c r="AX2064" s="168"/>
      <c r="AY2064" s="168"/>
      <c r="AZ2064" s="168"/>
      <c r="BA2064" s="168"/>
      <c r="BB2064" s="168"/>
      <c r="BC2064" s="168"/>
      <c r="BD2064" s="168"/>
      <c r="BE2064" s="168"/>
      <c r="BF2064" s="168"/>
      <c r="BG2064" s="168"/>
      <c r="BH2064" s="168"/>
      <c r="BI2064" s="168"/>
      <c r="BJ2064" s="168"/>
      <c r="BK2064" s="168"/>
      <c r="BL2064" s="168"/>
      <c r="BM2064" s="168"/>
      <c r="BN2064" s="168"/>
      <c r="BO2064" s="168"/>
      <c r="BP2064" s="168"/>
    </row>
    <row r="2065" spans="4:68" x14ac:dyDescent="0.15">
      <c r="D2065" s="168"/>
      <c r="E2065" s="168"/>
      <c r="F2065" s="168"/>
      <c r="G2065" s="168"/>
      <c r="H2065" s="168"/>
      <c r="I2065" s="168"/>
      <c r="J2065" s="168"/>
      <c r="K2065" s="168"/>
      <c r="L2065" s="168"/>
      <c r="M2065" s="168"/>
      <c r="N2065" s="168"/>
      <c r="O2065" s="168"/>
      <c r="P2065" s="168"/>
      <c r="Q2065" s="168"/>
      <c r="R2065" s="168"/>
      <c r="S2065" s="168"/>
      <c r="T2065" s="168"/>
      <c r="U2065" s="168"/>
      <c r="V2065" s="168"/>
      <c r="W2065" s="168"/>
      <c r="X2065" s="168"/>
      <c r="Y2065" s="168"/>
      <c r="Z2065" s="168"/>
      <c r="AA2065" s="168"/>
      <c r="AB2065" s="168"/>
      <c r="AC2065" s="168"/>
      <c r="AD2065" s="168"/>
      <c r="AE2065" s="168"/>
      <c r="AF2065" s="168"/>
      <c r="AG2065" s="168"/>
      <c r="AH2065" s="168"/>
      <c r="AI2065" s="168"/>
      <c r="AJ2065" s="168"/>
      <c r="AK2065" s="168"/>
      <c r="AL2065" s="168"/>
      <c r="AM2065" s="168"/>
      <c r="AN2065" s="168"/>
      <c r="AO2065" s="168"/>
      <c r="AP2065" s="168"/>
      <c r="AQ2065" s="168"/>
      <c r="AR2065" s="168"/>
      <c r="AS2065" s="168"/>
      <c r="AT2065" s="168"/>
      <c r="AU2065" s="168"/>
      <c r="AV2065" s="168"/>
      <c r="AW2065" s="168"/>
      <c r="AX2065" s="168"/>
      <c r="AY2065" s="168"/>
      <c r="AZ2065" s="168"/>
      <c r="BA2065" s="168"/>
      <c r="BB2065" s="168"/>
      <c r="BC2065" s="168"/>
      <c r="BD2065" s="168"/>
      <c r="BE2065" s="168"/>
      <c r="BF2065" s="168"/>
      <c r="BG2065" s="168"/>
      <c r="BH2065" s="168"/>
      <c r="BI2065" s="168"/>
      <c r="BJ2065" s="168"/>
      <c r="BK2065" s="168"/>
      <c r="BL2065" s="168"/>
      <c r="BM2065" s="168"/>
      <c r="BN2065" s="168"/>
      <c r="BO2065" s="168"/>
      <c r="BP2065" s="168"/>
    </row>
    <row r="2066" spans="4:68" x14ac:dyDescent="0.15">
      <c r="D2066" s="168"/>
      <c r="E2066" s="168"/>
      <c r="F2066" s="168"/>
      <c r="G2066" s="168"/>
      <c r="H2066" s="168"/>
      <c r="I2066" s="168"/>
      <c r="J2066" s="168"/>
      <c r="K2066" s="168"/>
      <c r="L2066" s="168"/>
      <c r="M2066" s="168"/>
      <c r="N2066" s="168"/>
      <c r="O2066" s="168"/>
      <c r="P2066" s="168"/>
      <c r="Q2066" s="168"/>
      <c r="R2066" s="168"/>
      <c r="S2066" s="168"/>
      <c r="T2066" s="168"/>
      <c r="U2066" s="168"/>
      <c r="V2066" s="168"/>
      <c r="W2066" s="168"/>
      <c r="X2066" s="168"/>
      <c r="Y2066" s="168"/>
      <c r="Z2066" s="168"/>
      <c r="AA2066" s="168"/>
      <c r="AB2066" s="168"/>
      <c r="AC2066" s="168"/>
      <c r="AD2066" s="168"/>
      <c r="AE2066" s="168"/>
      <c r="AF2066" s="168"/>
      <c r="AG2066" s="168"/>
      <c r="AH2066" s="168"/>
      <c r="AI2066" s="168"/>
      <c r="AJ2066" s="168"/>
      <c r="AK2066" s="168"/>
      <c r="AL2066" s="168"/>
      <c r="AM2066" s="168"/>
      <c r="AN2066" s="168"/>
      <c r="AO2066" s="168"/>
      <c r="AP2066" s="168"/>
      <c r="AQ2066" s="168"/>
      <c r="AR2066" s="168"/>
      <c r="AS2066" s="168"/>
      <c r="AT2066" s="168"/>
      <c r="AU2066" s="168"/>
      <c r="AV2066" s="168"/>
      <c r="AW2066" s="168"/>
      <c r="AX2066" s="168"/>
      <c r="AY2066" s="168"/>
      <c r="AZ2066" s="168"/>
      <c r="BA2066" s="168"/>
      <c r="BB2066" s="168"/>
      <c r="BC2066" s="168"/>
      <c r="BD2066" s="168"/>
      <c r="BE2066" s="168"/>
      <c r="BF2066" s="168"/>
      <c r="BG2066" s="168"/>
      <c r="BH2066" s="168"/>
      <c r="BI2066" s="168"/>
      <c r="BJ2066" s="168"/>
      <c r="BK2066" s="168"/>
      <c r="BL2066" s="168"/>
      <c r="BM2066" s="168"/>
      <c r="BN2066" s="168"/>
      <c r="BO2066" s="168"/>
      <c r="BP2066" s="168"/>
    </row>
    <row r="2067" spans="4:68" x14ac:dyDescent="0.15">
      <c r="D2067" s="168"/>
      <c r="E2067" s="168"/>
      <c r="F2067" s="168"/>
      <c r="G2067" s="168"/>
      <c r="H2067" s="168"/>
      <c r="I2067" s="168"/>
      <c r="J2067" s="168"/>
      <c r="K2067" s="168"/>
      <c r="L2067" s="168"/>
      <c r="M2067" s="168"/>
      <c r="N2067" s="168"/>
      <c r="O2067" s="168"/>
      <c r="P2067" s="168"/>
      <c r="Q2067" s="168"/>
      <c r="R2067" s="168"/>
      <c r="S2067" s="168"/>
      <c r="T2067" s="168"/>
      <c r="U2067" s="168"/>
      <c r="V2067" s="168"/>
      <c r="W2067" s="168"/>
      <c r="X2067" s="168"/>
      <c r="Y2067" s="168"/>
      <c r="Z2067" s="168"/>
      <c r="AA2067" s="168"/>
      <c r="AB2067" s="168"/>
      <c r="AC2067" s="168"/>
      <c r="AD2067" s="168"/>
      <c r="AE2067" s="168"/>
      <c r="AF2067" s="168"/>
      <c r="AG2067" s="168"/>
      <c r="AH2067" s="168"/>
      <c r="AI2067" s="168"/>
      <c r="AJ2067" s="168"/>
      <c r="AK2067" s="168"/>
      <c r="AL2067" s="168"/>
      <c r="AM2067" s="168"/>
      <c r="AN2067" s="168"/>
      <c r="AO2067" s="168"/>
      <c r="AP2067" s="168"/>
      <c r="AQ2067" s="168"/>
      <c r="AR2067" s="168"/>
      <c r="AS2067" s="168"/>
      <c r="AT2067" s="168"/>
      <c r="AU2067" s="168"/>
      <c r="AV2067" s="168"/>
      <c r="AW2067" s="168"/>
      <c r="AX2067" s="168"/>
      <c r="AY2067" s="168"/>
      <c r="AZ2067" s="168"/>
      <c r="BA2067" s="168"/>
      <c r="BB2067" s="168"/>
      <c r="BC2067" s="168"/>
      <c r="BD2067" s="168"/>
      <c r="BE2067" s="168"/>
      <c r="BF2067" s="168"/>
      <c r="BG2067" s="168"/>
      <c r="BH2067" s="168"/>
      <c r="BI2067" s="168"/>
      <c r="BJ2067" s="168"/>
      <c r="BK2067" s="168"/>
      <c r="BL2067" s="168"/>
      <c r="BM2067" s="168"/>
      <c r="BN2067" s="168"/>
      <c r="BO2067" s="168"/>
      <c r="BP2067" s="168"/>
    </row>
    <row r="2068" spans="4:68" x14ac:dyDescent="0.15">
      <c r="D2068" s="168"/>
      <c r="E2068" s="168"/>
      <c r="F2068" s="168"/>
      <c r="G2068" s="168"/>
      <c r="H2068" s="168"/>
      <c r="I2068" s="168"/>
      <c r="J2068" s="168"/>
      <c r="K2068" s="168"/>
      <c r="L2068" s="168"/>
      <c r="M2068" s="168"/>
      <c r="N2068" s="168"/>
      <c r="O2068" s="168"/>
      <c r="P2068" s="168"/>
      <c r="Q2068" s="168"/>
      <c r="R2068" s="168"/>
      <c r="S2068" s="168"/>
      <c r="T2068" s="168"/>
      <c r="U2068" s="168"/>
      <c r="V2068" s="168"/>
      <c r="W2068" s="168"/>
      <c r="X2068" s="168"/>
      <c r="Y2068" s="168"/>
      <c r="Z2068" s="168"/>
      <c r="AA2068" s="168"/>
      <c r="AB2068" s="168"/>
      <c r="AC2068" s="168"/>
      <c r="AD2068" s="168"/>
      <c r="AE2068" s="168"/>
      <c r="AF2068" s="168"/>
      <c r="AG2068" s="168"/>
      <c r="AH2068" s="168"/>
      <c r="AI2068" s="168"/>
      <c r="AJ2068" s="168"/>
      <c r="AK2068" s="168"/>
      <c r="AL2068" s="168"/>
      <c r="AM2068" s="168"/>
      <c r="AN2068" s="168"/>
      <c r="AO2068" s="168"/>
      <c r="AP2068" s="168"/>
      <c r="AQ2068" s="168"/>
      <c r="AR2068" s="168"/>
      <c r="AS2068" s="168"/>
      <c r="AT2068" s="168"/>
      <c r="AU2068" s="168"/>
      <c r="AV2068" s="168"/>
      <c r="AW2068" s="168"/>
      <c r="AX2068" s="168"/>
      <c r="AY2068" s="168"/>
      <c r="AZ2068" s="168"/>
      <c r="BA2068" s="168"/>
      <c r="BB2068" s="168"/>
      <c r="BC2068" s="168"/>
      <c r="BD2068" s="168"/>
      <c r="BE2068" s="168"/>
      <c r="BF2068" s="168"/>
      <c r="BG2068" s="168"/>
      <c r="BH2068" s="168"/>
      <c r="BI2068" s="168"/>
      <c r="BJ2068" s="168"/>
      <c r="BK2068" s="168"/>
      <c r="BL2068" s="168"/>
      <c r="BM2068" s="168"/>
      <c r="BN2068" s="168"/>
      <c r="BO2068" s="168"/>
      <c r="BP2068" s="168"/>
    </row>
    <row r="2069" spans="4:68" x14ac:dyDescent="0.15">
      <c r="D2069" s="168"/>
      <c r="E2069" s="168"/>
      <c r="F2069" s="168"/>
      <c r="G2069" s="168"/>
      <c r="H2069" s="168"/>
      <c r="I2069" s="168"/>
      <c r="J2069" s="168"/>
      <c r="K2069" s="168"/>
      <c r="L2069" s="168"/>
      <c r="M2069" s="168"/>
      <c r="N2069" s="168"/>
      <c r="O2069" s="168"/>
      <c r="P2069" s="168"/>
      <c r="Q2069" s="168"/>
      <c r="R2069" s="168"/>
      <c r="S2069" s="168"/>
      <c r="T2069" s="168"/>
      <c r="U2069" s="168"/>
      <c r="V2069" s="168"/>
      <c r="W2069" s="168"/>
      <c r="X2069" s="168"/>
      <c r="Y2069" s="168"/>
      <c r="Z2069" s="168"/>
      <c r="AA2069" s="168"/>
      <c r="AB2069" s="168"/>
      <c r="AC2069" s="168"/>
      <c r="AD2069" s="168"/>
      <c r="AE2069" s="168"/>
      <c r="AF2069" s="168"/>
      <c r="AG2069" s="168"/>
      <c r="AH2069" s="168"/>
      <c r="AI2069" s="168"/>
      <c r="AJ2069" s="168"/>
      <c r="AK2069" s="168"/>
      <c r="AL2069" s="168"/>
      <c r="AM2069" s="168"/>
      <c r="AN2069" s="168"/>
      <c r="AO2069" s="168"/>
      <c r="AP2069" s="168"/>
      <c r="AQ2069" s="168"/>
      <c r="AR2069" s="168"/>
      <c r="AS2069" s="168"/>
      <c r="AT2069" s="168"/>
      <c r="AU2069" s="168"/>
      <c r="AV2069" s="168"/>
      <c r="AW2069" s="168"/>
      <c r="AX2069" s="168"/>
      <c r="AY2069" s="168"/>
      <c r="AZ2069" s="168"/>
      <c r="BA2069" s="168"/>
      <c r="BB2069" s="168"/>
      <c r="BC2069" s="168"/>
      <c r="BD2069" s="168"/>
      <c r="BE2069" s="168"/>
      <c r="BF2069" s="168"/>
      <c r="BG2069" s="168"/>
      <c r="BH2069" s="168"/>
      <c r="BI2069" s="168"/>
      <c r="BJ2069" s="168"/>
      <c r="BK2069" s="168"/>
      <c r="BL2069" s="168"/>
      <c r="BM2069" s="168"/>
      <c r="BN2069" s="168"/>
      <c r="BO2069" s="168"/>
      <c r="BP2069" s="168"/>
    </row>
    <row r="2070" spans="4:68" x14ac:dyDescent="0.15">
      <c r="D2070" s="168"/>
      <c r="E2070" s="168"/>
      <c r="F2070" s="168"/>
      <c r="G2070" s="168"/>
      <c r="H2070" s="168"/>
      <c r="I2070" s="168"/>
      <c r="J2070" s="168"/>
      <c r="K2070" s="168"/>
      <c r="L2070" s="168"/>
      <c r="M2070" s="168"/>
      <c r="N2070" s="168"/>
      <c r="O2070" s="168"/>
      <c r="P2070" s="168"/>
      <c r="Q2070" s="168"/>
      <c r="R2070" s="168"/>
      <c r="S2070" s="168"/>
      <c r="T2070" s="168"/>
      <c r="U2070" s="168"/>
      <c r="V2070" s="168"/>
      <c r="W2070" s="168"/>
      <c r="X2070" s="168"/>
      <c r="Y2070" s="168"/>
      <c r="Z2070" s="168"/>
      <c r="AA2070" s="168"/>
      <c r="AB2070" s="168"/>
      <c r="AC2070" s="168"/>
      <c r="AD2070" s="168"/>
      <c r="AE2070" s="168"/>
      <c r="AF2070" s="168"/>
      <c r="AG2070" s="168"/>
      <c r="AH2070" s="168"/>
      <c r="AI2070" s="168"/>
      <c r="AJ2070" s="168"/>
      <c r="AK2070" s="168"/>
      <c r="AL2070" s="168"/>
      <c r="AM2070" s="168"/>
      <c r="AN2070" s="168"/>
      <c r="AO2070" s="168"/>
      <c r="AP2070" s="168"/>
      <c r="AQ2070" s="168"/>
      <c r="AR2070" s="168"/>
      <c r="AS2070" s="168"/>
      <c r="AT2070" s="168"/>
      <c r="AU2070" s="168"/>
      <c r="AV2070" s="168"/>
      <c r="AW2070" s="168"/>
      <c r="AX2070" s="168"/>
      <c r="AY2070" s="168"/>
      <c r="AZ2070" s="168"/>
      <c r="BA2070" s="168"/>
      <c r="BB2070" s="168"/>
      <c r="BC2070" s="168"/>
      <c r="BD2070" s="168"/>
      <c r="BE2070" s="168"/>
      <c r="BF2070" s="168"/>
      <c r="BG2070" s="168"/>
      <c r="BH2070" s="168"/>
      <c r="BI2070" s="168"/>
      <c r="BJ2070" s="168"/>
      <c r="BK2070" s="168"/>
      <c r="BL2070" s="168"/>
      <c r="BM2070" s="168"/>
      <c r="BN2070" s="168"/>
      <c r="BO2070" s="168"/>
      <c r="BP2070" s="168"/>
    </row>
    <row r="2071" spans="4:68" x14ac:dyDescent="0.15">
      <c r="D2071" s="168"/>
      <c r="E2071" s="168"/>
      <c r="F2071" s="168"/>
      <c r="G2071" s="168"/>
      <c r="H2071" s="168"/>
      <c r="I2071" s="168"/>
      <c r="J2071" s="168"/>
      <c r="K2071" s="168"/>
      <c r="L2071" s="168"/>
      <c r="M2071" s="168"/>
      <c r="N2071" s="168"/>
      <c r="O2071" s="168"/>
      <c r="P2071" s="168"/>
      <c r="Q2071" s="168"/>
      <c r="R2071" s="168"/>
      <c r="S2071" s="168"/>
      <c r="T2071" s="168"/>
      <c r="U2071" s="168"/>
      <c r="V2071" s="168"/>
      <c r="W2071" s="168"/>
      <c r="X2071" s="168"/>
      <c r="Y2071" s="168"/>
      <c r="Z2071" s="168"/>
      <c r="AA2071" s="168"/>
      <c r="AB2071" s="168"/>
      <c r="AC2071" s="168"/>
      <c r="AD2071" s="168"/>
      <c r="AE2071" s="168"/>
      <c r="AF2071" s="168"/>
      <c r="AG2071" s="168"/>
      <c r="AH2071" s="168"/>
      <c r="AI2071" s="168"/>
      <c r="AJ2071" s="168"/>
      <c r="AK2071" s="168"/>
      <c r="AL2071" s="168"/>
      <c r="AM2071" s="168"/>
      <c r="AN2071" s="168"/>
      <c r="AO2071" s="168"/>
      <c r="AP2071" s="168"/>
      <c r="AQ2071" s="168"/>
      <c r="AR2071" s="168"/>
      <c r="AS2071" s="168"/>
      <c r="AT2071" s="168"/>
      <c r="AU2071" s="168"/>
      <c r="AV2071" s="168"/>
      <c r="AW2071" s="168"/>
      <c r="AX2071" s="168"/>
      <c r="AY2071" s="168"/>
      <c r="AZ2071" s="168"/>
      <c r="BA2071" s="168"/>
      <c r="BB2071" s="168"/>
      <c r="BC2071" s="168"/>
      <c r="BD2071" s="168"/>
      <c r="BE2071" s="168"/>
      <c r="BF2071" s="168"/>
      <c r="BG2071" s="168"/>
      <c r="BH2071" s="168"/>
      <c r="BI2071" s="168"/>
      <c r="BJ2071" s="168"/>
      <c r="BK2071" s="168"/>
      <c r="BL2071" s="168"/>
      <c r="BM2071" s="168"/>
      <c r="BN2071" s="168"/>
      <c r="BO2071" s="168"/>
      <c r="BP2071" s="168"/>
    </row>
    <row r="2072" spans="4:68" x14ac:dyDescent="0.15">
      <c r="D2072" s="168"/>
      <c r="E2072" s="168"/>
      <c r="F2072" s="168"/>
      <c r="G2072" s="168"/>
      <c r="H2072" s="168"/>
      <c r="I2072" s="168"/>
      <c r="J2072" s="168"/>
      <c r="K2072" s="168"/>
      <c r="L2072" s="168"/>
      <c r="M2072" s="168"/>
      <c r="N2072" s="168"/>
      <c r="O2072" s="168"/>
      <c r="P2072" s="168"/>
      <c r="Q2072" s="168"/>
      <c r="R2072" s="168"/>
      <c r="S2072" s="168"/>
      <c r="T2072" s="168"/>
      <c r="U2072" s="168"/>
      <c r="V2072" s="168"/>
      <c r="W2072" s="168"/>
      <c r="X2072" s="168"/>
      <c r="Y2072" s="168"/>
      <c r="Z2072" s="168"/>
      <c r="AA2072" s="168"/>
      <c r="AB2072" s="168"/>
      <c r="AC2072" s="168"/>
      <c r="AD2072" s="168"/>
      <c r="AE2072" s="168"/>
      <c r="AF2072" s="168"/>
      <c r="AG2072" s="168"/>
      <c r="AH2072" s="168"/>
      <c r="AI2072" s="168"/>
      <c r="AJ2072" s="168"/>
      <c r="AK2072" s="168"/>
      <c r="AL2072" s="168"/>
      <c r="AM2072" s="168"/>
      <c r="AN2072" s="168"/>
      <c r="AO2072" s="168"/>
      <c r="AP2072" s="168"/>
      <c r="AQ2072" s="168"/>
      <c r="AR2072" s="168"/>
      <c r="AS2072" s="168"/>
      <c r="AT2072" s="168"/>
      <c r="AU2072" s="168"/>
      <c r="AV2072" s="168"/>
      <c r="AW2072" s="168"/>
      <c r="AX2072" s="168"/>
      <c r="AY2072" s="168"/>
      <c r="AZ2072" s="168"/>
      <c r="BA2072" s="168"/>
      <c r="BB2072" s="168"/>
      <c r="BC2072" s="168"/>
      <c r="BD2072" s="168"/>
      <c r="BE2072" s="168"/>
      <c r="BF2072" s="168"/>
      <c r="BG2072" s="168"/>
      <c r="BH2072" s="168"/>
      <c r="BI2072" s="168"/>
      <c r="BJ2072" s="168"/>
      <c r="BK2072" s="168"/>
      <c r="BL2072" s="168"/>
      <c r="BM2072" s="168"/>
      <c r="BN2072" s="168"/>
      <c r="BO2072" s="168"/>
      <c r="BP2072" s="168"/>
    </row>
    <row r="2073" spans="4:68" x14ac:dyDescent="0.15">
      <c r="D2073" s="168"/>
      <c r="E2073" s="168"/>
      <c r="F2073" s="168"/>
      <c r="G2073" s="168"/>
      <c r="H2073" s="168"/>
      <c r="I2073" s="168"/>
      <c r="J2073" s="168"/>
      <c r="K2073" s="168"/>
      <c r="L2073" s="168"/>
      <c r="M2073" s="168"/>
      <c r="N2073" s="168"/>
      <c r="O2073" s="168"/>
      <c r="P2073" s="168"/>
      <c r="Q2073" s="168"/>
      <c r="R2073" s="168"/>
      <c r="S2073" s="168"/>
      <c r="T2073" s="168"/>
      <c r="U2073" s="168"/>
      <c r="V2073" s="168"/>
      <c r="W2073" s="168"/>
      <c r="X2073" s="168"/>
      <c r="Y2073" s="168"/>
      <c r="Z2073" s="168"/>
      <c r="AA2073" s="168"/>
      <c r="AB2073" s="168"/>
      <c r="AC2073" s="168"/>
      <c r="AD2073" s="168"/>
      <c r="AE2073" s="168"/>
      <c r="AF2073" s="168"/>
      <c r="AG2073" s="168"/>
      <c r="AH2073" s="168"/>
      <c r="AI2073" s="168"/>
      <c r="AJ2073" s="168"/>
      <c r="AK2073" s="168"/>
      <c r="AL2073" s="168"/>
      <c r="AM2073" s="168"/>
      <c r="AN2073" s="168"/>
      <c r="AO2073" s="168"/>
      <c r="AP2073" s="168"/>
      <c r="AQ2073" s="168"/>
      <c r="AR2073" s="168"/>
      <c r="AS2073" s="168"/>
      <c r="AT2073" s="168"/>
      <c r="AU2073" s="168"/>
      <c r="AV2073" s="168"/>
      <c r="AW2073" s="168"/>
      <c r="AX2073" s="168"/>
      <c r="AY2073" s="168"/>
      <c r="AZ2073" s="168"/>
      <c r="BA2073" s="168"/>
      <c r="BB2073" s="168"/>
      <c r="BC2073" s="168"/>
      <c r="BD2073" s="168"/>
      <c r="BE2073" s="168"/>
      <c r="BF2073" s="168"/>
      <c r="BG2073" s="168"/>
      <c r="BH2073" s="168"/>
      <c r="BI2073" s="168"/>
      <c r="BJ2073" s="168"/>
      <c r="BK2073" s="168"/>
      <c r="BL2073" s="168"/>
      <c r="BM2073" s="168"/>
      <c r="BN2073" s="168"/>
      <c r="BO2073" s="168"/>
      <c r="BP2073" s="168"/>
    </row>
    <row r="2074" spans="4:68" x14ac:dyDescent="0.15">
      <c r="D2074" s="168"/>
      <c r="E2074" s="168"/>
      <c r="F2074" s="168"/>
      <c r="G2074" s="168"/>
      <c r="H2074" s="168"/>
      <c r="I2074" s="168"/>
      <c r="J2074" s="168"/>
      <c r="K2074" s="168"/>
      <c r="L2074" s="168"/>
      <c r="M2074" s="168"/>
      <c r="N2074" s="168"/>
      <c r="O2074" s="168"/>
      <c r="P2074" s="168"/>
      <c r="Q2074" s="168"/>
      <c r="R2074" s="168"/>
      <c r="S2074" s="168"/>
      <c r="T2074" s="168"/>
      <c r="U2074" s="168"/>
      <c r="V2074" s="168"/>
      <c r="W2074" s="168"/>
      <c r="X2074" s="168"/>
      <c r="Y2074" s="168"/>
      <c r="Z2074" s="168"/>
      <c r="AA2074" s="168"/>
      <c r="AB2074" s="168"/>
      <c r="AC2074" s="168"/>
      <c r="AD2074" s="168"/>
      <c r="AE2074" s="168"/>
      <c r="AF2074" s="168"/>
      <c r="AG2074" s="168"/>
      <c r="AH2074" s="168"/>
      <c r="AI2074" s="168"/>
      <c r="AJ2074" s="168"/>
      <c r="AK2074" s="168"/>
      <c r="AL2074" s="168"/>
      <c r="AM2074" s="168"/>
      <c r="AN2074" s="168"/>
      <c r="AO2074" s="168"/>
      <c r="AP2074" s="168"/>
      <c r="AQ2074" s="168"/>
      <c r="AR2074" s="168"/>
      <c r="AS2074" s="168"/>
      <c r="AT2074" s="168"/>
      <c r="AU2074" s="168"/>
      <c r="AV2074" s="168"/>
      <c r="AW2074" s="168"/>
      <c r="AX2074" s="168"/>
      <c r="AY2074" s="168"/>
      <c r="AZ2074" s="168"/>
      <c r="BA2074" s="168"/>
      <c r="BB2074" s="168"/>
      <c r="BC2074" s="168"/>
      <c r="BD2074" s="168"/>
      <c r="BE2074" s="168"/>
      <c r="BF2074" s="168"/>
      <c r="BG2074" s="168"/>
      <c r="BH2074" s="168"/>
      <c r="BI2074" s="168"/>
      <c r="BJ2074" s="168"/>
      <c r="BK2074" s="168"/>
      <c r="BL2074" s="168"/>
      <c r="BM2074" s="168"/>
      <c r="BN2074" s="168"/>
      <c r="BO2074" s="168"/>
      <c r="BP2074" s="168"/>
    </row>
    <row r="2075" spans="4:68" x14ac:dyDescent="0.15">
      <c r="D2075" s="168"/>
      <c r="E2075" s="168"/>
      <c r="F2075" s="168"/>
      <c r="G2075" s="168"/>
      <c r="H2075" s="168"/>
      <c r="I2075" s="168"/>
      <c r="J2075" s="168"/>
      <c r="K2075" s="168"/>
      <c r="L2075" s="168"/>
      <c r="M2075" s="168"/>
      <c r="N2075" s="168"/>
      <c r="O2075" s="168"/>
      <c r="P2075" s="168"/>
      <c r="Q2075" s="168"/>
      <c r="R2075" s="168"/>
      <c r="S2075" s="168"/>
      <c r="T2075" s="168"/>
      <c r="U2075" s="168"/>
      <c r="V2075" s="168"/>
      <c r="W2075" s="168"/>
      <c r="X2075" s="168"/>
      <c r="Y2075" s="168"/>
      <c r="Z2075" s="168"/>
      <c r="AA2075" s="168"/>
      <c r="AB2075" s="168"/>
      <c r="AC2075" s="168"/>
      <c r="AD2075" s="168"/>
      <c r="AE2075" s="168"/>
      <c r="AF2075" s="168"/>
      <c r="AG2075" s="168"/>
      <c r="AH2075" s="168"/>
      <c r="AI2075" s="168"/>
      <c r="AJ2075" s="168"/>
      <c r="AK2075" s="168"/>
      <c r="AL2075" s="168"/>
      <c r="AM2075" s="168"/>
      <c r="AN2075" s="168"/>
      <c r="AO2075" s="168"/>
      <c r="AP2075" s="168"/>
      <c r="AQ2075" s="168"/>
      <c r="AR2075" s="168"/>
      <c r="AS2075" s="168"/>
      <c r="AT2075" s="168"/>
      <c r="AU2075" s="168"/>
      <c r="AV2075" s="168"/>
      <c r="AW2075" s="168"/>
      <c r="AX2075" s="168"/>
      <c r="AY2075" s="168"/>
      <c r="AZ2075" s="168"/>
      <c r="BA2075" s="168"/>
      <c r="BB2075" s="168"/>
      <c r="BC2075" s="168"/>
      <c r="BD2075" s="168"/>
      <c r="BE2075" s="168"/>
      <c r="BF2075" s="168"/>
      <c r="BG2075" s="168"/>
      <c r="BH2075" s="168"/>
      <c r="BI2075" s="168"/>
      <c r="BJ2075" s="168"/>
      <c r="BK2075" s="168"/>
      <c r="BL2075" s="168"/>
      <c r="BM2075" s="168"/>
      <c r="BN2075" s="168"/>
      <c r="BO2075" s="168"/>
      <c r="BP2075" s="168"/>
    </row>
    <row r="2076" spans="4:68" x14ac:dyDescent="0.15">
      <c r="D2076" s="168"/>
      <c r="E2076" s="168"/>
      <c r="F2076" s="168"/>
      <c r="G2076" s="168"/>
      <c r="H2076" s="168"/>
      <c r="I2076" s="168"/>
      <c r="J2076" s="168"/>
      <c r="K2076" s="168"/>
      <c r="L2076" s="168"/>
      <c r="M2076" s="168"/>
      <c r="N2076" s="168"/>
      <c r="O2076" s="168"/>
      <c r="P2076" s="168"/>
      <c r="Q2076" s="168"/>
      <c r="R2076" s="168"/>
      <c r="S2076" s="168"/>
      <c r="T2076" s="168"/>
      <c r="U2076" s="168"/>
      <c r="V2076" s="168"/>
      <c r="W2076" s="168"/>
      <c r="X2076" s="168"/>
      <c r="Y2076" s="168"/>
      <c r="Z2076" s="168"/>
      <c r="AA2076" s="168"/>
      <c r="AB2076" s="168"/>
      <c r="AC2076" s="168"/>
      <c r="AD2076" s="168"/>
      <c r="AE2076" s="168"/>
      <c r="AF2076" s="168"/>
      <c r="AG2076" s="168"/>
      <c r="AH2076" s="168"/>
      <c r="AI2076" s="168"/>
      <c r="AJ2076" s="168"/>
      <c r="AK2076" s="168"/>
      <c r="AL2076" s="168"/>
      <c r="AM2076" s="168"/>
      <c r="AN2076" s="168"/>
      <c r="AO2076" s="168"/>
      <c r="AP2076" s="168"/>
      <c r="AQ2076" s="168"/>
      <c r="AR2076" s="168"/>
      <c r="AS2076" s="168"/>
      <c r="AT2076" s="168"/>
      <c r="AU2076" s="168"/>
      <c r="AV2076" s="168"/>
      <c r="AW2076" s="168"/>
      <c r="AX2076" s="168"/>
      <c r="AY2076" s="168"/>
      <c r="AZ2076" s="168"/>
      <c r="BA2076" s="168"/>
      <c r="BB2076" s="168"/>
      <c r="BC2076" s="168"/>
      <c r="BD2076" s="168"/>
      <c r="BE2076" s="168"/>
      <c r="BF2076" s="168"/>
      <c r="BG2076" s="168"/>
      <c r="BH2076" s="168"/>
      <c r="BI2076" s="168"/>
      <c r="BJ2076" s="168"/>
      <c r="BK2076" s="168"/>
      <c r="BL2076" s="168"/>
      <c r="BM2076" s="168"/>
      <c r="BN2076" s="168"/>
      <c r="BO2076" s="168"/>
      <c r="BP2076" s="168"/>
    </row>
    <row r="2077" spans="4:68" x14ac:dyDescent="0.15">
      <c r="D2077" s="168"/>
      <c r="E2077" s="168"/>
      <c r="F2077" s="168"/>
      <c r="G2077" s="168"/>
      <c r="H2077" s="168"/>
      <c r="I2077" s="168"/>
      <c r="J2077" s="168"/>
      <c r="K2077" s="168"/>
      <c r="L2077" s="168"/>
      <c r="M2077" s="168"/>
      <c r="N2077" s="168"/>
      <c r="O2077" s="168"/>
      <c r="P2077" s="168"/>
      <c r="Q2077" s="168"/>
      <c r="R2077" s="168"/>
      <c r="S2077" s="168"/>
      <c r="T2077" s="168"/>
      <c r="U2077" s="168"/>
      <c r="V2077" s="168"/>
      <c r="W2077" s="168"/>
      <c r="X2077" s="168"/>
      <c r="Y2077" s="168"/>
      <c r="Z2077" s="168"/>
      <c r="AA2077" s="168"/>
      <c r="AB2077" s="168"/>
      <c r="AC2077" s="168"/>
      <c r="AD2077" s="168"/>
      <c r="AE2077" s="168"/>
      <c r="AF2077" s="168"/>
      <c r="AG2077" s="168"/>
      <c r="AH2077" s="168"/>
      <c r="AI2077" s="168"/>
      <c r="AJ2077" s="168"/>
      <c r="AK2077" s="168"/>
      <c r="AL2077" s="168"/>
      <c r="AM2077" s="168"/>
      <c r="AN2077" s="168"/>
      <c r="AO2077" s="168"/>
      <c r="AP2077" s="168"/>
      <c r="AQ2077" s="168"/>
      <c r="AR2077" s="168"/>
      <c r="AS2077" s="168"/>
      <c r="AT2077" s="168"/>
      <c r="AU2077" s="168"/>
      <c r="AV2077" s="168"/>
      <c r="AW2077" s="168"/>
      <c r="AX2077" s="168"/>
      <c r="AY2077" s="168"/>
      <c r="AZ2077" s="168"/>
      <c r="BA2077" s="168"/>
      <c r="BB2077" s="168"/>
      <c r="BC2077" s="168"/>
      <c r="BD2077" s="168"/>
      <c r="BE2077" s="168"/>
      <c r="BF2077" s="168"/>
      <c r="BG2077" s="168"/>
      <c r="BH2077" s="168"/>
      <c r="BI2077" s="168"/>
      <c r="BJ2077" s="168"/>
      <c r="BK2077" s="168"/>
      <c r="BL2077" s="168"/>
      <c r="BM2077" s="168"/>
      <c r="BN2077" s="168"/>
      <c r="BO2077" s="168"/>
      <c r="BP2077" s="168"/>
    </row>
    <row r="2078" spans="4:68" x14ac:dyDescent="0.15">
      <c r="D2078" s="168"/>
      <c r="E2078" s="168"/>
      <c r="F2078" s="168"/>
      <c r="G2078" s="168"/>
      <c r="H2078" s="168"/>
      <c r="I2078" s="168"/>
      <c r="J2078" s="168"/>
      <c r="K2078" s="168"/>
      <c r="L2078" s="168"/>
      <c r="M2078" s="168"/>
      <c r="N2078" s="168"/>
      <c r="O2078" s="168"/>
      <c r="P2078" s="168"/>
      <c r="Q2078" s="168"/>
      <c r="R2078" s="168"/>
      <c r="S2078" s="168"/>
      <c r="T2078" s="168"/>
      <c r="U2078" s="168"/>
      <c r="V2078" s="168"/>
      <c r="W2078" s="168"/>
      <c r="X2078" s="168"/>
      <c r="Y2078" s="168"/>
      <c r="Z2078" s="168"/>
      <c r="AA2078" s="168"/>
      <c r="AB2078" s="168"/>
      <c r="AC2078" s="168"/>
      <c r="AD2078" s="168"/>
      <c r="AE2078" s="168"/>
      <c r="AF2078" s="168"/>
      <c r="AG2078" s="168"/>
      <c r="AH2078" s="168"/>
      <c r="AI2078" s="168"/>
      <c r="AJ2078" s="168"/>
      <c r="AK2078" s="168"/>
      <c r="AL2078" s="168"/>
      <c r="AM2078" s="168"/>
      <c r="AN2078" s="168"/>
      <c r="AO2078" s="168"/>
      <c r="AP2078" s="168"/>
      <c r="AQ2078" s="168"/>
      <c r="AR2078" s="168"/>
      <c r="AS2078" s="168"/>
      <c r="AT2078" s="168"/>
      <c r="AU2078" s="168"/>
      <c r="AV2078" s="168"/>
      <c r="AW2078" s="168"/>
      <c r="AX2078" s="168"/>
      <c r="AY2078" s="168"/>
      <c r="AZ2078" s="168"/>
      <c r="BA2078" s="168"/>
      <c r="BB2078" s="168"/>
      <c r="BC2078" s="168"/>
      <c r="BD2078" s="168"/>
      <c r="BE2078" s="168"/>
      <c r="BF2078" s="168"/>
      <c r="BG2078" s="168"/>
      <c r="BH2078" s="168"/>
      <c r="BI2078" s="168"/>
      <c r="BJ2078" s="168"/>
      <c r="BK2078" s="168"/>
      <c r="BL2078" s="168"/>
      <c r="BM2078" s="168"/>
      <c r="BN2078" s="168"/>
      <c r="BO2078" s="168"/>
      <c r="BP2078" s="168"/>
    </row>
    <row r="2079" spans="4:68" x14ac:dyDescent="0.15">
      <c r="D2079" s="168"/>
      <c r="E2079" s="168"/>
      <c r="F2079" s="168"/>
      <c r="G2079" s="168"/>
      <c r="H2079" s="168"/>
      <c r="I2079" s="168"/>
      <c r="J2079" s="168"/>
      <c r="K2079" s="168"/>
      <c r="L2079" s="168"/>
      <c r="M2079" s="168"/>
      <c r="N2079" s="168"/>
      <c r="O2079" s="168"/>
      <c r="P2079" s="168"/>
      <c r="Q2079" s="168"/>
      <c r="R2079" s="168"/>
      <c r="S2079" s="168"/>
      <c r="T2079" s="168"/>
      <c r="U2079" s="168"/>
      <c r="V2079" s="168"/>
      <c r="W2079" s="168"/>
      <c r="X2079" s="168"/>
      <c r="Y2079" s="168"/>
      <c r="Z2079" s="168"/>
      <c r="AA2079" s="168"/>
      <c r="AB2079" s="168"/>
      <c r="AC2079" s="168"/>
      <c r="AD2079" s="168"/>
      <c r="AE2079" s="168"/>
      <c r="AF2079" s="168"/>
      <c r="AG2079" s="168"/>
      <c r="AH2079" s="168"/>
      <c r="AI2079" s="168"/>
      <c r="AJ2079" s="168"/>
      <c r="AK2079" s="168"/>
      <c r="AL2079" s="168"/>
      <c r="AM2079" s="168"/>
      <c r="AN2079" s="168"/>
      <c r="AO2079" s="168"/>
      <c r="AP2079" s="168"/>
      <c r="AQ2079" s="168"/>
      <c r="AR2079" s="168"/>
      <c r="AS2079" s="168"/>
      <c r="AT2079" s="168"/>
      <c r="AU2079" s="168"/>
      <c r="AV2079" s="168"/>
      <c r="AW2079" s="168"/>
      <c r="AX2079" s="168"/>
      <c r="AY2079" s="168"/>
      <c r="AZ2079" s="168"/>
      <c r="BA2079" s="168"/>
      <c r="BB2079" s="168"/>
      <c r="BC2079" s="168"/>
      <c r="BD2079" s="168"/>
      <c r="BE2079" s="168"/>
      <c r="BF2079" s="168"/>
      <c r="BG2079" s="168"/>
      <c r="BH2079" s="168"/>
      <c r="BI2079" s="168"/>
      <c r="BJ2079" s="168"/>
      <c r="BK2079" s="168"/>
      <c r="BL2079" s="168"/>
      <c r="BM2079" s="168"/>
      <c r="BN2079" s="168"/>
      <c r="BO2079" s="168"/>
      <c r="BP2079" s="168"/>
    </row>
    <row r="2080" spans="4:68" x14ac:dyDescent="0.15">
      <c r="D2080" s="168"/>
      <c r="E2080" s="168"/>
      <c r="F2080" s="168"/>
      <c r="G2080" s="168"/>
      <c r="H2080" s="168"/>
      <c r="I2080" s="168"/>
      <c r="J2080" s="168"/>
      <c r="K2080" s="168"/>
      <c r="L2080" s="168"/>
      <c r="M2080" s="168"/>
      <c r="N2080" s="168"/>
      <c r="O2080" s="168"/>
      <c r="P2080" s="168"/>
      <c r="Q2080" s="168"/>
      <c r="R2080" s="168"/>
      <c r="S2080" s="168"/>
      <c r="T2080" s="168"/>
      <c r="U2080" s="168"/>
      <c r="V2080" s="168"/>
      <c r="W2080" s="168"/>
      <c r="X2080" s="168"/>
      <c r="Y2080" s="168"/>
      <c r="Z2080" s="168"/>
      <c r="AA2080" s="168"/>
      <c r="AB2080" s="168"/>
      <c r="AC2080" s="168"/>
      <c r="AD2080" s="168"/>
      <c r="AE2080" s="168"/>
      <c r="AF2080" s="168"/>
      <c r="AG2080" s="168"/>
      <c r="AH2080" s="168"/>
      <c r="AI2080" s="168"/>
      <c r="AJ2080" s="168"/>
      <c r="AK2080" s="168"/>
      <c r="AL2080" s="168"/>
      <c r="AM2080" s="168"/>
      <c r="AN2080" s="168"/>
      <c r="AO2080" s="168"/>
      <c r="AP2080" s="168"/>
      <c r="AQ2080" s="168"/>
      <c r="AR2080" s="168"/>
      <c r="AS2080" s="168"/>
      <c r="AT2080" s="168"/>
      <c r="AU2080" s="168"/>
      <c r="AV2080" s="168"/>
      <c r="AW2080" s="168"/>
      <c r="AX2080" s="168"/>
      <c r="AY2080" s="168"/>
      <c r="AZ2080" s="168"/>
      <c r="BA2080" s="168"/>
      <c r="BB2080" s="168"/>
      <c r="BC2080" s="168"/>
      <c r="BD2080" s="168"/>
      <c r="BE2080" s="168"/>
      <c r="BF2080" s="168"/>
      <c r="BG2080" s="168"/>
      <c r="BH2080" s="168"/>
      <c r="BI2080" s="168"/>
      <c r="BJ2080" s="168"/>
      <c r="BK2080" s="168"/>
      <c r="BL2080" s="168"/>
      <c r="BM2080" s="168"/>
      <c r="BN2080" s="168"/>
      <c r="BO2080" s="168"/>
      <c r="BP2080" s="168"/>
    </row>
    <row r="2081" spans="4:68" x14ac:dyDescent="0.15">
      <c r="D2081" s="168"/>
      <c r="E2081" s="168"/>
      <c r="F2081" s="168"/>
      <c r="G2081" s="168"/>
      <c r="H2081" s="168"/>
      <c r="I2081" s="168"/>
      <c r="J2081" s="168"/>
      <c r="K2081" s="168"/>
      <c r="L2081" s="168"/>
      <c r="M2081" s="168"/>
      <c r="N2081" s="168"/>
      <c r="O2081" s="168"/>
      <c r="P2081" s="168"/>
      <c r="Q2081" s="168"/>
      <c r="R2081" s="168"/>
      <c r="S2081" s="168"/>
      <c r="T2081" s="168"/>
      <c r="U2081" s="168"/>
      <c r="V2081" s="168"/>
      <c r="W2081" s="168"/>
      <c r="X2081" s="168"/>
      <c r="Y2081" s="168"/>
      <c r="Z2081" s="168"/>
      <c r="AA2081" s="168"/>
      <c r="AB2081" s="168"/>
      <c r="AC2081" s="168"/>
      <c r="AD2081" s="168"/>
      <c r="AE2081" s="168"/>
      <c r="AF2081" s="168"/>
      <c r="AG2081" s="168"/>
      <c r="AH2081" s="168"/>
      <c r="AI2081" s="168"/>
      <c r="AJ2081" s="168"/>
      <c r="AK2081" s="168"/>
      <c r="AL2081" s="168"/>
      <c r="AM2081" s="168"/>
      <c r="AN2081" s="168"/>
      <c r="AO2081" s="168"/>
      <c r="AP2081" s="168"/>
      <c r="AQ2081" s="168"/>
      <c r="AR2081" s="168"/>
      <c r="AS2081" s="168"/>
      <c r="AT2081" s="168"/>
      <c r="AU2081" s="168"/>
      <c r="AV2081" s="168"/>
      <c r="AW2081" s="168"/>
      <c r="AX2081" s="168"/>
      <c r="AY2081" s="168"/>
      <c r="AZ2081" s="168"/>
      <c r="BA2081" s="168"/>
      <c r="BB2081" s="168"/>
      <c r="BC2081" s="168"/>
      <c r="BD2081" s="168"/>
      <c r="BE2081" s="168"/>
      <c r="BF2081" s="168"/>
      <c r="BG2081" s="168"/>
      <c r="BH2081" s="168"/>
      <c r="BI2081" s="168"/>
      <c r="BJ2081" s="168"/>
      <c r="BK2081" s="168"/>
      <c r="BL2081" s="168"/>
      <c r="BM2081" s="168"/>
      <c r="BN2081" s="168"/>
      <c r="BO2081" s="168"/>
      <c r="BP2081" s="168"/>
    </row>
    <row r="2082" spans="4:68" x14ac:dyDescent="0.15">
      <c r="D2082" s="168"/>
      <c r="E2082" s="168"/>
      <c r="F2082" s="168"/>
      <c r="G2082" s="168"/>
      <c r="H2082" s="168"/>
      <c r="I2082" s="168"/>
      <c r="J2082" s="168"/>
      <c r="K2082" s="168"/>
      <c r="L2082" s="168"/>
      <c r="M2082" s="168"/>
      <c r="N2082" s="168"/>
      <c r="O2082" s="168"/>
      <c r="P2082" s="168"/>
      <c r="Q2082" s="168"/>
      <c r="R2082" s="168"/>
      <c r="S2082" s="168"/>
      <c r="T2082" s="168"/>
      <c r="U2082" s="168"/>
      <c r="V2082" s="168"/>
      <c r="W2082" s="168"/>
      <c r="X2082" s="168"/>
      <c r="Y2082" s="168"/>
      <c r="Z2082" s="168"/>
      <c r="AA2082" s="168"/>
      <c r="AB2082" s="168"/>
      <c r="AC2082" s="168"/>
      <c r="AD2082" s="168"/>
      <c r="AE2082" s="168"/>
      <c r="AF2082" s="168"/>
      <c r="AG2082" s="168"/>
      <c r="AH2082" s="168"/>
      <c r="AI2082" s="168"/>
      <c r="AJ2082" s="168"/>
      <c r="AK2082" s="168"/>
      <c r="AL2082" s="168"/>
      <c r="AM2082" s="168"/>
      <c r="AN2082" s="168"/>
      <c r="AO2082" s="168"/>
      <c r="AP2082" s="168"/>
      <c r="AQ2082" s="168"/>
      <c r="AR2082" s="168"/>
      <c r="AS2082" s="168"/>
      <c r="AT2082" s="168"/>
      <c r="AU2082" s="168"/>
      <c r="AV2082" s="168"/>
      <c r="AW2082" s="168"/>
      <c r="AX2082" s="168"/>
      <c r="AY2082" s="168"/>
      <c r="AZ2082" s="168"/>
      <c r="BA2082" s="168"/>
      <c r="BB2082" s="168"/>
      <c r="BC2082" s="168"/>
      <c r="BD2082" s="168"/>
      <c r="BE2082" s="168"/>
      <c r="BF2082" s="168"/>
      <c r="BG2082" s="168"/>
      <c r="BH2082" s="168"/>
      <c r="BI2082" s="168"/>
      <c r="BJ2082" s="168"/>
      <c r="BK2082" s="168"/>
      <c r="BL2082" s="168"/>
      <c r="BM2082" s="168"/>
      <c r="BN2082" s="168"/>
      <c r="BO2082" s="168"/>
      <c r="BP2082" s="168"/>
    </row>
    <row r="2083" spans="4:68" x14ac:dyDescent="0.15">
      <c r="D2083" s="168"/>
      <c r="E2083" s="168"/>
      <c r="F2083" s="168"/>
      <c r="G2083" s="168"/>
      <c r="H2083" s="168"/>
      <c r="I2083" s="168"/>
      <c r="J2083" s="168"/>
      <c r="K2083" s="168"/>
      <c r="L2083" s="168"/>
      <c r="M2083" s="168"/>
      <c r="N2083" s="168"/>
      <c r="O2083" s="168"/>
      <c r="P2083" s="168"/>
      <c r="Q2083" s="168"/>
      <c r="R2083" s="168"/>
      <c r="S2083" s="168"/>
      <c r="T2083" s="168"/>
      <c r="U2083" s="168"/>
      <c r="V2083" s="168"/>
      <c r="W2083" s="168"/>
      <c r="X2083" s="168"/>
      <c r="Y2083" s="168"/>
      <c r="Z2083" s="168"/>
      <c r="AA2083" s="168"/>
      <c r="AB2083" s="168"/>
      <c r="AC2083" s="168"/>
      <c r="AD2083" s="168"/>
      <c r="AE2083" s="168"/>
      <c r="AF2083" s="168"/>
      <c r="AG2083" s="168"/>
      <c r="AH2083" s="168"/>
      <c r="AI2083" s="168"/>
      <c r="AJ2083" s="168"/>
      <c r="AK2083" s="168"/>
      <c r="AL2083" s="168"/>
      <c r="AM2083" s="168"/>
      <c r="AN2083" s="168"/>
      <c r="AO2083" s="168"/>
      <c r="AP2083" s="168"/>
      <c r="AQ2083" s="168"/>
      <c r="AR2083" s="168"/>
      <c r="AS2083" s="168"/>
      <c r="AT2083" s="168"/>
      <c r="AU2083" s="168"/>
      <c r="AV2083" s="168"/>
      <c r="AW2083" s="168"/>
      <c r="AX2083" s="168"/>
      <c r="AY2083" s="168"/>
      <c r="AZ2083" s="168"/>
      <c r="BA2083" s="168"/>
      <c r="BB2083" s="168"/>
      <c r="BC2083" s="168"/>
      <c r="BD2083" s="168"/>
      <c r="BE2083" s="168"/>
      <c r="BF2083" s="168"/>
      <c r="BG2083" s="168"/>
      <c r="BH2083" s="168"/>
      <c r="BI2083" s="168"/>
      <c r="BJ2083" s="168"/>
      <c r="BK2083" s="168"/>
      <c r="BL2083" s="168"/>
      <c r="BM2083" s="168"/>
      <c r="BN2083" s="168"/>
      <c r="BO2083" s="168"/>
      <c r="BP2083" s="168"/>
    </row>
    <row r="2084" spans="4:68" x14ac:dyDescent="0.15">
      <c r="D2084" s="168"/>
      <c r="E2084" s="168"/>
      <c r="F2084" s="168"/>
      <c r="G2084" s="168"/>
      <c r="H2084" s="168"/>
      <c r="I2084" s="168"/>
      <c r="J2084" s="168"/>
      <c r="K2084" s="168"/>
      <c r="L2084" s="168"/>
      <c r="M2084" s="168"/>
      <c r="N2084" s="168"/>
      <c r="O2084" s="168"/>
      <c r="P2084" s="168"/>
      <c r="Q2084" s="168"/>
      <c r="R2084" s="168"/>
      <c r="S2084" s="168"/>
      <c r="T2084" s="168"/>
      <c r="U2084" s="168"/>
      <c r="V2084" s="168"/>
      <c r="W2084" s="168"/>
      <c r="X2084" s="168"/>
      <c r="Y2084" s="168"/>
      <c r="Z2084" s="168"/>
      <c r="AA2084" s="168"/>
      <c r="AB2084" s="168"/>
      <c r="AC2084" s="168"/>
      <c r="AD2084" s="168"/>
      <c r="AE2084" s="168"/>
      <c r="AF2084" s="168"/>
      <c r="AG2084" s="168"/>
      <c r="AH2084" s="168"/>
      <c r="AI2084" s="168"/>
      <c r="AJ2084" s="168"/>
      <c r="AK2084" s="168"/>
      <c r="AL2084" s="168"/>
      <c r="AM2084" s="168"/>
      <c r="AN2084" s="168"/>
      <c r="AO2084" s="168"/>
      <c r="AP2084" s="168"/>
      <c r="AQ2084" s="168"/>
      <c r="AR2084" s="168"/>
      <c r="AS2084" s="168"/>
      <c r="AT2084" s="168"/>
      <c r="AU2084" s="168"/>
      <c r="AV2084" s="168"/>
      <c r="AW2084" s="168"/>
      <c r="AX2084" s="168"/>
      <c r="AY2084" s="168"/>
      <c r="AZ2084" s="168"/>
      <c r="BA2084" s="168"/>
      <c r="BB2084" s="168"/>
      <c r="BC2084" s="168"/>
      <c r="BD2084" s="168"/>
      <c r="BE2084" s="168"/>
      <c r="BF2084" s="168"/>
      <c r="BG2084" s="168"/>
      <c r="BH2084" s="168"/>
      <c r="BI2084" s="168"/>
      <c r="BJ2084" s="168"/>
      <c r="BK2084" s="168"/>
      <c r="BL2084" s="168"/>
      <c r="BM2084" s="168"/>
      <c r="BN2084" s="168"/>
      <c r="BO2084" s="168"/>
      <c r="BP2084" s="168"/>
    </row>
    <row r="2085" spans="4:68" x14ac:dyDescent="0.15">
      <c r="D2085" s="168"/>
      <c r="E2085" s="168"/>
      <c r="F2085" s="168"/>
      <c r="G2085" s="168"/>
      <c r="H2085" s="168"/>
      <c r="I2085" s="168"/>
      <c r="J2085" s="168"/>
      <c r="K2085" s="168"/>
      <c r="L2085" s="168"/>
      <c r="M2085" s="168"/>
      <c r="N2085" s="168"/>
      <c r="O2085" s="168"/>
      <c r="P2085" s="168"/>
      <c r="Q2085" s="168"/>
      <c r="R2085" s="168"/>
      <c r="S2085" s="168"/>
      <c r="T2085" s="168"/>
      <c r="U2085" s="168"/>
      <c r="V2085" s="168"/>
      <c r="W2085" s="168"/>
      <c r="X2085" s="168"/>
      <c r="Y2085" s="168"/>
      <c r="Z2085" s="168"/>
      <c r="AA2085" s="168"/>
      <c r="AB2085" s="168"/>
      <c r="AC2085" s="168"/>
      <c r="AD2085" s="168"/>
      <c r="AE2085" s="168"/>
      <c r="AF2085" s="168"/>
      <c r="AG2085" s="168"/>
      <c r="AH2085" s="168"/>
      <c r="AI2085" s="168"/>
      <c r="AJ2085" s="168"/>
      <c r="AK2085" s="168"/>
      <c r="AL2085" s="168"/>
      <c r="AM2085" s="168"/>
      <c r="AN2085" s="168"/>
      <c r="AO2085" s="168"/>
      <c r="AP2085" s="168"/>
      <c r="AQ2085" s="168"/>
      <c r="AR2085" s="168"/>
      <c r="AS2085" s="168"/>
      <c r="AT2085" s="168"/>
      <c r="AU2085" s="168"/>
      <c r="AV2085" s="168"/>
      <c r="AW2085" s="168"/>
      <c r="AX2085" s="168"/>
      <c r="AY2085" s="168"/>
      <c r="AZ2085" s="168"/>
      <c r="BA2085" s="168"/>
      <c r="BB2085" s="168"/>
      <c r="BC2085" s="168"/>
      <c r="BD2085" s="168"/>
      <c r="BE2085" s="168"/>
      <c r="BF2085" s="168"/>
      <c r="BG2085" s="168"/>
      <c r="BH2085" s="168"/>
      <c r="BI2085" s="168"/>
      <c r="BJ2085" s="168"/>
      <c r="BK2085" s="168"/>
      <c r="BL2085" s="168"/>
      <c r="BM2085" s="168"/>
      <c r="BN2085" s="168"/>
      <c r="BO2085" s="168"/>
      <c r="BP2085" s="168"/>
    </row>
    <row r="2086" spans="4:68" x14ac:dyDescent="0.15">
      <c r="D2086" s="168"/>
      <c r="E2086" s="168"/>
      <c r="F2086" s="168"/>
      <c r="G2086" s="168"/>
      <c r="H2086" s="168"/>
      <c r="I2086" s="168"/>
      <c r="J2086" s="168"/>
      <c r="K2086" s="168"/>
      <c r="L2086" s="168"/>
      <c r="M2086" s="168"/>
      <c r="N2086" s="168"/>
      <c r="O2086" s="168"/>
      <c r="P2086" s="168"/>
      <c r="Q2086" s="168"/>
      <c r="R2086" s="168"/>
      <c r="S2086" s="168"/>
      <c r="T2086" s="168"/>
      <c r="U2086" s="168"/>
      <c r="V2086" s="168"/>
      <c r="W2086" s="168"/>
      <c r="X2086" s="168"/>
      <c r="Y2086" s="168"/>
      <c r="Z2086" s="168"/>
      <c r="AA2086" s="168"/>
      <c r="AB2086" s="168"/>
      <c r="AC2086" s="168"/>
      <c r="AD2086" s="168"/>
      <c r="AE2086" s="168"/>
      <c r="AF2086" s="168"/>
      <c r="AG2086" s="168"/>
      <c r="AH2086" s="168"/>
      <c r="AI2086" s="168"/>
      <c r="AJ2086" s="168"/>
      <c r="AK2086" s="168"/>
      <c r="AL2086" s="168"/>
      <c r="AM2086" s="168"/>
      <c r="AN2086" s="168"/>
      <c r="AO2086" s="168"/>
      <c r="AP2086" s="168"/>
      <c r="AQ2086" s="168"/>
      <c r="AR2086" s="168"/>
      <c r="AS2086" s="168"/>
      <c r="AT2086" s="168"/>
      <c r="AU2086" s="168"/>
      <c r="AV2086" s="168"/>
      <c r="AW2086" s="168"/>
      <c r="AX2086" s="168"/>
      <c r="AY2086" s="168"/>
      <c r="AZ2086" s="168"/>
      <c r="BA2086" s="168"/>
      <c r="BB2086" s="168"/>
      <c r="BC2086" s="168"/>
      <c r="BD2086" s="168"/>
      <c r="BE2086" s="168"/>
      <c r="BF2086" s="168"/>
      <c r="BG2086" s="168"/>
      <c r="BH2086" s="168"/>
      <c r="BI2086" s="168"/>
      <c r="BJ2086" s="168"/>
      <c r="BK2086" s="168"/>
      <c r="BL2086" s="168"/>
      <c r="BM2086" s="168"/>
      <c r="BN2086" s="168"/>
      <c r="BO2086" s="168"/>
      <c r="BP2086" s="168"/>
    </row>
    <row r="2087" spans="4:68" x14ac:dyDescent="0.15">
      <c r="D2087" s="168"/>
      <c r="E2087" s="168"/>
      <c r="F2087" s="168"/>
      <c r="G2087" s="168"/>
      <c r="H2087" s="168"/>
      <c r="I2087" s="168"/>
      <c r="J2087" s="168"/>
      <c r="K2087" s="168"/>
      <c r="L2087" s="168"/>
      <c r="M2087" s="168"/>
      <c r="N2087" s="168"/>
      <c r="O2087" s="168"/>
      <c r="P2087" s="168"/>
      <c r="Q2087" s="168"/>
      <c r="R2087" s="168"/>
      <c r="S2087" s="168"/>
      <c r="T2087" s="168"/>
      <c r="U2087" s="168"/>
      <c r="V2087" s="168"/>
      <c r="W2087" s="168"/>
      <c r="X2087" s="168"/>
      <c r="Y2087" s="168"/>
      <c r="Z2087" s="168"/>
      <c r="AA2087" s="168"/>
      <c r="AB2087" s="168"/>
      <c r="AC2087" s="168"/>
      <c r="AD2087" s="168"/>
      <c r="AE2087" s="168"/>
      <c r="AF2087" s="168"/>
      <c r="AG2087" s="168"/>
      <c r="AH2087" s="168"/>
      <c r="AI2087" s="168"/>
      <c r="AJ2087" s="168"/>
      <c r="AK2087" s="168"/>
      <c r="AL2087" s="168"/>
      <c r="AM2087" s="168"/>
      <c r="AN2087" s="168"/>
      <c r="AO2087" s="168"/>
      <c r="AP2087" s="168"/>
      <c r="AQ2087" s="168"/>
      <c r="AR2087" s="168"/>
      <c r="AS2087" s="168"/>
      <c r="AT2087" s="168"/>
      <c r="AU2087" s="168"/>
      <c r="AV2087" s="168"/>
      <c r="AW2087" s="168"/>
      <c r="AX2087" s="168"/>
      <c r="AY2087" s="168"/>
      <c r="AZ2087" s="168"/>
      <c r="BA2087" s="168"/>
      <c r="BB2087" s="168"/>
      <c r="BC2087" s="168"/>
      <c r="BD2087" s="168"/>
      <c r="BE2087" s="168"/>
      <c r="BF2087" s="168"/>
      <c r="BG2087" s="168"/>
      <c r="BH2087" s="168"/>
      <c r="BI2087" s="168"/>
      <c r="BJ2087" s="168"/>
      <c r="BK2087" s="168"/>
      <c r="BL2087" s="168"/>
      <c r="BM2087" s="168"/>
      <c r="BN2087" s="168"/>
      <c r="BO2087" s="168"/>
      <c r="BP2087" s="168"/>
    </row>
    <row r="2088" spans="4:68" x14ac:dyDescent="0.15">
      <c r="D2088" s="168"/>
      <c r="E2088" s="168"/>
      <c r="F2088" s="168"/>
      <c r="G2088" s="168"/>
      <c r="H2088" s="168"/>
      <c r="I2088" s="168"/>
      <c r="J2088" s="168"/>
      <c r="K2088" s="168"/>
      <c r="L2088" s="168"/>
      <c r="M2088" s="168"/>
      <c r="N2088" s="168"/>
      <c r="O2088" s="168"/>
      <c r="P2088" s="168"/>
      <c r="Q2088" s="168"/>
      <c r="R2088" s="168"/>
      <c r="S2088" s="168"/>
      <c r="T2088" s="168"/>
      <c r="U2088" s="168"/>
      <c r="V2088" s="168"/>
      <c r="W2088" s="168"/>
      <c r="X2088" s="168"/>
      <c r="Y2088" s="168"/>
      <c r="Z2088" s="168"/>
      <c r="AA2088" s="168"/>
      <c r="AB2088" s="168"/>
      <c r="AC2088" s="168"/>
      <c r="AD2088" s="168"/>
      <c r="AE2088" s="168"/>
      <c r="AF2088" s="168"/>
      <c r="AG2088" s="168"/>
      <c r="AH2088" s="168"/>
      <c r="AI2088" s="168"/>
      <c r="AJ2088" s="168"/>
      <c r="AK2088" s="168"/>
      <c r="AL2088" s="168"/>
      <c r="AM2088" s="168"/>
      <c r="AN2088" s="168"/>
      <c r="AO2088" s="168"/>
      <c r="AP2088" s="168"/>
      <c r="AQ2088" s="168"/>
      <c r="AR2088" s="168"/>
      <c r="AS2088" s="168"/>
      <c r="AT2088" s="168"/>
      <c r="AU2088" s="168"/>
      <c r="AV2088" s="168"/>
      <c r="AW2088" s="168"/>
      <c r="AX2088" s="168"/>
      <c r="AY2088" s="168"/>
      <c r="AZ2088" s="168"/>
      <c r="BA2088" s="168"/>
      <c r="BB2088" s="168"/>
      <c r="BC2088" s="168"/>
      <c r="BD2088" s="168"/>
      <c r="BE2088" s="168"/>
      <c r="BF2088" s="168"/>
      <c r="BG2088" s="168"/>
      <c r="BH2088" s="168"/>
      <c r="BI2088" s="168"/>
      <c r="BJ2088" s="168"/>
      <c r="BK2088" s="168"/>
      <c r="BL2088" s="168"/>
      <c r="BM2088" s="168"/>
      <c r="BN2088" s="168"/>
      <c r="BO2088" s="168"/>
      <c r="BP2088" s="168"/>
    </row>
    <row r="2089" spans="4:68" x14ac:dyDescent="0.15">
      <c r="D2089" s="168"/>
      <c r="E2089" s="168"/>
      <c r="F2089" s="168"/>
      <c r="G2089" s="168"/>
      <c r="H2089" s="168"/>
      <c r="I2089" s="168"/>
      <c r="J2089" s="168"/>
      <c r="K2089" s="168"/>
      <c r="L2089" s="168"/>
      <c r="M2089" s="168"/>
      <c r="N2089" s="168"/>
      <c r="O2089" s="168"/>
      <c r="P2089" s="168"/>
      <c r="Q2089" s="168"/>
      <c r="R2089" s="168"/>
      <c r="S2089" s="168"/>
      <c r="T2089" s="168"/>
      <c r="U2089" s="168"/>
      <c r="V2089" s="168"/>
      <c r="W2089" s="168"/>
      <c r="X2089" s="168"/>
      <c r="Y2089" s="168"/>
      <c r="Z2089" s="168"/>
      <c r="AA2089" s="168"/>
      <c r="AB2089" s="168"/>
      <c r="AC2089" s="168"/>
      <c r="AD2089" s="168"/>
      <c r="AE2089" s="168"/>
      <c r="AF2089" s="168"/>
      <c r="AG2089" s="168"/>
      <c r="AH2089" s="168"/>
      <c r="AI2089" s="168"/>
      <c r="AJ2089" s="168"/>
      <c r="AK2089" s="168"/>
      <c r="AL2089" s="168"/>
      <c r="AM2089" s="168"/>
      <c r="AN2089" s="168"/>
      <c r="AO2089" s="168"/>
      <c r="AP2089" s="168"/>
      <c r="AQ2089" s="168"/>
      <c r="AR2089" s="168"/>
      <c r="AS2089" s="168"/>
      <c r="AT2089" s="168"/>
      <c r="AU2089" s="168"/>
      <c r="AV2089" s="168"/>
      <c r="AW2089" s="168"/>
      <c r="AX2089" s="168"/>
      <c r="AY2089" s="168"/>
      <c r="AZ2089" s="168"/>
      <c r="BA2089" s="168"/>
      <c r="BB2089" s="168"/>
      <c r="BC2089" s="168"/>
      <c r="BD2089" s="168"/>
      <c r="BE2089" s="168"/>
      <c r="BF2089" s="168"/>
      <c r="BG2089" s="168"/>
      <c r="BH2089" s="168"/>
      <c r="BI2089" s="168"/>
      <c r="BJ2089" s="168"/>
      <c r="BK2089" s="168"/>
      <c r="BL2089" s="168"/>
      <c r="BM2089" s="168"/>
      <c r="BN2089" s="168"/>
      <c r="BO2089" s="168"/>
      <c r="BP2089" s="168"/>
    </row>
    <row r="2090" spans="4:68" x14ac:dyDescent="0.15">
      <c r="D2090" s="168"/>
      <c r="E2090" s="168"/>
      <c r="F2090" s="168"/>
      <c r="G2090" s="168"/>
      <c r="H2090" s="168"/>
      <c r="I2090" s="168"/>
      <c r="J2090" s="168"/>
      <c r="K2090" s="168"/>
      <c r="L2090" s="168"/>
      <c r="M2090" s="168"/>
      <c r="N2090" s="168"/>
      <c r="O2090" s="168"/>
      <c r="P2090" s="168"/>
      <c r="Q2090" s="168"/>
      <c r="R2090" s="168"/>
      <c r="S2090" s="168"/>
      <c r="T2090" s="168"/>
      <c r="U2090" s="168"/>
      <c r="V2090" s="168"/>
      <c r="W2090" s="168"/>
      <c r="X2090" s="168"/>
      <c r="Y2090" s="168"/>
      <c r="Z2090" s="168"/>
      <c r="AA2090" s="168"/>
      <c r="AB2090" s="168"/>
      <c r="AC2090" s="168"/>
      <c r="AD2090" s="168"/>
      <c r="AE2090" s="168"/>
      <c r="AF2090" s="168"/>
      <c r="AG2090" s="168"/>
      <c r="AH2090" s="168"/>
      <c r="AI2090" s="168"/>
      <c r="AJ2090" s="168"/>
      <c r="AK2090" s="168"/>
      <c r="AL2090" s="168"/>
      <c r="AM2090" s="168"/>
      <c r="AN2090" s="168"/>
      <c r="AO2090" s="168"/>
      <c r="AP2090" s="168"/>
      <c r="AQ2090" s="168"/>
      <c r="AR2090" s="168"/>
      <c r="AS2090" s="168"/>
      <c r="AT2090" s="168"/>
      <c r="AU2090" s="168"/>
      <c r="AV2090" s="168"/>
      <c r="AW2090" s="168"/>
      <c r="AX2090" s="168"/>
      <c r="AY2090" s="168"/>
      <c r="AZ2090" s="168"/>
      <c r="BA2090" s="168"/>
      <c r="BB2090" s="168"/>
      <c r="BC2090" s="168"/>
      <c r="BD2090" s="168"/>
      <c r="BE2090" s="168"/>
      <c r="BF2090" s="168"/>
      <c r="BG2090" s="168"/>
      <c r="BH2090" s="168"/>
      <c r="BI2090" s="168"/>
      <c r="BJ2090" s="168"/>
      <c r="BK2090" s="168"/>
      <c r="BL2090" s="168"/>
      <c r="BM2090" s="168"/>
      <c r="BN2090" s="168"/>
      <c r="BO2090" s="168"/>
      <c r="BP2090" s="168"/>
    </row>
    <row r="2091" spans="4:68" x14ac:dyDescent="0.15">
      <c r="D2091" s="168"/>
      <c r="E2091" s="168"/>
      <c r="F2091" s="168"/>
      <c r="G2091" s="168"/>
      <c r="H2091" s="168"/>
      <c r="I2091" s="168"/>
      <c r="J2091" s="168"/>
      <c r="K2091" s="168"/>
      <c r="L2091" s="168"/>
      <c r="M2091" s="168"/>
      <c r="N2091" s="168"/>
      <c r="O2091" s="168"/>
      <c r="P2091" s="168"/>
      <c r="Q2091" s="168"/>
      <c r="R2091" s="168"/>
      <c r="S2091" s="168"/>
      <c r="T2091" s="168"/>
      <c r="U2091" s="168"/>
      <c r="V2091" s="168"/>
      <c r="W2091" s="168"/>
      <c r="X2091" s="168"/>
      <c r="Y2091" s="168"/>
      <c r="Z2091" s="168"/>
      <c r="AA2091" s="168"/>
      <c r="AB2091" s="168"/>
      <c r="AC2091" s="168"/>
      <c r="AD2091" s="168"/>
      <c r="AE2091" s="168"/>
      <c r="AF2091" s="168"/>
      <c r="AG2091" s="168"/>
      <c r="AH2091" s="168"/>
      <c r="AI2091" s="168"/>
      <c r="AJ2091" s="168"/>
      <c r="AK2091" s="168"/>
      <c r="AL2091" s="168"/>
      <c r="AM2091" s="168"/>
      <c r="AN2091" s="168"/>
      <c r="AO2091" s="168"/>
      <c r="AP2091" s="168"/>
      <c r="AQ2091" s="168"/>
      <c r="AR2091" s="168"/>
      <c r="AS2091" s="168"/>
      <c r="AT2091" s="168"/>
      <c r="AU2091" s="168"/>
      <c r="AV2091" s="168"/>
      <c r="AW2091" s="168"/>
      <c r="AX2091" s="168"/>
      <c r="AY2091" s="168"/>
      <c r="AZ2091" s="168"/>
      <c r="BA2091" s="168"/>
      <c r="BB2091" s="168"/>
      <c r="BC2091" s="168"/>
      <c r="BD2091" s="168"/>
      <c r="BE2091" s="168"/>
      <c r="BF2091" s="168"/>
      <c r="BG2091" s="168"/>
      <c r="BH2091" s="168"/>
      <c r="BI2091" s="168"/>
      <c r="BJ2091" s="168"/>
      <c r="BK2091" s="168"/>
      <c r="BL2091" s="168"/>
      <c r="BM2091" s="168"/>
      <c r="BN2091" s="168"/>
      <c r="BO2091" s="168"/>
      <c r="BP2091" s="168"/>
    </row>
    <row r="2092" spans="4:68" x14ac:dyDescent="0.15">
      <c r="D2092" s="168"/>
      <c r="E2092" s="168"/>
      <c r="F2092" s="168"/>
      <c r="G2092" s="168"/>
      <c r="H2092" s="168"/>
      <c r="I2092" s="168"/>
      <c r="J2092" s="168"/>
      <c r="K2092" s="168"/>
      <c r="L2092" s="168"/>
      <c r="M2092" s="168"/>
      <c r="N2092" s="168"/>
      <c r="O2092" s="168"/>
      <c r="P2092" s="168"/>
      <c r="Q2092" s="168"/>
      <c r="R2092" s="168"/>
      <c r="S2092" s="168"/>
      <c r="T2092" s="168"/>
      <c r="U2092" s="168"/>
      <c r="V2092" s="168"/>
      <c r="W2092" s="168"/>
      <c r="X2092" s="168"/>
      <c r="Y2092" s="168"/>
      <c r="Z2092" s="168"/>
      <c r="AA2092" s="168"/>
      <c r="AB2092" s="168"/>
      <c r="AC2092" s="168"/>
      <c r="AD2092" s="168"/>
      <c r="AE2092" s="168"/>
      <c r="AF2092" s="168"/>
      <c r="AG2092" s="168"/>
      <c r="AH2092" s="168"/>
      <c r="AI2092" s="168"/>
      <c r="AJ2092" s="168"/>
      <c r="AK2092" s="168"/>
      <c r="AL2092" s="168"/>
      <c r="AM2092" s="168"/>
      <c r="AN2092" s="168"/>
      <c r="AO2092" s="168"/>
      <c r="AP2092" s="168"/>
      <c r="AQ2092" s="168"/>
      <c r="AR2092" s="168"/>
      <c r="AS2092" s="168"/>
      <c r="AT2092" s="168"/>
      <c r="AU2092" s="168"/>
      <c r="AV2092" s="168"/>
      <c r="AW2092" s="168"/>
      <c r="AX2092" s="168"/>
      <c r="AY2092" s="168"/>
      <c r="AZ2092" s="168"/>
      <c r="BA2092" s="168"/>
      <c r="BB2092" s="168"/>
      <c r="BC2092" s="168"/>
      <c r="BD2092" s="168"/>
      <c r="BE2092" s="168"/>
      <c r="BF2092" s="168"/>
      <c r="BG2092" s="168"/>
      <c r="BH2092" s="168"/>
      <c r="BI2092" s="168"/>
      <c r="BJ2092" s="168"/>
      <c r="BK2092" s="168"/>
      <c r="BL2092" s="168"/>
      <c r="BM2092" s="168"/>
      <c r="BN2092" s="168"/>
      <c r="BO2092" s="168"/>
      <c r="BP2092" s="168"/>
    </row>
    <row r="2093" spans="4:68" x14ac:dyDescent="0.15">
      <c r="D2093" s="168"/>
      <c r="E2093" s="168"/>
      <c r="F2093" s="168"/>
      <c r="G2093" s="168"/>
      <c r="H2093" s="168"/>
      <c r="I2093" s="168"/>
      <c r="J2093" s="168"/>
      <c r="K2093" s="168"/>
      <c r="L2093" s="168"/>
      <c r="M2093" s="168"/>
      <c r="N2093" s="168"/>
      <c r="O2093" s="168"/>
      <c r="P2093" s="168"/>
      <c r="Q2093" s="168"/>
      <c r="R2093" s="168"/>
      <c r="S2093" s="168"/>
      <c r="T2093" s="168"/>
      <c r="U2093" s="168"/>
      <c r="V2093" s="168"/>
      <c r="W2093" s="168"/>
      <c r="X2093" s="168"/>
      <c r="Y2093" s="168"/>
      <c r="Z2093" s="168"/>
      <c r="AA2093" s="168"/>
      <c r="AB2093" s="168"/>
      <c r="AC2093" s="168"/>
      <c r="AD2093" s="168"/>
      <c r="AE2093" s="168"/>
      <c r="AF2093" s="168"/>
      <c r="AG2093" s="168"/>
      <c r="AH2093" s="168"/>
      <c r="AI2093" s="168"/>
      <c r="AJ2093" s="168"/>
      <c r="AK2093" s="168"/>
      <c r="AL2093" s="168"/>
      <c r="AM2093" s="168"/>
      <c r="AN2093" s="168"/>
      <c r="AO2093" s="168"/>
      <c r="AP2093" s="168"/>
      <c r="AQ2093" s="168"/>
      <c r="AR2093" s="168"/>
      <c r="AS2093" s="168"/>
      <c r="AT2093" s="168"/>
      <c r="AU2093" s="168"/>
      <c r="AV2093" s="168"/>
      <c r="AW2093" s="168"/>
      <c r="AX2093" s="168"/>
      <c r="AY2093" s="168"/>
      <c r="AZ2093" s="168"/>
      <c r="BA2093" s="168"/>
      <c r="BB2093" s="168"/>
      <c r="BC2093" s="168"/>
      <c r="BD2093" s="168"/>
      <c r="BE2093" s="168"/>
      <c r="BF2093" s="168"/>
      <c r="BG2093" s="168"/>
      <c r="BH2093" s="168"/>
      <c r="BI2093" s="168"/>
      <c r="BJ2093" s="168"/>
      <c r="BK2093" s="168"/>
      <c r="BL2093" s="168"/>
      <c r="BM2093" s="168"/>
      <c r="BN2093" s="168"/>
      <c r="BO2093" s="168"/>
      <c r="BP2093" s="168"/>
    </row>
    <row r="2094" spans="4:68" x14ac:dyDescent="0.15">
      <c r="D2094" s="168"/>
      <c r="E2094" s="168"/>
      <c r="F2094" s="168"/>
      <c r="G2094" s="168"/>
      <c r="H2094" s="168"/>
      <c r="I2094" s="168"/>
      <c r="J2094" s="168"/>
      <c r="K2094" s="168"/>
      <c r="L2094" s="168"/>
      <c r="M2094" s="168"/>
      <c r="N2094" s="168"/>
      <c r="O2094" s="168"/>
      <c r="P2094" s="168"/>
      <c r="Q2094" s="168"/>
      <c r="R2094" s="168"/>
      <c r="S2094" s="168"/>
      <c r="T2094" s="168"/>
      <c r="U2094" s="168"/>
      <c r="V2094" s="168"/>
      <c r="W2094" s="168"/>
      <c r="X2094" s="168"/>
      <c r="Y2094" s="168"/>
      <c r="Z2094" s="168"/>
      <c r="AA2094" s="168"/>
      <c r="AB2094" s="168"/>
      <c r="AC2094" s="168"/>
      <c r="AD2094" s="168"/>
      <c r="AE2094" s="168"/>
      <c r="AF2094" s="168"/>
      <c r="AG2094" s="168"/>
      <c r="AH2094" s="168"/>
      <c r="AI2094" s="168"/>
      <c r="AJ2094" s="168"/>
      <c r="AK2094" s="168"/>
      <c r="AL2094" s="168"/>
      <c r="AM2094" s="168"/>
      <c r="AN2094" s="168"/>
      <c r="AO2094" s="168"/>
      <c r="AP2094" s="168"/>
      <c r="AQ2094" s="168"/>
      <c r="AR2094" s="168"/>
      <c r="AS2094" s="168"/>
      <c r="AT2094" s="168"/>
      <c r="AU2094" s="168"/>
      <c r="AV2094" s="168"/>
      <c r="AW2094" s="168"/>
      <c r="AX2094" s="168"/>
      <c r="AY2094" s="168"/>
      <c r="AZ2094" s="168"/>
      <c r="BA2094" s="168"/>
      <c r="BB2094" s="168"/>
      <c r="BC2094" s="168"/>
      <c r="BD2094" s="168"/>
      <c r="BE2094" s="168"/>
      <c r="BF2094" s="168"/>
      <c r="BG2094" s="168"/>
      <c r="BH2094" s="168"/>
      <c r="BI2094" s="168"/>
      <c r="BJ2094" s="168"/>
      <c r="BK2094" s="168"/>
      <c r="BL2094" s="168"/>
      <c r="BM2094" s="168"/>
      <c r="BN2094" s="168"/>
      <c r="BO2094" s="168"/>
      <c r="BP2094" s="168"/>
    </row>
    <row r="2095" spans="4:68" x14ac:dyDescent="0.15">
      <c r="D2095" s="168"/>
      <c r="E2095" s="168"/>
      <c r="F2095" s="168"/>
      <c r="G2095" s="168"/>
      <c r="H2095" s="168"/>
      <c r="I2095" s="168"/>
      <c r="J2095" s="168"/>
      <c r="K2095" s="168"/>
      <c r="L2095" s="168"/>
      <c r="M2095" s="168"/>
      <c r="N2095" s="168"/>
      <c r="O2095" s="168"/>
      <c r="P2095" s="168"/>
      <c r="Q2095" s="168"/>
      <c r="R2095" s="168"/>
      <c r="S2095" s="168"/>
      <c r="T2095" s="168"/>
      <c r="U2095" s="168"/>
      <c r="V2095" s="168"/>
      <c r="W2095" s="168"/>
      <c r="X2095" s="168"/>
      <c r="Y2095" s="168"/>
      <c r="Z2095" s="168"/>
      <c r="AA2095" s="168"/>
      <c r="AB2095" s="168"/>
      <c r="AC2095" s="168"/>
      <c r="AD2095" s="168"/>
      <c r="AE2095" s="168"/>
      <c r="AF2095" s="168"/>
      <c r="AG2095" s="168"/>
      <c r="AH2095" s="168"/>
      <c r="AI2095" s="168"/>
      <c r="AJ2095" s="168"/>
      <c r="AK2095" s="168"/>
      <c r="AL2095" s="168"/>
      <c r="AM2095" s="168"/>
      <c r="AN2095" s="168"/>
      <c r="AO2095" s="168"/>
      <c r="AP2095" s="168"/>
      <c r="AQ2095" s="168"/>
      <c r="AR2095" s="168"/>
      <c r="AS2095" s="168"/>
      <c r="AT2095" s="168"/>
      <c r="AU2095" s="168"/>
      <c r="AV2095" s="168"/>
      <c r="AW2095" s="168"/>
      <c r="AX2095" s="168"/>
      <c r="AY2095" s="168"/>
      <c r="AZ2095" s="168"/>
      <c r="BA2095" s="168"/>
      <c r="BB2095" s="168"/>
      <c r="BC2095" s="168"/>
      <c r="BD2095" s="168"/>
      <c r="BE2095" s="168"/>
      <c r="BF2095" s="168"/>
      <c r="BG2095" s="168"/>
      <c r="BH2095" s="168"/>
      <c r="BI2095" s="168"/>
      <c r="BJ2095" s="168"/>
      <c r="BK2095" s="168"/>
      <c r="BL2095" s="168"/>
      <c r="BM2095" s="168"/>
      <c r="BN2095" s="168"/>
      <c r="BO2095" s="168"/>
      <c r="BP2095" s="168"/>
    </row>
    <row r="2096" spans="4:68" x14ac:dyDescent="0.15">
      <c r="D2096" s="168"/>
      <c r="E2096" s="168"/>
      <c r="F2096" s="168"/>
      <c r="G2096" s="168"/>
      <c r="H2096" s="168"/>
      <c r="I2096" s="168"/>
      <c r="J2096" s="168"/>
      <c r="K2096" s="168"/>
      <c r="L2096" s="168"/>
      <c r="M2096" s="168"/>
      <c r="N2096" s="168"/>
      <c r="O2096" s="168"/>
      <c r="P2096" s="168"/>
      <c r="Q2096" s="168"/>
      <c r="R2096" s="168"/>
      <c r="S2096" s="168"/>
      <c r="T2096" s="168"/>
      <c r="U2096" s="168"/>
      <c r="V2096" s="168"/>
      <c r="W2096" s="168"/>
      <c r="X2096" s="168"/>
      <c r="Y2096" s="168"/>
      <c r="Z2096" s="168"/>
      <c r="AA2096" s="168"/>
      <c r="AB2096" s="168"/>
      <c r="AC2096" s="168"/>
      <c r="AD2096" s="168"/>
      <c r="AE2096" s="168"/>
      <c r="AF2096" s="168"/>
      <c r="AG2096" s="168"/>
      <c r="AH2096" s="168"/>
      <c r="AI2096" s="168"/>
      <c r="AJ2096" s="168"/>
      <c r="AK2096" s="168"/>
      <c r="AL2096" s="168"/>
      <c r="AM2096" s="168"/>
      <c r="AN2096" s="168"/>
      <c r="AO2096" s="168"/>
      <c r="AP2096" s="168"/>
      <c r="AQ2096" s="168"/>
      <c r="AR2096" s="168"/>
      <c r="AS2096" s="168"/>
      <c r="AT2096" s="168"/>
      <c r="AU2096" s="168"/>
      <c r="AV2096" s="168"/>
      <c r="AW2096" s="168"/>
      <c r="AX2096" s="168"/>
      <c r="AY2096" s="168"/>
      <c r="AZ2096" s="168"/>
      <c r="BA2096" s="168"/>
      <c r="BB2096" s="168"/>
      <c r="BC2096" s="168"/>
      <c r="BD2096" s="168"/>
      <c r="BE2096" s="168"/>
      <c r="BF2096" s="168"/>
      <c r="BG2096" s="168"/>
      <c r="BH2096" s="168"/>
      <c r="BI2096" s="168"/>
      <c r="BJ2096" s="168"/>
      <c r="BK2096" s="168"/>
      <c r="BL2096" s="168"/>
      <c r="BM2096" s="168"/>
      <c r="BN2096" s="168"/>
      <c r="BO2096" s="168"/>
      <c r="BP2096" s="168"/>
    </row>
    <row r="2097" spans="4:68" x14ac:dyDescent="0.15">
      <c r="D2097" s="168"/>
      <c r="E2097" s="168"/>
      <c r="F2097" s="168"/>
      <c r="G2097" s="168"/>
      <c r="H2097" s="168"/>
      <c r="I2097" s="168"/>
      <c r="J2097" s="168"/>
      <c r="K2097" s="168"/>
      <c r="L2097" s="168"/>
      <c r="M2097" s="168"/>
      <c r="N2097" s="168"/>
      <c r="O2097" s="168"/>
      <c r="P2097" s="168"/>
      <c r="Q2097" s="168"/>
      <c r="R2097" s="168"/>
      <c r="S2097" s="168"/>
      <c r="T2097" s="168"/>
      <c r="U2097" s="168"/>
      <c r="V2097" s="168"/>
      <c r="W2097" s="168"/>
      <c r="X2097" s="168"/>
      <c r="Y2097" s="168"/>
      <c r="Z2097" s="168"/>
      <c r="AA2097" s="168"/>
      <c r="AB2097" s="168"/>
      <c r="AC2097" s="168"/>
      <c r="AD2097" s="168"/>
      <c r="AE2097" s="168"/>
      <c r="AF2097" s="168"/>
      <c r="AG2097" s="168"/>
      <c r="AH2097" s="168"/>
      <c r="AI2097" s="168"/>
      <c r="AJ2097" s="168"/>
      <c r="AK2097" s="168"/>
      <c r="AL2097" s="168"/>
      <c r="AM2097" s="168"/>
      <c r="AN2097" s="168"/>
      <c r="AO2097" s="168"/>
      <c r="AP2097" s="168"/>
      <c r="AQ2097" s="168"/>
      <c r="AR2097" s="168"/>
      <c r="AS2097" s="168"/>
      <c r="AT2097" s="168"/>
      <c r="AU2097" s="168"/>
      <c r="AV2097" s="168"/>
      <c r="AW2097" s="168"/>
      <c r="AX2097" s="168"/>
      <c r="AY2097" s="168"/>
      <c r="AZ2097" s="168"/>
      <c r="BA2097" s="168"/>
      <c r="BB2097" s="168"/>
      <c r="BC2097" s="168"/>
      <c r="BD2097" s="168"/>
      <c r="BE2097" s="168"/>
      <c r="BF2097" s="168"/>
      <c r="BG2097" s="168"/>
      <c r="BH2097" s="168"/>
      <c r="BI2097" s="168"/>
      <c r="BJ2097" s="168"/>
      <c r="BK2097" s="168"/>
      <c r="BL2097" s="168"/>
      <c r="BM2097" s="168"/>
      <c r="BN2097" s="168"/>
      <c r="BO2097" s="168"/>
      <c r="BP2097" s="168"/>
    </row>
    <row r="2098" spans="4:68" x14ac:dyDescent="0.15">
      <c r="D2098" s="168"/>
      <c r="E2098" s="168"/>
      <c r="F2098" s="168"/>
      <c r="G2098" s="168"/>
      <c r="H2098" s="168"/>
      <c r="I2098" s="168"/>
      <c r="J2098" s="168"/>
      <c r="K2098" s="168"/>
      <c r="L2098" s="168"/>
      <c r="M2098" s="168"/>
      <c r="N2098" s="168"/>
      <c r="O2098" s="168"/>
      <c r="P2098" s="168"/>
      <c r="Q2098" s="168"/>
      <c r="R2098" s="168"/>
      <c r="S2098" s="168"/>
      <c r="T2098" s="168"/>
      <c r="U2098" s="168"/>
      <c r="V2098" s="168"/>
      <c r="W2098" s="168"/>
      <c r="X2098" s="168"/>
      <c r="Y2098" s="168"/>
      <c r="Z2098" s="168"/>
      <c r="AA2098" s="168"/>
      <c r="AB2098" s="168"/>
      <c r="AC2098" s="168"/>
      <c r="AD2098" s="168"/>
      <c r="AE2098" s="168"/>
      <c r="AF2098" s="168"/>
      <c r="AG2098" s="168"/>
      <c r="AH2098" s="168"/>
      <c r="AI2098" s="168"/>
      <c r="AJ2098" s="168"/>
      <c r="AK2098" s="168"/>
      <c r="AL2098" s="168"/>
      <c r="AM2098" s="168"/>
      <c r="AN2098" s="168"/>
      <c r="AO2098" s="168"/>
      <c r="AP2098" s="168"/>
      <c r="AQ2098" s="168"/>
      <c r="AR2098" s="168"/>
      <c r="AS2098" s="168"/>
      <c r="AT2098" s="168"/>
      <c r="AU2098" s="168"/>
      <c r="AV2098" s="168"/>
      <c r="AW2098" s="168"/>
      <c r="AX2098" s="168"/>
      <c r="AY2098" s="168"/>
      <c r="AZ2098" s="168"/>
      <c r="BA2098" s="168"/>
      <c r="BB2098" s="168"/>
      <c r="BC2098" s="168"/>
      <c r="BD2098" s="168"/>
      <c r="BE2098" s="168"/>
      <c r="BF2098" s="168"/>
      <c r="BG2098" s="168"/>
      <c r="BH2098" s="168"/>
      <c r="BI2098" s="168"/>
      <c r="BJ2098" s="168"/>
      <c r="BK2098" s="168"/>
      <c r="BL2098" s="168"/>
      <c r="BM2098" s="168"/>
      <c r="BN2098" s="168"/>
      <c r="BO2098" s="168"/>
      <c r="BP2098" s="168"/>
    </row>
    <row r="2099" spans="4:68" x14ac:dyDescent="0.15">
      <c r="D2099" s="168"/>
      <c r="E2099" s="168"/>
      <c r="F2099" s="168"/>
      <c r="G2099" s="168"/>
      <c r="H2099" s="168"/>
      <c r="I2099" s="168"/>
      <c r="J2099" s="168"/>
      <c r="K2099" s="168"/>
      <c r="L2099" s="168"/>
      <c r="M2099" s="168"/>
      <c r="N2099" s="168"/>
      <c r="O2099" s="168"/>
      <c r="P2099" s="168"/>
      <c r="Q2099" s="168"/>
      <c r="R2099" s="168"/>
      <c r="S2099" s="168"/>
      <c r="T2099" s="168"/>
      <c r="U2099" s="168"/>
      <c r="V2099" s="168"/>
      <c r="W2099" s="168"/>
      <c r="X2099" s="168"/>
      <c r="Y2099" s="168"/>
      <c r="Z2099" s="168"/>
      <c r="AA2099" s="168"/>
      <c r="AB2099" s="168"/>
      <c r="AC2099" s="168"/>
      <c r="AD2099" s="168"/>
      <c r="AE2099" s="168"/>
      <c r="AF2099" s="168"/>
      <c r="AG2099" s="168"/>
      <c r="AH2099" s="168"/>
      <c r="AI2099" s="168"/>
      <c r="AJ2099" s="168"/>
      <c r="AK2099" s="168"/>
      <c r="AL2099" s="168"/>
      <c r="AM2099" s="168"/>
      <c r="AN2099" s="168"/>
      <c r="AO2099" s="168"/>
      <c r="AP2099" s="168"/>
      <c r="AQ2099" s="168"/>
      <c r="AR2099" s="168"/>
      <c r="AS2099" s="168"/>
      <c r="AT2099" s="168"/>
      <c r="AU2099" s="168"/>
      <c r="AV2099" s="168"/>
      <c r="AW2099" s="168"/>
      <c r="AX2099" s="168"/>
      <c r="AY2099" s="168"/>
      <c r="AZ2099" s="168"/>
      <c r="BA2099" s="168"/>
      <c r="BB2099" s="168"/>
      <c r="BC2099" s="168"/>
      <c r="BD2099" s="168"/>
      <c r="BE2099" s="168"/>
      <c r="BF2099" s="168"/>
      <c r="BG2099" s="168"/>
      <c r="BH2099" s="168"/>
      <c r="BI2099" s="168"/>
      <c r="BJ2099" s="168"/>
      <c r="BK2099" s="168"/>
      <c r="BL2099" s="168"/>
      <c r="BM2099" s="168"/>
      <c r="BN2099" s="168"/>
      <c r="BO2099" s="168"/>
      <c r="BP2099" s="168"/>
    </row>
    <row r="2100" spans="4:68" x14ac:dyDescent="0.15">
      <c r="D2100" s="168"/>
      <c r="E2100" s="168"/>
      <c r="F2100" s="168"/>
      <c r="G2100" s="168"/>
      <c r="H2100" s="168"/>
      <c r="I2100" s="168"/>
      <c r="J2100" s="168"/>
      <c r="K2100" s="168"/>
      <c r="L2100" s="168"/>
      <c r="M2100" s="168"/>
      <c r="N2100" s="168"/>
      <c r="O2100" s="168"/>
      <c r="P2100" s="168"/>
      <c r="Q2100" s="168"/>
      <c r="R2100" s="168"/>
      <c r="S2100" s="168"/>
      <c r="T2100" s="168"/>
      <c r="U2100" s="168"/>
      <c r="V2100" s="168"/>
      <c r="W2100" s="168"/>
      <c r="X2100" s="168"/>
      <c r="Y2100" s="168"/>
      <c r="Z2100" s="168"/>
      <c r="AA2100" s="168"/>
      <c r="AB2100" s="168"/>
      <c r="AC2100" s="168"/>
      <c r="AD2100" s="168"/>
      <c r="AE2100" s="168"/>
      <c r="AF2100" s="168"/>
      <c r="AG2100" s="168"/>
      <c r="AH2100" s="168"/>
      <c r="AI2100" s="168"/>
      <c r="AJ2100" s="168"/>
      <c r="AK2100" s="168"/>
      <c r="AL2100" s="168"/>
      <c r="AM2100" s="168"/>
      <c r="AN2100" s="168"/>
      <c r="AO2100" s="168"/>
      <c r="AP2100" s="168"/>
      <c r="AQ2100" s="168"/>
      <c r="AR2100" s="168"/>
      <c r="AS2100" s="168"/>
      <c r="AT2100" s="168"/>
      <c r="AU2100" s="168"/>
      <c r="AV2100" s="168"/>
      <c r="AW2100" s="168"/>
      <c r="AX2100" s="168"/>
      <c r="AY2100" s="168"/>
      <c r="AZ2100" s="168"/>
      <c r="BA2100" s="168"/>
      <c r="BB2100" s="168"/>
      <c r="BC2100" s="168"/>
      <c r="BD2100" s="168"/>
      <c r="BE2100" s="168"/>
      <c r="BF2100" s="168"/>
      <c r="BG2100" s="168"/>
      <c r="BH2100" s="168"/>
      <c r="BI2100" s="168"/>
      <c r="BJ2100" s="168"/>
      <c r="BK2100" s="168"/>
      <c r="BL2100" s="168"/>
      <c r="BM2100" s="168"/>
      <c r="BN2100" s="168"/>
      <c r="BO2100" s="168"/>
      <c r="BP2100" s="168"/>
    </row>
    <row r="2101" spans="4:68" x14ac:dyDescent="0.15">
      <c r="D2101" s="168"/>
      <c r="E2101" s="168"/>
      <c r="F2101" s="168"/>
      <c r="G2101" s="168"/>
      <c r="H2101" s="168"/>
      <c r="I2101" s="168"/>
      <c r="J2101" s="168"/>
      <c r="K2101" s="168"/>
      <c r="L2101" s="168"/>
      <c r="M2101" s="168"/>
      <c r="N2101" s="168"/>
      <c r="O2101" s="168"/>
      <c r="P2101" s="168"/>
      <c r="Q2101" s="168"/>
      <c r="R2101" s="168"/>
      <c r="S2101" s="168"/>
      <c r="T2101" s="168"/>
      <c r="U2101" s="168"/>
      <c r="V2101" s="168"/>
      <c r="W2101" s="168"/>
      <c r="X2101" s="168"/>
      <c r="Y2101" s="168"/>
      <c r="Z2101" s="168"/>
      <c r="AA2101" s="168"/>
      <c r="AB2101" s="168"/>
      <c r="AC2101" s="168"/>
      <c r="AD2101" s="168"/>
      <c r="AE2101" s="168"/>
      <c r="AF2101" s="168"/>
      <c r="AG2101" s="168"/>
      <c r="AH2101" s="168"/>
      <c r="AI2101" s="168"/>
      <c r="AJ2101" s="168"/>
      <c r="AK2101" s="168"/>
      <c r="AL2101" s="168"/>
      <c r="AM2101" s="168"/>
      <c r="AN2101" s="168"/>
      <c r="AO2101" s="168"/>
      <c r="AP2101" s="168"/>
      <c r="AQ2101" s="168"/>
      <c r="AR2101" s="168"/>
      <c r="AS2101" s="168"/>
      <c r="AT2101" s="168"/>
      <c r="AU2101" s="168"/>
      <c r="AV2101" s="168"/>
      <c r="AW2101" s="168"/>
      <c r="AX2101" s="168"/>
      <c r="AY2101" s="168"/>
      <c r="AZ2101" s="168"/>
      <c r="BA2101" s="168"/>
      <c r="BB2101" s="168"/>
      <c r="BC2101" s="168"/>
      <c r="BD2101" s="168"/>
      <c r="BE2101" s="168"/>
      <c r="BF2101" s="168"/>
      <c r="BG2101" s="168"/>
      <c r="BH2101" s="168"/>
      <c r="BI2101" s="168"/>
      <c r="BJ2101" s="168"/>
      <c r="BK2101" s="168"/>
      <c r="BL2101" s="168"/>
      <c r="BM2101" s="168"/>
      <c r="BN2101" s="168"/>
      <c r="BO2101" s="168"/>
      <c r="BP2101" s="168"/>
    </row>
    <row r="2102" spans="4:68" x14ac:dyDescent="0.15">
      <c r="D2102" s="168"/>
      <c r="E2102" s="168"/>
      <c r="F2102" s="168"/>
      <c r="G2102" s="168"/>
      <c r="H2102" s="168"/>
      <c r="I2102" s="168"/>
      <c r="J2102" s="168"/>
      <c r="K2102" s="168"/>
      <c r="L2102" s="168"/>
      <c r="M2102" s="168"/>
      <c r="N2102" s="168"/>
      <c r="O2102" s="168"/>
      <c r="P2102" s="168"/>
      <c r="Q2102" s="168"/>
      <c r="R2102" s="168"/>
      <c r="S2102" s="168"/>
      <c r="T2102" s="168"/>
      <c r="U2102" s="168"/>
      <c r="V2102" s="168"/>
      <c r="W2102" s="168"/>
      <c r="X2102" s="168"/>
      <c r="Y2102" s="168"/>
      <c r="Z2102" s="168"/>
      <c r="AA2102" s="168"/>
      <c r="AB2102" s="168"/>
      <c r="AC2102" s="168"/>
      <c r="AD2102" s="168"/>
      <c r="AE2102" s="168"/>
      <c r="AF2102" s="168"/>
      <c r="AG2102" s="168"/>
      <c r="AH2102" s="168"/>
      <c r="AI2102" s="168"/>
      <c r="AJ2102" s="168"/>
      <c r="AK2102" s="168"/>
      <c r="AL2102" s="168"/>
      <c r="AM2102" s="168"/>
      <c r="AN2102" s="168"/>
      <c r="AO2102" s="168"/>
      <c r="AP2102" s="168"/>
      <c r="AQ2102" s="168"/>
      <c r="AR2102" s="168"/>
      <c r="AS2102" s="168"/>
      <c r="AT2102" s="168"/>
      <c r="AU2102" s="168"/>
      <c r="AV2102" s="168"/>
      <c r="AW2102" s="168"/>
      <c r="AX2102" s="168"/>
      <c r="AY2102" s="168"/>
      <c r="AZ2102" s="168"/>
      <c r="BA2102" s="168"/>
      <c r="BB2102" s="168"/>
      <c r="BC2102" s="168"/>
      <c r="BD2102" s="168"/>
      <c r="BE2102" s="168"/>
      <c r="BF2102" s="168"/>
      <c r="BG2102" s="168"/>
      <c r="BH2102" s="168"/>
      <c r="BI2102" s="168"/>
      <c r="BJ2102" s="168"/>
      <c r="BK2102" s="168"/>
      <c r="BL2102" s="168"/>
      <c r="BM2102" s="168"/>
      <c r="BN2102" s="168"/>
      <c r="BO2102" s="168"/>
      <c r="BP2102" s="168"/>
    </row>
    <row r="2103" spans="4:68" x14ac:dyDescent="0.15">
      <c r="D2103" s="168"/>
      <c r="E2103" s="168"/>
      <c r="F2103" s="168"/>
      <c r="G2103" s="168"/>
      <c r="H2103" s="168"/>
      <c r="I2103" s="168"/>
      <c r="J2103" s="168"/>
      <c r="K2103" s="168"/>
      <c r="L2103" s="168"/>
      <c r="M2103" s="168"/>
      <c r="N2103" s="168"/>
      <c r="O2103" s="168"/>
      <c r="P2103" s="168"/>
      <c r="Q2103" s="168"/>
      <c r="R2103" s="168"/>
      <c r="S2103" s="168"/>
      <c r="T2103" s="168"/>
      <c r="U2103" s="168"/>
      <c r="V2103" s="168"/>
      <c r="W2103" s="168"/>
      <c r="X2103" s="168"/>
      <c r="Y2103" s="168"/>
      <c r="Z2103" s="168"/>
      <c r="AA2103" s="168"/>
      <c r="AB2103" s="168"/>
      <c r="AC2103" s="168"/>
      <c r="AD2103" s="168"/>
      <c r="AE2103" s="168"/>
      <c r="AF2103" s="168"/>
      <c r="AG2103" s="168"/>
      <c r="AH2103" s="168"/>
      <c r="AI2103" s="168"/>
      <c r="AJ2103" s="168"/>
      <c r="AK2103" s="168"/>
      <c r="AL2103" s="168"/>
      <c r="AM2103" s="168"/>
      <c r="AN2103" s="168"/>
      <c r="AO2103" s="168"/>
      <c r="AP2103" s="168"/>
      <c r="AQ2103" s="168"/>
      <c r="AR2103" s="168"/>
      <c r="AS2103" s="168"/>
      <c r="AT2103" s="168"/>
      <c r="AU2103" s="168"/>
      <c r="AV2103" s="168"/>
      <c r="AW2103" s="168"/>
      <c r="AX2103" s="168"/>
      <c r="AY2103" s="168"/>
      <c r="AZ2103" s="168"/>
      <c r="BA2103" s="168"/>
      <c r="BB2103" s="168"/>
      <c r="BC2103" s="168"/>
      <c r="BD2103" s="168"/>
      <c r="BE2103" s="168"/>
      <c r="BF2103" s="168"/>
      <c r="BG2103" s="168"/>
      <c r="BH2103" s="168"/>
      <c r="BI2103" s="168"/>
      <c r="BJ2103" s="168"/>
      <c r="BK2103" s="168"/>
      <c r="BL2103" s="168"/>
      <c r="BM2103" s="168"/>
      <c r="BN2103" s="168"/>
      <c r="BO2103" s="168"/>
      <c r="BP2103" s="168"/>
    </row>
    <row r="2104" spans="4:68" x14ac:dyDescent="0.15">
      <c r="D2104" s="168"/>
      <c r="E2104" s="168"/>
      <c r="F2104" s="168"/>
      <c r="G2104" s="168"/>
      <c r="H2104" s="168"/>
      <c r="I2104" s="168"/>
      <c r="J2104" s="168"/>
      <c r="K2104" s="168"/>
      <c r="L2104" s="168"/>
      <c r="M2104" s="168"/>
      <c r="N2104" s="168"/>
      <c r="O2104" s="168"/>
      <c r="P2104" s="168"/>
      <c r="Q2104" s="168"/>
      <c r="R2104" s="168"/>
      <c r="S2104" s="168"/>
      <c r="T2104" s="168"/>
      <c r="U2104" s="168"/>
      <c r="V2104" s="168"/>
      <c r="W2104" s="168"/>
      <c r="X2104" s="168"/>
      <c r="Y2104" s="168"/>
      <c r="Z2104" s="168"/>
      <c r="AA2104" s="168"/>
      <c r="AB2104" s="168"/>
      <c r="AC2104" s="168"/>
      <c r="AD2104" s="168"/>
      <c r="AE2104" s="168"/>
      <c r="AF2104" s="168"/>
      <c r="AG2104" s="168"/>
      <c r="AH2104" s="168"/>
      <c r="AI2104" s="168"/>
      <c r="AJ2104" s="168"/>
      <c r="AK2104" s="168"/>
      <c r="AL2104" s="168"/>
      <c r="AM2104" s="168"/>
      <c r="AN2104" s="168"/>
      <c r="AO2104" s="168"/>
      <c r="AP2104" s="168"/>
      <c r="AQ2104" s="168"/>
      <c r="AR2104" s="168"/>
      <c r="AS2104" s="168"/>
      <c r="AT2104" s="168"/>
      <c r="AU2104" s="168"/>
      <c r="AV2104" s="168"/>
      <c r="AW2104" s="168"/>
      <c r="AX2104" s="168"/>
      <c r="AY2104" s="168"/>
      <c r="AZ2104" s="168"/>
      <c r="BA2104" s="168"/>
      <c r="BB2104" s="168"/>
      <c r="BC2104" s="168"/>
      <c r="BD2104" s="168"/>
      <c r="BE2104" s="168"/>
      <c r="BF2104" s="168"/>
      <c r="BG2104" s="168"/>
      <c r="BH2104" s="168"/>
      <c r="BI2104" s="168"/>
      <c r="BJ2104" s="168"/>
      <c r="BK2104" s="168"/>
      <c r="BL2104" s="168"/>
      <c r="BM2104" s="168"/>
      <c r="BN2104" s="168"/>
      <c r="BO2104" s="168"/>
      <c r="BP2104" s="168"/>
    </row>
    <row r="2105" spans="4:68" x14ac:dyDescent="0.15">
      <c r="D2105" s="168"/>
      <c r="E2105" s="168"/>
      <c r="F2105" s="168"/>
      <c r="G2105" s="168"/>
      <c r="H2105" s="168"/>
      <c r="I2105" s="168"/>
      <c r="J2105" s="168"/>
      <c r="K2105" s="168"/>
      <c r="L2105" s="168"/>
      <c r="M2105" s="168"/>
      <c r="N2105" s="168"/>
      <c r="O2105" s="168"/>
      <c r="P2105" s="168"/>
      <c r="Q2105" s="168"/>
      <c r="R2105" s="168"/>
      <c r="S2105" s="168"/>
      <c r="T2105" s="168"/>
      <c r="U2105" s="168"/>
      <c r="V2105" s="168"/>
      <c r="W2105" s="168"/>
      <c r="X2105" s="168"/>
      <c r="Y2105" s="168"/>
      <c r="Z2105" s="168"/>
      <c r="AA2105" s="168"/>
      <c r="AB2105" s="168"/>
      <c r="AC2105" s="168"/>
      <c r="AD2105" s="168"/>
      <c r="AE2105" s="168"/>
      <c r="AF2105" s="168"/>
      <c r="AG2105" s="168"/>
      <c r="AH2105" s="168"/>
      <c r="AI2105" s="168"/>
      <c r="AJ2105" s="168"/>
      <c r="AK2105" s="168"/>
      <c r="AL2105" s="168"/>
      <c r="AM2105" s="168"/>
      <c r="AN2105" s="168"/>
      <c r="AO2105" s="168"/>
      <c r="AP2105" s="168"/>
      <c r="AQ2105" s="168"/>
      <c r="AR2105" s="168"/>
      <c r="AS2105" s="168"/>
      <c r="AT2105" s="168"/>
      <c r="AU2105" s="168"/>
      <c r="AV2105" s="168"/>
      <c r="AW2105" s="168"/>
      <c r="AX2105" s="168"/>
      <c r="AY2105" s="168"/>
      <c r="AZ2105" s="168"/>
      <c r="BA2105" s="168"/>
      <c r="BB2105" s="168"/>
      <c r="BC2105" s="168"/>
      <c r="BD2105" s="168"/>
      <c r="BE2105" s="168"/>
      <c r="BF2105" s="168"/>
      <c r="BG2105" s="168"/>
      <c r="BH2105" s="168"/>
      <c r="BI2105" s="168"/>
      <c r="BJ2105" s="168"/>
      <c r="BK2105" s="168"/>
      <c r="BL2105" s="168"/>
      <c r="BM2105" s="168"/>
      <c r="BN2105" s="168"/>
      <c r="BO2105" s="168"/>
      <c r="BP2105" s="168"/>
    </row>
    <row r="2106" spans="4:68" x14ac:dyDescent="0.15">
      <c r="D2106" s="168"/>
      <c r="E2106" s="168"/>
      <c r="F2106" s="168"/>
      <c r="G2106" s="168"/>
      <c r="H2106" s="168"/>
      <c r="I2106" s="168"/>
      <c r="J2106" s="168"/>
      <c r="K2106" s="168"/>
      <c r="L2106" s="168"/>
      <c r="M2106" s="168"/>
      <c r="N2106" s="168"/>
      <c r="O2106" s="168"/>
      <c r="P2106" s="168"/>
      <c r="Q2106" s="168"/>
      <c r="R2106" s="168"/>
      <c r="S2106" s="168"/>
      <c r="T2106" s="168"/>
      <c r="U2106" s="168"/>
      <c r="V2106" s="168"/>
      <c r="W2106" s="168"/>
      <c r="X2106" s="168"/>
      <c r="Y2106" s="168"/>
      <c r="Z2106" s="168"/>
      <c r="AA2106" s="168"/>
      <c r="AB2106" s="168"/>
      <c r="AC2106" s="168"/>
      <c r="AD2106" s="168"/>
      <c r="AE2106" s="168"/>
      <c r="AF2106" s="168"/>
      <c r="AG2106" s="168"/>
      <c r="AH2106" s="168"/>
      <c r="AI2106" s="168"/>
      <c r="AJ2106" s="168"/>
      <c r="AK2106" s="168"/>
      <c r="AL2106" s="168"/>
      <c r="AM2106" s="168"/>
      <c r="AN2106" s="168"/>
      <c r="AO2106" s="168"/>
      <c r="AP2106" s="168"/>
      <c r="AQ2106" s="168"/>
      <c r="AR2106" s="168"/>
      <c r="AS2106" s="168"/>
      <c r="AT2106" s="168"/>
      <c r="AU2106" s="168"/>
      <c r="AV2106" s="168"/>
      <c r="AW2106" s="168"/>
      <c r="AX2106" s="168"/>
      <c r="AY2106" s="168"/>
      <c r="AZ2106" s="168"/>
      <c r="BA2106" s="168"/>
      <c r="BB2106" s="168"/>
      <c r="BC2106" s="168"/>
      <c r="BD2106" s="168"/>
      <c r="BE2106" s="168"/>
      <c r="BF2106" s="168"/>
      <c r="BG2106" s="168"/>
      <c r="BH2106" s="168"/>
      <c r="BI2106" s="168"/>
      <c r="BJ2106" s="168"/>
      <c r="BK2106" s="168"/>
      <c r="BL2106" s="168"/>
      <c r="BM2106" s="168"/>
      <c r="BN2106" s="168"/>
      <c r="BO2106" s="168"/>
      <c r="BP2106" s="168"/>
    </row>
    <row r="2107" spans="4:68" x14ac:dyDescent="0.15">
      <c r="D2107" s="168"/>
      <c r="E2107" s="168"/>
      <c r="F2107" s="168"/>
      <c r="G2107" s="168"/>
      <c r="H2107" s="168"/>
      <c r="I2107" s="168"/>
      <c r="J2107" s="168"/>
      <c r="K2107" s="168"/>
      <c r="L2107" s="168"/>
      <c r="M2107" s="168"/>
      <c r="N2107" s="168"/>
      <c r="O2107" s="168"/>
      <c r="P2107" s="168"/>
      <c r="Q2107" s="168"/>
      <c r="R2107" s="168"/>
      <c r="S2107" s="168"/>
      <c r="T2107" s="168"/>
      <c r="U2107" s="168"/>
      <c r="V2107" s="168"/>
      <c r="W2107" s="168"/>
      <c r="X2107" s="168"/>
      <c r="Y2107" s="168"/>
      <c r="Z2107" s="168"/>
      <c r="AA2107" s="168"/>
      <c r="AB2107" s="168"/>
      <c r="AC2107" s="168"/>
      <c r="AD2107" s="168"/>
      <c r="AE2107" s="168"/>
      <c r="AF2107" s="168"/>
      <c r="AG2107" s="168"/>
      <c r="AH2107" s="168"/>
      <c r="AI2107" s="168"/>
      <c r="AJ2107" s="168"/>
      <c r="AK2107" s="168"/>
      <c r="AL2107" s="168"/>
      <c r="AM2107" s="168"/>
      <c r="AN2107" s="168"/>
      <c r="AO2107" s="168"/>
      <c r="AP2107" s="168"/>
      <c r="AQ2107" s="168"/>
      <c r="AR2107" s="168"/>
      <c r="AS2107" s="168"/>
      <c r="AT2107" s="168"/>
      <c r="AU2107" s="168"/>
      <c r="AV2107" s="168"/>
      <c r="AW2107" s="168"/>
      <c r="AX2107" s="168"/>
      <c r="AY2107" s="168"/>
      <c r="AZ2107" s="168"/>
      <c r="BA2107" s="168"/>
      <c r="BB2107" s="168"/>
      <c r="BC2107" s="168"/>
      <c r="BD2107" s="168"/>
      <c r="BE2107" s="168"/>
      <c r="BF2107" s="168"/>
      <c r="BG2107" s="168"/>
      <c r="BH2107" s="168"/>
      <c r="BI2107" s="168"/>
      <c r="BJ2107" s="168"/>
      <c r="BK2107" s="168"/>
      <c r="BL2107" s="168"/>
      <c r="BM2107" s="168"/>
      <c r="BN2107" s="168"/>
      <c r="BO2107" s="168"/>
      <c r="BP2107" s="168"/>
    </row>
    <row r="2108" spans="4:68" x14ac:dyDescent="0.15">
      <c r="D2108" s="168"/>
      <c r="E2108" s="168"/>
      <c r="F2108" s="168"/>
      <c r="G2108" s="168"/>
      <c r="H2108" s="168"/>
      <c r="I2108" s="168"/>
      <c r="J2108" s="168"/>
      <c r="K2108" s="168"/>
      <c r="L2108" s="168"/>
      <c r="M2108" s="168"/>
      <c r="N2108" s="168"/>
      <c r="O2108" s="168"/>
      <c r="P2108" s="168"/>
      <c r="Q2108" s="168"/>
      <c r="R2108" s="168"/>
      <c r="S2108" s="168"/>
      <c r="T2108" s="168"/>
      <c r="U2108" s="168"/>
      <c r="V2108" s="168"/>
      <c r="W2108" s="168"/>
      <c r="X2108" s="168"/>
      <c r="Y2108" s="168"/>
      <c r="Z2108" s="168"/>
      <c r="AA2108" s="168"/>
      <c r="AB2108" s="168"/>
      <c r="AC2108" s="168"/>
      <c r="AD2108" s="168"/>
      <c r="AE2108" s="168"/>
      <c r="AF2108" s="168"/>
      <c r="AG2108" s="168"/>
      <c r="AH2108" s="168"/>
      <c r="AI2108" s="168"/>
      <c r="AJ2108" s="168"/>
      <c r="AK2108" s="168"/>
      <c r="AL2108" s="168"/>
      <c r="AM2108" s="168"/>
      <c r="AN2108" s="168"/>
      <c r="AO2108" s="168"/>
      <c r="AP2108" s="168"/>
      <c r="AQ2108" s="168"/>
      <c r="AR2108" s="168"/>
      <c r="AS2108" s="168"/>
      <c r="AT2108" s="168"/>
      <c r="AU2108" s="168"/>
      <c r="AV2108" s="168"/>
      <c r="AW2108" s="168"/>
      <c r="AX2108" s="168"/>
      <c r="AY2108" s="168"/>
      <c r="AZ2108" s="168"/>
      <c r="BA2108" s="168"/>
      <c r="BB2108" s="168"/>
      <c r="BC2108" s="168"/>
      <c r="BD2108" s="168"/>
      <c r="BE2108" s="168"/>
      <c r="BF2108" s="168"/>
      <c r="BG2108" s="168"/>
      <c r="BH2108" s="168"/>
      <c r="BI2108" s="168"/>
      <c r="BJ2108" s="168"/>
      <c r="BK2108" s="168"/>
      <c r="BL2108" s="168"/>
      <c r="BM2108" s="168"/>
      <c r="BN2108" s="168"/>
      <c r="BO2108" s="168"/>
      <c r="BP2108" s="168"/>
    </row>
    <row r="2109" spans="4:68" x14ac:dyDescent="0.15">
      <c r="D2109" s="168"/>
      <c r="E2109" s="168"/>
      <c r="F2109" s="168"/>
      <c r="G2109" s="168"/>
      <c r="H2109" s="168"/>
      <c r="I2109" s="168"/>
      <c r="J2109" s="168"/>
      <c r="K2109" s="168"/>
      <c r="L2109" s="168"/>
      <c r="M2109" s="168"/>
      <c r="N2109" s="168"/>
      <c r="O2109" s="168"/>
      <c r="P2109" s="168"/>
      <c r="Q2109" s="168"/>
      <c r="R2109" s="168"/>
      <c r="S2109" s="168"/>
      <c r="T2109" s="168"/>
      <c r="U2109" s="168"/>
      <c r="V2109" s="168"/>
      <c r="W2109" s="168"/>
      <c r="X2109" s="168"/>
      <c r="Y2109" s="168"/>
      <c r="Z2109" s="168"/>
      <c r="AA2109" s="168"/>
      <c r="AB2109" s="168"/>
      <c r="AC2109" s="168"/>
      <c r="AD2109" s="168"/>
      <c r="AE2109" s="168"/>
      <c r="AF2109" s="168"/>
      <c r="AG2109" s="168"/>
      <c r="AH2109" s="168"/>
      <c r="AI2109" s="168"/>
      <c r="AJ2109" s="168"/>
      <c r="AK2109" s="168"/>
      <c r="AL2109" s="168"/>
      <c r="AM2109" s="168"/>
      <c r="AN2109" s="168"/>
      <c r="AO2109" s="168"/>
      <c r="AP2109" s="168"/>
      <c r="AQ2109" s="168"/>
      <c r="AR2109" s="168"/>
      <c r="AS2109" s="168"/>
      <c r="AT2109" s="168"/>
      <c r="AU2109" s="168"/>
      <c r="AV2109" s="168"/>
      <c r="AW2109" s="168"/>
      <c r="AX2109" s="168"/>
      <c r="AY2109" s="168"/>
      <c r="AZ2109" s="168"/>
      <c r="BA2109" s="168"/>
      <c r="BB2109" s="168"/>
      <c r="BC2109" s="168"/>
      <c r="BD2109" s="168"/>
      <c r="BE2109" s="168"/>
      <c r="BF2109" s="168"/>
      <c r="BG2109" s="168"/>
      <c r="BH2109" s="168"/>
      <c r="BI2109" s="168"/>
      <c r="BJ2109" s="168"/>
      <c r="BK2109" s="168"/>
      <c r="BL2109" s="168"/>
      <c r="BM2109" s="168"/>
      <c r="BN2109" s="168"/>
      <c r="BO2109" s="168"/>
      <c r="BP2109" s="168"/>
    </row>
    <row r="2110" spans="4:68" x14ac:dyDescent="0.15">
      <c r="D2110" s="168"/>
      <c r="E2110" s="168"/>
      <c r="F2110" s="168"/>
      <c r="G2110" s="168"/>
      <c r="H2110" s="168"/>
      <c r="I2110" s="168"/>
      <c r="J2110" s="168"/>
      <c r="K2110" s="168"/>
      <c r="L2110" s="168"/>
      <c r="M2110" s="168"/>
      <c r="N2110" s="168"/>
      <c r="O2110" s="168"/>
      <c r="P2110" s="168"/>
      <c r="Q2110" s="168"/>
      <c r="R2110" s="168"/>
      <c r="S2110" s="168"/>
      <c r="T2110" s="168"/>
      <c r="U2110" s="168"/>
      <c r="V2110" s="168"/>
      <c r="W2110" s="168"/>
      <c r="X2110" s="168"/>
      <c r="Y2110" s="168"/>
      <c r="Z2110" s="168"/>
      <c r="AA2110" s="168"/>
      <c r="AB2110" s="168"/>
      <c r="AC2110" s="168"/>
      <c r="AD2110" s="168"/>
      <c r="AE2110" s="168"/>
      <c r="AF2110" s="168"/>
      <c r="AG2110" s="168"/>
      <c r="AH2110" s="168"/>
      <c r="AI2110" s="168"/>
      <c r="AJ2110" s="168"/>
      <c r="AK2110" s="168"/>
      <c r="AL2110" s="168"/>
      <c r="AM2110" s="168"/>
      <c r="AN2110" s="168"/>
      <c r="AO2110" s="168"/>
      <c r="AP2110" s="168"/>
      <c r="AQ2110" s="168"/>
      <c r="AR2110" s="168"/>
      <c r="AS2110" s="168"/>
      <c r="AT2110" s="168"/>
      <c r="AU2110" s="168"/>
      <c r="AV2110" s="168"/>
      <c r="AW2110" s="168"/>
      <c r="AX2110" s="168"/>
      <c r="AY2110" s="168"/>
      <c r="AZ2110" s="168"/>
      <c r="BA2110" s="168"/>
      <c r="BB2110" s="168"/>
      <c r="BC2110" s="168"/>
      <c r="BD2110" s="168"/>
      <c r="BE2110" s="168"/>
      <c r="BF2110" s="168"/>
      <c r="BG2110" s="168"/>
      <c r="BH2110" s="168"/>
      <c r="BI2110" s="168"/>
      <c r="BJ2110" s="168"/>
      <c r="BK2110" s="168"/>
      <c r="BL2110" s="168"/>
      <c r="BM2110" s="168"/>
      <c r="BN2110" s="168"/>
      <c r="BO2110" s="168"/>
      <c r="BP2110" s="168"/>
    </row>
    <row r="2111" spans="4:68" x14ac:dyDescent="0.15">
      <c r="D2111" s="168"/>
      <c r="E2111" s="168"/>
      <c r="F2111" s="168"/>
      <c r="G2111" s="168"/>
      <c r="H2111" s="168"/>
      <c r="I2111" s="168"/>
      <c r="J2111" s="168"/>
      <c r="K2111" s="168"/>
      <c r="L2111" s="168"/>
      <c r="M2111" s="168"/>
      <c r="N2111" s="168"/>
      <c r="O2111" s="168"/>
      <c r="P2111" s="168"/>
      <c r="Q2111" s="168"/>
      <c r="R2111" s="168"/>
      <c r="S2111" s="168"/>
      <c r="T2111" s="168"/>
      <c r="U2111" s="168"/>
      <c r="V2111" s="168"/>
      <c r="W2111" s="168"/>
      <c r="X2111" s="168"/>
      <c r="Y2111" s="168"/>
      <c r="Z2111" s="168"/>
      <c r="AA2111" s="168"/>
      <c r="AB2111" s="168"/>
      <c r="AC2111" s="168"/>
      <c r="AD2111" s="168"/>
      <c r="AE2111" s="168"/>
      <c r="AF2111" s="168"/>
      <c r="AG2111" s="168"/>
      <c r="AH2111" s="168"/>
      <c r="AI2111" s="168"/>
      <c r="AJ2111" s="168"/>
      <c r="AK2111" s="168"/>
      <c r="AL2111" s="168"/>
      <c r="AM2111" s="168"/>
      <c r="AN2111" s="168"/>
      <c r="AO2111" s="168"/>
      <c r="AP2111" s="168"/>
      <c r="AQ2111" s="168"/>
      <c r="AR2111" s="168"/>
      <c r="AS2111" s="168"/>
      <c r="AT2111" s="168"/>
      <c r="AU2111" s="168"/>
      <c r="AV2111" s="168"/>
      <c r="AW2111" s="168"/>
      <c r="AX2111" s="168"/>
      <c r="AY2111" s="168"/>
      <c r="AZ2111" s="168"/>
      <c r="BA2111" s="168"/>
      <c r="BB2111" s="168"/>
      <c r="BC2111" s="168"/>
      <c r="BD2111" s="168"/>
      <c r="BE2111" s="168"/>
      <c r="BF2111" s="168"/>
      <c r="BG2111" s="168"/>
      <c r="BH2111" s="168"/>
      <c r="BI2111" s="168"/>
      <c r="BJ2111" s="168"/>
      <c r="BK2111" s="168"/>
      <c r="BL2111" s="168"/>
      <c r="BM2111" s="168"/>
      <c r="BN2111" s="168"/>
      <c r="BO2111" s="168"/>
      <c r="BP2111" s="168"/>
    </row>
    <row r="2112" spans="4:68" x14ac:dyDescent="0.15">
      <c r="D2112" s="168"/>
      <c r="E2112" s="168"/>
      <c r="F2112" s="168"/>
      <c r="G2112" s="168"/>
      <c r="H2112" s="168"/>
      <c r="I2112" s="168"/>
      <c r="J2112" s="168"/>
      <c r="K2112" s="168"/>
      <c r="L2112" s="168"/>
      <c r="M2112" s="168"/>
      <c r="N2112" s="168"/>
      <c r="O2112" s="168"/>
      <c r="P2112" s="168"/>
      <c r="Q2112" s="168"/>
      <c r="R2112" s="168"/>
      <c r="S2112" s="168"/>
      <c r="T2112" s="168"/>
      <c r="U2112" s="168"/>
      <c r="V2112" s="168"/>
      <c r="W2112" s="168"/>
      <c r="X2112" s="168"/>
      <c r="Y2112" s="168"/>
      <c r="Z2112" s="168"/>
      <c r="AA2112" s="168"/>
      <c r="AB2112" s="168"/>
      <c r="AC2112" s="168"/>
      <c r="AD2112" s="168"/>
      <c r="AE2112" s="168"/>
      <c r="AF2112" s="168"/>
      <c r="AG2112" s="168"/>
      <c r="AH2112" s="168"/>
      <c r="AI2112" s="168"/>
      <c r="AJ2112" s="168"/>
      <c r="AK2112" s="168"/>
      <c r="AL2112" s="168"/>
      <c r="AM2112" s="168"/>
      <c r="AN2112" s="168"/>
      <c r="AO2112" s="168"/>
      <c r="AP2112" s="168"/>
      <c r="AQ2112" s="168"/>
      <c r="AR2112" s="168"/>
      <c r="AS2112" s="168"/>
      <c r="AT2112" s="168"/>
      <c r="AU2112" s="168"/>
      <c r="AV2112" s="168"/>
      <c r="AW2112" s="168"/>
      <c r="AX2112" s="168"/>
      <c r="AY2112" s="168"/>
      <c r="AZ2112" s="168"/>
      <c r="BA2112" s="168"/>
      <c r="BB2112" s="168"/>
      <c r="BC2112" s="168"/>
      <c r="BD2112" s="168"/>
      <c r="BE2112" s="168"/>
      <c r="BF2112" s="168"/>
      <c r="BG2112" s="168"/>
      <c r="BH2112" s="168"/>
      <c r="BI2112" s="168"/>
      <c r="BJ2112" s="168"/>
      <c r="BK2112" s="168"/>
      <c r="BL2112" s="168"/>
      <c r="BM2112" s="168"/>
      <c r="BN2112" s="168"/>
      <c r="BO2112" s="168"/>
      <c r="BP2112" s="168"/>
    </row>
    <row r="2113" spans="4:68" x14ac:dyDescent="0.15">
      <c r="D2113" s="168"/>
      <c r="E2113" s="168"/>
      <c r="F2113" s="168"/>
      <c r="G2113" s="168"/>
      <c r="H2113" s="168"/>
      <c r="I2113" s="168"/>
      <c r="J2113" s="168"/>
      <c r="K2113" s="168"/>
      <c r="L2113" s="168"/>
      <c r="M2113" s="168"/>
      <c r="N2113" s="168"/>
      <c r="O2113" s="168"/>
      <c r="P2113" s="168"/>
      <c r="Q2113" s="168"/>
      <c r="R2113" s="168"/>
      <c r="S2113" s="168"/>
      <c r="T2113" s="168"/>
      <c r="U2113" s="168"/>
      <c r="V2113" s="168"/>
      <c r="W2113" s="168"/>
      <c r="X2113" s="168"/>
      <c r="Y2113" s="168"/>
      <c r="Z2113" s="168"/>
      <c r="AA2113" s="168"/>
      <c r="AB2113" s="168"/>
      <c r="AC2113" s="168"/>
      <c r="AD2113" s="168"/>
      <c r="AE2113" s="168"/>
      <c r="AF2113" s="168"/>
      <c r="AG2113" s="168"/>
      <c r="AH2113" s="168"/>
      <c r="AI2113" s="168"/>
      <c r="AJ2113" s="168"/>
      <c r="AK2113" s="168"/>
      <c r="AL2113" s="168"/>
      <c r="AM2113" s="168"/>
      <c r="AN2113" s="168"/>
      <c r="AO2113" s="168"/>
      <c r="AP2113" s="168"/>
      <c r="AQ2113" s="168"/>
      <c r="AR2113" s="168"/>
      <c r="AS2113" s="168"/>
      <c r="AT2113" s="168"/>
      <c r="AU2113" s="168"/>
      <c r="AV2113" s="168"/>
      <c r="AW2113" s="168"/>
      <c r="AX2113" s="168"/>
      <c r="AY2113" s="168"/>
      <c r="AZ2113" s="168"/>
      <c r="BA2113" s="168"/>
      <c r="BB2113" s="168"/>
      <c r="BC2113" s="168"/>
      <c r="BD2113" s="168"/>
      <c r="BE2113" s="168"/>
      <c r="BF2113" s="168"/>
      <c r="BG2113" s="168"/>
      <c r="BH2113" s="168"/>
      <c r="BI2113" s="168"/>
      <c r="BJ2113" s="168"/>
      <c r="BK2113" s="168"/>
      <c r="BL2113" s="168"/>
      <c r="BM2113" s="168"/>
      <c r="BN2113" s="168"/>
      <c r="BO2113" s="168"/>
      <c r="BP2113" s="168"/>
    </row>
    <row r="2114" spans="4:68" x14ac:dyDescent="0.15">
      <c r="D2114" s="168"/>
      <c r="E2114" s="168"/>
      <c r="F2114" s="168"/>
      <c r="G2114" s="168"/>
      <c r="H2114" s="168"/>
      <c r="I2114" s="168"/>
      <c r="J2114" s="168"/>
      <c r="K2114" s="168"/>
      <c r="L2114" s="168"/>
      <c r="M2114" s="168"/>
      <c r="N2114" s="168"/>
      <c r="O2114" s="168"/>
      <c r="P2114" s="168"/>
      <c r="Q2114" s="168"/>
      <c r="R2114" s="168"/>
      <c r="S2114" s="168"/>
      <c r="T2114" s="168"/>
      <c r="U2114" s="168"/>
      <c r="V2114" s="168"/>
      <c r="W2114" s="168"/>
      <c r="X2114" s="168"/>
      <c r="Y2114" s="168"/>
      <c r="Z2114" s="168"/>
      <c r="AA2114" s="168"/>
      <c r="AB2114" s="168"/>
      <c r="AC2114" s="168"/>
      <c r="AD2114" s="168"/>
      <c r="AE2114" s="168"/>
      <c r="AF2114" s="168"/>
      <c r="AG2114" s="168"/>
      <c r="AH2114" s="168"/>
      <c r="AI2114" s="168"/>
      <c r="AJ2114" s="168"/>
      <c r="AK2114" s="168"/>
      <c r="AL2114" s="168"/>
      <c r="AM2114" s="168"/>
      <c r="AN2114" s="168"/>
      <c r="AO2114" s="168"/>
      <c r="AP2114" s="168"/>
      <c r="AQ2114" s="168"/>
      <c r="AR2114" s="168"/>
      <c r="AS2114" s="168"/>
      <c r="AT2114" s="168"/>
      <c r="AU2114" s="168"/>
      <c r="AV2114" s="168"/>
      <c r="AW2114" s="168"/>
      <c r="AX2114" s="168"/>
      <c r="AY2114" s="168"/>
      <c r="AZ2114" s="168"/>
      <c r="BA2114" s="168"/>
      <c r="BB2114" s="168"/>
      <c r="BC2114" s="168"/>
      <c r="BD2114" s="168"/>
      <c r="BE2114" s="168"/>
      <c r="BF2114" s="168"/>
      <c r="BG2114" s="168"/>
      <c r="BH2114" s="168"/>
      <c r="BI2114" s="168"/>
      <c r="BJ2114" s="168"/>
      <c r="BK2114" s="168"/>
      <c r="BL2114" s="168"/>
      <c r="BM2114" s="168"/>
      <c r="BN2114" s="168"/>
      <c r="BO2114" s="168"/>
      <c r="BP2114" s="168"/>
    </row>
    <row r="2115" spans="4:68" x14ac:dyDescent="0.15">
      <c r="D2115" s="168"/>
      <c r="E2115" s="168"/>
      <c r="F2115" s="168"/>
      <c r="G2115" s="168"/>
      <c r="H2115" s="168"/>
      <c r="I2115" s="168"/>
      <c r="J2115" s="168"/>
      <c r="K2115" s="168"/>
      <c r="L2115" s="168"/>
      <c r="M2115" s="168"/>
      <c r="N2115" s="168"/>
      <c r="O2115" s="168"/>
      <c r="P2115" s="168"/>
      <c r="Q2115" s="168"/>
      <c r="R2115" s="168"/>
      <c r="S2115" s="168"/>
      <c r="T2115" s="168"/>
      <c r="U2115" s="168"/>
      <c r="V2115" s="168"/>
      <c r="W2115" s="168"/>
      <c r="X2115" s="168"/>
      <c r="Y2115" s="168"/>
      <c r="Z2115" s="168"/>
      <c r="AA2115" s="168"/>
      <c r="AB2115" s="168"/>
      <c r="AC2115" s="168"/>
      <c r="AD2115" s="168"/>
      <c r="AE2115" s="168"/>
      <c r="AF2115" s="168"/>
      <c r="AG2115" s="168"/>
      <c r="AH2115" s="168"/>
      <c r="AI2115" s="168"/>
      <c r="AJ2115" s="168"/>
      <c r="AK2115" s="168"/>
      <c r="AL2115" s="168"/>
      <c r="AM2115" s="168"/>
      <c r="AN2115" s="168"/>
      <c r="AO2115" s="168"/>
      <c r="AP2115" s="168"/>
      <c r="AQ2115" s="168"/>
      <c r="AR2115" s="168"/>
      <c r="AS2115" s="168"/>
      <c r="AT2115" s="168"/>
      <c r="AU2115" s="168"/>
      <c r="AV2115" s="168"/>
      <c r="AW2115" s="168"/>
      <c r="AX2115" s="168"/>
      <c r="AY2115" s="168"/>
      <c r="AZ2115" s="168"/>
      <c r="BA2115" s="168"/>
      <c r="BB2115" s="168"/>
      <c r="BC2115" s="168"/>
      <c r="BD2115" s="168"/>
      <c r="BE2115" s="168"/>
      <c r="BF2115" s="168"/>
      <c r="BG2115" s="168"/>
      <c r="BH2115" s="168"/>
      <c r="BI2115" s="168"/>
      <c r="BJ2115" s="168"/>
      <c r="BK2115" s="168"/>
      <c r="BL2115" s="168"/>
      <c r="BM2115" s="168"/>
      <c r="BN2115" s="168"/>
      <c r="BO2115" s="168"/>
      <c r="BP2115" s="168"/>
    </row>
    <row r="2116" spans="4:68" x14ac:dyDescent="0.15">
      <c r="D2116" s="168"/>
      <c r="E2116" s="168"/>
      <c r="F2116" s="168"/>
      <c r="G2116" s="168"/>
      <c r="H2116" s="168"/>
      <c r="I2116" s="168"/>
      <c r="J2116" s="168"/>
      <c r="K2116" s="168"/>
      <c r="L2116" s="168"/>
      <c r="M2116" s="168"/>
      <c r="N2116" s="168"/>
      <c r="O2116" s="168"/>
      <c r="P2116" s="168"/>
      <c r="Q2116" s="168"/>
      <c r="R2116" s="168"/>
      <c r="S2116" s="168"/>
      <c r="T2116" s="168"/>
      <c r="U2116" s="168"/>
      <c r="V2116" s="168"/>
      <c r="W2116" s="168"/>
      <c r="X2116" s="168"/>
      <c r="Y2116" s="168"/>
      <c r="Z2116" s="168"/>
      <c r="AA2116" s="168"/>
      <c r="AB2116" s="168"/>
      <c r="AC2116" s="168"/>
      <c r="AD2116" s="168"/>
      <c r="AE2116" s="168"/>
      <c r="AF2116" s="168"/>
      <c r="AG2116" s="168"/>
      <c r="AH2116" s="168"/>
      <c r="AI2116" s="168"/>
      <c r="AJ2116" s="168"/>
      <c r="AK2116" s="168"/>
      <c r="AL2116" s="168"/>
      <c r="AM2116" s="168"/>
      <c r="AN2116" s="168"/>
      <c r="AO2116" s="168"/>
      <c r="AP2116" s="168"/>
      <c r="AQ2116" s="168"/>
      <c r="AR2116" s="168"/>
      <c r="AS2116" s="168"/>
      <c r="AT2116" s="168"/>
      <c r="AU2116" s="168"/>
      <c r="AV2116" s="168"/>
      <c r="AW2116" s="168"/>
      <c r="AX2116" s="168"/>
      <c r="AY2116" s="168"/>
      <c r="AZ2116" s="168"/>
      <c r="BA2116" s="168"/>
      <c r="BB2116" s="168"/>
      <c r="BC2116" s="168"/>
      <c r="BD2116" s="168"/>
      <c r="BE2116" s="168"/>
      <c r="BF2116" s="168"/>
      <c r="BG2116" s="168"/>
      <c r="BH2116" s="168"/>
      <c r="BI2116" s="168"/>
      <c r="BJ2116" s="168"/>
      <c r="BK2116" s="168"/>
      <c r="BL2116" s="168"/>
      <c r="BM2116" s="168"/>
      <c r="BN2116" s="168"/>
      <c r="BO2116" s="168"/>
      <c r="BP2116" s="168"/>
    </row>
    <row r="2117" spans="4:68" x14ac:dyDescent="0.15">
      <c r="D2117" s="168"/>
      <c r="E2117" s="168"/>
      <c r="F2117" s="168"/>
      <c r="G2117" s="168"/>
      <c r="H2117" s="168"/>
      <c r="I2117" s="168"/>
      <c r="J2117" s="168"/>
      <c r="K2117" s="168"/>
      <c r="L2117" s="168"/>
      <c r="M2117" s="168"/>
      <c r="N2117" s="168"/>
      <c r="O2117" s="168"/>
      <c r="P2117" s="168"/>
      <c r="Q2117" s="168"/>
      <c r="R2117" s="168"/>
      <c r="S2117" s="168"/>
      <c r="T2117" s="168"/>
      <c r="U2117" s="168"/>
      <c r="V2117" s="168"/>
      <c r="W2117" s="168"/>
      <c r="X2117" s="168"/>
      <c r="Y2117" s="168"/>
      <c r="Z2117" s="168"/>
      <c r="AA2117" s="168"/>
      <c r="AB2117" s="168"/>
      <c r="AC2117" s="168"/>
      <c r="AD2117" s="168"/>
      <c r="AE2117" s="168"/>
      <c r="AF2117" s="168"/>
      <c r="AG2117" s="168"/>
      <c r="AH2117" s="168"/>
      <c r="AI2117" s="168"/>
      <c r="AJ2117" s="168"/>
      <c r="AK2117" s="168"/>
      <c r="AL2117" s="168"/>
      <c r="AM2117" s="168"/>
      <c r="AN2117" s="168"/>
      <c r="AO2117" s="168"/>
      <c r="AP2117" s="168"/>
      <c r="AQ2117" s="168"/>
      <c r="AR2117" s="168"/>
      <c r="AS2117" s="168"/>
      <c r="AT2117" s="168"/>
      <c r="AU2117" s="168"/>
      <c r="AV2117" s="168"/>
      <c r="AW2117" s="168"/>
      <c r="AX2117" s="168"/>
      <c r="AY2117" s="168"/>
      <c r="AZ2117" s="168"/>
      <c r="BA2117" s="168"/>
      <c r="BB2117" s="168"/>
      <c r="BC2117" s="168"/>
      <c r="BD2117" s="168"/>
      <c r="BE2117" s="168"/>
      <c r="BF2117" s="168"/>
      <c r="BG2117" s="168"/>
      <c r="BH2117" s="168"/>
      <c r="BI2117" s="168"/>
      <c r="BJ2117" s="168"/>
      <c r="BK2117" s="168"/>
      <c r="BL2117" s="168"/>
      <c r="BM2117" s="168"/>
      <c r="BN2117" s="168"/>
      <c r="BO2117" s="168"/>
      <c r="BP2117" s="168"/>
    </row>
    <row r="2118" spans="4:68" x14ac:dyDescent="0.15">
      <c r="D2118" s="168"/>
      <c r="E2118" s="168"/>
      <c r="F2118" s="168"/>
      <c r="G2118" s="168"/>
      <c r="H2118" s="168"/>
      <c r="I2118" s="168"/>
      <c r="J2118" s="168"/>
      <c r="K2118" s="168"/>
      <c r="L2118" s="168"/>
      <c r="M2118" s="168"/>
      <c r="N2118" s="168"/>
      <c r="O2118" s="168"/>
      <c r="P2118" s="168"/>
      <c r="Q2118" s="168"/>
      <c r="R2118" s="168"/>
      <c r="S2118" s="168"/>
      <c r="T2118" s="168"/>
      <c r="U2118" s="168"/>
      <c r="V2118" s="168"/>
      <c r="W2118" s="168"/>
      <c r="X2118" s="168"/>
      <c r="Y2118" s="168"/>
      <c r="Z2118" s="168"/>
      <c r="AA2118" s="168"/>
      <c r="AB2118" s="168"/>
      <c r="AC2118" s="168"/>
      <c r="AD2118" s="168"/>
      <c r="AE2118" s="168"/>
      <c r="AF2118" s="168"/>
      <c r="AG2118" s="168"/>
      <c r="AH2118" s="168"/>
      <c r="AI2118" s="168"/>
      <c r="AJ2118" s="168"/>
      <c r="AK2118" s="168"/>
      <c r="AL2118" s="168"/>
      <c r="AM2118" s="168"/>
      <c r="AN2118" s="168"/>
      <c r="AO2118" s="168"/>
      <c r="AP2118" s="168"/>
      <c r="AQ2118" s="168"/>
      <c r="AR2118" s="168"/>
      <c r="AS2118" s="168"/>
      <c r="AT2118" s="168"/>
      <c r="AU2118" s="168"/>
      <c r="AV2118" s="168"/>
      <c r="AW2118" s="168"/>
      <c r="AX2118" s="168"/>
      <c r="AY2118" s="168"/>
      <c r="AZ2118" s="168"/>
      <c r="BA2118" s="168"/>
      <c r="BB2118" s="168"/>
      <c r="BC2118" s="168"/>
      <c r="BD2118" s="168"/>
      <c r="BE2118" s="168"/>
      <c r="BF2118" s="168"/>
      <c r="BG2118" s="168"/>
      <c r="BH2118" s="168"/>
      <c r="BI2118" s="168"/>
      <c r="BJ2118" s="168"/>
      <c r="BK2118" s="168"/>
      <c r="BL2118" s="168"/>
      <c r="BM2118" s="168"/>
      <c r="BN2118" s="168"/>
      <c r="BO2118" s="168"/>
      <c r="BP2118" s="168"/>
    </row>
    <row r="2119" spans="4:68" x14ac:dyDescent="0.15">
      <c r="D2119" s="168"/>
      <c r="E2119" s="168"/>
      <c r="F2119" s="168"/>
      <c r="G2119" s="168"/>
      <c r="H2119" s="168"/>
      <c r="I2119" s="168"/>
      <c r="J2119" s="168"/>
      <c r="K2119" s="168"/>
      <c r="L2119" s="168"/>
      <c r="M2119" s="168"/>
      <c r="N2119" s="168"/>
      <c r="O2119" s="168"/>
      <c r="P2119" s="168"/>
      <c r="Q2119" s="168"/>
      <c r="R2119" s="168"/>
      <c r="S2119" s="168"/>
      <c r="T2119" s="168"/>
      <c r="U2119" s="168"/>
      <c r="V2119" s="168"/>
      <c r="W2119" s="168"/>
      <c r="X2119" s="168"/>
      <c r="Y2119" s="168"/>
      <c r="Z2119" s="168"/>
      <c r="AA2119" s="168"/>
      <c r="AB2119" s="168"/>
      <c r="AC2119" s="168"/>
      <c r="AD2119" s="168"/>
      <c r="AE2119" s="168"/>
      <c r="AF2119" s="168"/>
      <c r="AG2119" s="168"/>
      <c r="AH2119" s="168"/>
      <c r="AI2119" s="168"/>
      <c r="AJ2119" s="168"/>
      <c r="AK2119" s="168"/>
      <c r="AL2119" s="168"/>
      <c r="AM2119" s="168"/>
      <c r="AN2119" s="168"/>
      <c r="AO2119" s="168"/>
      <c r="AP2119" s="168"/>
      <c r="AQ2119" s="168"/>
      <c r="AR2119" s="168"/>
      <c r="AS2119" s="168"/>
      <c r="AT2119" s="168"/>
      <c r="AU2119" s="168"/>
      <c r="AV2119" s="168"/>
      <c r="AW2119" s="168"/>
      <c r="AX2119" s="168"/>
      <c r="AY2119" s="168"/>
      <c r="AZ2119" s="168"/>
      <c r="BA2119" s="168"/>
      <c r="BB2119" s="168"/>
      <c r="BC2119" s="168"/>
      <c r="BD2119" s="168"/>
      <c r="BE2119" s="168"/>
      <c r="BF2119" s="168"/>
      <c r="BG2119" s="168"/>
      <c r="BH2119" s="168"/>
      <c r="BI2119" s="168"/>
      <c r="BJ2119" s="168"/>
      <c r="BK2119" s="168"/>
      <c r="BL2119" s="168"/>
      <c r="BM2119" s="168"/>
      <c r="BN2119" s="168"/>
      <c r="BO2119" s="168"/>
      <c r="BP2119" s="168"/>
    </row>
    <row r="2120" spans="4:68" x14ac:dyDescent="0.15">
      <c r="D2120" s="168"/>
      <c r="E2120" s="168"/>
      <c r="F2120" s="168"/>
      <c r="G2120" s="168"/>
      <c r="H2120" s="168"/>
      <c r="I2120" s="168"/>
      <c r="J2120" s="168"/>
      <c r="K2120" s="168"/>
      <c r="L2120" s="168"/>
      <c r="M2120" s="168"/>
      <c r="N2120" s="168"/>
      <c r="O2120" s="168"/>
      <c r="P2120" s="168"/>
      <c r="Q2120" s="168"/>
      <c r="R2120" s="168"/>
      <c r="S2120" s="168"/>
      <c r="T2120" s="168"/>
      <c r="U2120" s="168"/>
      <c r="V2120" s="168"/>
      <c r="W2120" s="168"/>
      <c r="X2120" s="168"/>
      <c r="Y2120" s="168"/>
      <c r="Z2120" s="168"/>
      <c r="AA2120" s="168"/>
      <c r="AB2120" s="168"/>
      <c r="AC2120" s="168"/>
      <c r="AD2120" s="168"/>
      <c r="AE2120" s="168"/>
      <c r="AF2120" s="168"/>
      <c r="AG2120" s="168"/>
      <c r="AH2120" s="168"/>
      <c r="AI2120" s="168"/>
      <c r="AJ2120" s="168"/>
      <c r="AK2120" s="168"/>
      <c r="AL2120" s="168"/>
      <c r="AM2120" s="168"/>
      <c r="AN2120" s="168"/>
      <c r="AO2120" s="168"/>
      <c r="AP2120" s="168"/>
      <c r="AQ2120" s="168"/>
      <c r="AR2120" s="168"/>
      <c r="AS2120" s="168"/>
      <c r="AT2120" s="168"/>
      <c r="AU2120" s="168"/>
      <c r="AV2120" s="168"/>
      <c r="AW2120" s="168"/>
      <c r="AX2120" s="168"/>
      <c r="AY2120" s="168"/>
      <c r="AZ2120" s="168"/>
      <c r="BA2120" s="168"/>
      <c r="BB2120" s="168"/>
      <c r="BC2120" s="168"/>
      <c r="BD2120" s="168"/>
      <c r="BE2120" s="168"/>
      <c r="BF2120" s="168"/>
      <c r="BG2120" s="168"/>
      <c r="BH2120" s="168"/>
      <c r="BI2120" s="168"/>
      <c r="BJ2120" s="168"/>
      <c r="BK2120" s="168"/>
      <c r="BL2120" s="168"/>
      <c r="BM2120" s="168"/>
      <c r="BN2120" s="168"/>
      <c r="BO2120" s="168"/>
      <c r="BP2120" s="168"/>
    </row>
    <row r="2121" spans="4:68" x14ac:dyDescent="0.15">
      <c r="D2121" s="168"/>
      <c r="E2121" s="168"/>
      <c r="F2121" s="168"/>
      <c r="G2121" s="168"/>
      <c r="H2121" s="168"/>
      <c r="I2121" s="168"/>
      <c r="J2121" s="168"/>
      <c r="K2121" s="168"/>
      <c r="L2121" s="168"/>
      <c r="M2121" s="168"/>
      <c r="N2121" s="168"/>
      <c r="O2121" s="168"/>
      <c r="P2121" s="168"/>
      <c r="Q2121" s="168"/>
      <c r="R2121" s="168"/>
      <c r="S2121" s="168"/>
      <c r="T2121" s="168"/>
      <c r="U2121" s="168"/>
      <c r="V2121" s="168"/>
      <c r="W2121" s="168"/>
      <c r="X2121" s="168"/>
      <c r="Y2121" s="168"/>
      <c r="Z2121" s="168"/>
      <c r="AA2121" s="168"/>
      <c r="AB2121" s="168"/>
      <c r="AC2121" s="168"/>
      <c r="AD2121" s="168"/>
      <c r="AE2121" s="168"/>
      <c r="AF2121" s="168"/>
      <c r="AG2121" s="168"/>
      <c r="AH2121" s="168"/>
      <c r="AI2121" s="168"/>
      <c r="AJ2121" s="168"/>
      <c r="AK2121" s="168"/>
      <c r="AL2121" s="168"/>
      <c r="AM2121" s="168"/>
      <c r="AN2121" s="168"/>
      <c r="AO2121" s="168"/>
      <c r="AP2121" s="168"/>
      <c r="AQ2121" s="168"/>
      <c r="AR2121" s="168"/>
      <c r="AS2121" s="168"/>
      <c r="AT2121" s="168"/>
      <c r="AU2121" s="168"/>
      <c r="AV2121" s="168"/>
      <c r="AW2121" s="168"/>
      <c r="AX2121" s="168"/>
      <c r="AY2121" s="168"/>
      <c r="AZ2121" s="168"/>
      <c r="BA2121" s="168"/>
      <c r="BB2121" s="168"/>
      <c r="BC2121" s="168"/>
      <c r="BD2121" s="168"/>
      <c r="BE2121" s="168"/>
      <c r="BF2121" s="168"/>
      <c r="BG2121" s="168"/>
      <c r="BH2121" s="168"/>
      <c r="BI2121" s="168"/>
      <c r="BJ2121" s="168"/>
      <c r="BK2121" s="168"/>
      <c r="BL2121" s="168"/>
      <c r="BM2121" s="168"/>
      <c r="BN2121" s="168"/>
      <c r="BO2121" s="168"/>
      <c r="BP2121" s="168"/>
    </row>
    <row r="2122" spans="4:68" x14ac:dyDescent="0.15">
      <c r="D2122" s="168"/>
      <c r="E2122" s="168"/>
      <c r="F2122" s="168"/>
      <c r="G2122" s="168"/>
      <c r="H2122" s="168"/>
      <c r="I2122" s="168"/>
      <c r="J2122" s="168"/>
      <c r="K2122" s="168"/>
      <c r="L2122" s="168"/>
      <c r="M2122" s="168"/>
      <c r="N2122" s="168"/>
      <c r="O2122" s="168"/>
      <c r="P2122" s="168"/>
      <c r="Q2122" s="168"/>
      <c r="R2122" s="168"/>
      <c r="S2122" s="168"/>
      <c r="T2122" s="168"/>
      <c r="U2122" s="168"/>
      <c r="V2122" s="168"/>
      <c r="W2122" s="168"/>
      <c r="X2122" s="168"/>
      <c r="Y2122" s="168"/>
      <c r="Z2122" s="168"/>
      <c r="AA2122" s="168"/>
      <c r="AB2122" s="168"/>
      <c r="AC2122" s="168"/>
      <c r="AD2122" s="168"/>
      <c r="AE2122" s="168"/>
      <c r="AF2122" s="168"/>
      <c r="AG2122" s="168"/>
      <c r="AH2122" s="168"/>
      <c r="AI2122" s="168"/>
      <c r="AJ2122" s="168"/>
      <c r="AK2122" s="168"/>
      <c r="AL2122" s="168"/>
      <c r="AM2122" s="168"/>
      <c r="AN2122" s="168"/>
      <c r="AO2122" s="168"/>
      <c r="AP2122" s="168"/>
      <c r="AQ2122" s="168"/>
      <c r="AR2122" s="168"/>
      <c r="AS2122" s="168"/>
      <c r="AT2122" s="168"/>
      <c r="AU2122" s="168"/>
      <c r="AV2122" s="168"/>
      <c r="AW2122" s="168"/>
      <c r="AX2122" s="168"/>
      <c r="AY2122" s="168"/>
      <c r="AZ2122" s="168"/>
      <c r="BA2122" s="168"/>
      <c r="BB2122" s="168"/>
      <c r="BC2122" s="168"/>
      <c r="BD2122" s="168"/>
      <c r="BE2122" s="168"/>
      <c r="BF2122" s="168"/>
      <c r="BG2122" s="168"/>
      <c r="BH2122" s="168"/>
      <c r="BI2122" s="168"/>
      <c r="BJ2122" s="168"/>
      <c r="BK2122" s="168"/>
      <c r="BL2122" s="168"/>
      <c r="BM2122" s="168"/>
      <c r="BN2122" s="168"/>
      <c r="BO2122" s="168"/>
      <c r="BP2122" s="168"/>
    </row>
    <row r="2123" spans="4:68" x14ac:dyDescent="0.15">
      <c r="D2123" s="168"/>
      <c r="E2123" s="168"/>
      <c r="F2123" s="168"/>
      <c r="G2123" s="168"/>
      <c r="H2123" s="168"/>
      <c r="I2123" s="168"/>
      <c r="J2123" s="168"/>
      <c r="K2123" s="168"/>
      <c r="L2123" s="168"/>
      <c r="M2123" s="168"/>
      <c r="N2123" s="168"/>
      <c r="O2123" s="168"/>
      <c r="P2123" s="168"/>
      <c r="Q2123" s="168"/>
      <c r="R2123" s="168"/>
      <c r="S2123" s="168"/>
      <c r="T2123" s="168"/>
      <c r="U2123" s="168"/>
      <c r="V2123" s="168"/>
      <c r="W2123" s="168"/>
      <c r="X2123" s="168"/>
      <c r="Y2123" s="168"/>
      <c r="Z2123" s="168"/>
      <c r="AA2123" s="168"/>
      <c r="AB2123" s="168"/>
      <c r="AC2123" s="168"/>
      <c r="AD2123" s="168"/>
      <c r="AE2123" s="168"/>
      <c r="AF2123" s="168"/>
      <c r="AG2123" s="168"/>
      <c r="AH2123" s="168"/>
      <c r="AI2123" s="168"/>
      <c r="AJ2123" s="168"/>
      <c r="AK2123" s="168"/>
      <c r="AL2123" s="168"/>
      <c r="AM2123" s="168"/>
      <c r="AN2123" s="168"/>
      <c r="AO2123" s="168"/>
      <c r="AP2123" s="168"/>
      <c r="AQ2123" s="168"/>
      <c r="AR2123" s="168"/>
      <c r="AS2123" s="168"/>
      <c r="AT2123" s="168"/>
      <c r="AU2123" s="168"/>
      <c r="AV2123" s="168"/>
      <c r="AW2123" s="168"/>
      <c r="AX2123" s="168"/>
      <c r="AY2123" s="168"/>
      <c r="AZ2123" s="168"/>
      <c r="BA2123" s="168"/>
      <c r="BB2123" s="168"/>
      <c r="BC2123" s="168"/>
      <c r="BD2123" s="168"/>
      <c r="BE2123" s="168"/>
      <c r="BF2123" s="168"/>
      <c r="BG2123" s="168"/>
      <c r="BH2123" s="168"/>
      <c r="BI2123" s="168"/>
      <c r="BJ2123" s="168"/>
      <c r="BK2123" s="168"/>
      <c r="BL2123" s="168"/>
      <c r="BM2123" s="168"/>
      <c r="BN2123" s="168"/>
      <c r="BO2123" s="168"/>
      <c r="BP2123" s="168"/>
    </row>
    <row r="2124" spans="4:68" x14ac:dyDescent="0.15">
      <c r="D2124" s="168"/>
      <c r="E2124" s="168"/>
      <c r="F2124" s="168"/>
      <c r="G2124" s="168"/>
      <c r="H2124" s="168"/>
      <c r="I2124" s="168"/>
      <c r="J2124" s="168"/>
      <c r="K2124" s="168"/>
      <c r="L2124" s="168"/>
      <c r="M2124" s="168"/>
      <c r="N2124" s="168"/>
      <c r="O2124" s="168"/>
      <c r="P2124" s="168"/>
      <c r="Q2124" s="168"/>
      <c r="R2124" s="168"/>
      <c r="S2124" s="168"/>
      <c r="T2124" s="168"/>
      <c r="U2124" s="168"/>
      <c r="V2124" s="168"/>
      <c r="W2124" s="168"/>
      <c r="X2124" s="168"/>
      <c r="Y2124" s="168"/>
      <c r="Z2124" s="168"/>
      <c r="AA2124" s="168"/>
      <c r="AB2124" s="168"/>
      <c r="AC2124" s="168"/>
      <c r="AD2124" s="168"/>
      <c r="AE2124" s="168"/>
      <c r="AF2124" s="168"/>
      <c r="AG2124" s="168"/>
      <c r="AH2124" s="168"/>
      <c r="AI2124" s="168"/>
      <c r="AJ2124" s="168"/>
      <c r="AK2124" s="168"/>
      <c r="AL2124" s="168"/>
      <c r="AM2124" s="168"/>
      <c r="AN2124" s="168"/>
      <c r="AO2124" s="168"/>
      <c r="AP2124" s="168"/>
      <c r="AQ2124" s="168"/>
      <c r="AR2124" s="168"/>
      <c r="AS2124" s="168"/>
      <c r="AT2124" s="168"/>
      <c r="AU2124" s="168"/>
      <c r="AV2124" s="168"/>
      <c r="AW2124" s="168"/>
      <c r="AX2124" s="168"/>
      <c r="AY2124" s="168"/>
      <c r="AZ2124" s="168"/>
      <c r="BA2124" s="168"/>
      <c r="BB2124" s="168"/>
      <c r="BC2124" s="168"/>
      <c r="BD2124" s="168"/>
      <c r="BE2124" s="168"/>
      <c r="BF2124" s="168"/>
      <c r="BG2124" s="168"/>
      <c r="BH2124" s="168"/>
      <c r="BI2124" s="168"/>
      <c r="BJ2124" s="168"/>
      <c r="BK2124" s="168"/>
      <c r="BL2124" s="168"/>
      <c r="BM2124" s="168"/>
      <c r="BN2124" s="168"/>
      <c r="BO2124" s="168"/>
      <c r="BP2124" s="168"/>
    </row>
    <row r="2125" spans="4:68" x14ac:dyDescent="0.15">
      <c r="D2125" s="168"/>
      <c r="E2125" s="168"/>
      <c r="F2125" s="168"/>
      <c r="G2125" s="168"/>
      <c r="H2125" s="168"/>
      <c r="I2125" s="168"/>
      <c r="J2125" s="168"/>
      <c r="K2125" s="168"/>
      <c r="L2125" s="168"/>
      <c r="M2125" s="168"/>
      <c r="N2125" s="168"/>
      <c r="O2125" s="168"/>
      <c r="P2125" s="168"/>
      <c r="Q2125" s="168"/>
      <c r="R2125" s="168"/>
      <c r="S2125" s="168"/>
      <c r="T2125" s="168"/>
      <c r="U2125" s="168"/>
      <c r="V2125" s="168"/>
      <c r="W2125" s="168"/>
      <c r="X2125" s="168"/>
      <c r="Y2125" s="168"/>
      <c r="Z2125" s="168"/>
      <c r="AA2125" s="168"/>
      <c r="AB2125" s="168"/>
      <c r="AC2125" s="168"/>
      <c r="AD2125" s="168"/>
      <c r="AE2125" s="168"/>
      <c r="AF2125" s="168"/>
      <c r="AG2125" s="168"/>
      <c r="AH2125" s="168"/>
      <c r="AI2125" s="168"/>
      <c r="AJ2125" s="168"/>
      <c r="AK2125" s="168"/>
      <c r="AL2125" s="168"/>
      <c r="AM2125" s="168"/>
      <c r="AN2125" s="168"/>
      <c r="AO2125" s="168"/>
      <c r="AP2125" s="168"/>
      <c r="AQ2125" s="168"/>
      <c r="AR2125" s="168"/>
      <c r="AS2125" s="168"/>
      <c r="AT2125" s="168"/>
      <c r="AU2125" s="168"/>
      <c r="AV2125" s="168"/>
      <c r="AW2125" s="168"/>
      <c r="AX2125" s="168"/>
      <c r="AY2125" s="168"/>
      <c r="AZ2125" s="168"/>
      <c r="BA2125" s="168"/>
      <c r="BB2125" s="168"/>
      <c r="BC2125" s="168"/>
      <c r="BD2125" s="168"/>
      <c r="BE2125" s="168"/>
      <c r="BF2125" s="168"/>
      <c r="BG2125" s="168"/>
      <c r="BH2125" s="168"/>
      <c r="BI2125" s="168"/>
      <c r="BJ2125" s="168"/>
      <c r="BK2125" s="168"/>
      <c r="BL2125" s="168"/>
      <c r="BM2125" s="168"/>
      <c r="BN2125" s="168"/>
      <c r="BO2125" s="168"/>
      <c r="BP2125" s="168"/>
    </row>
    <row r="2126" spans="4:68" x14ac:dyDescent="0.15">
      <c r="D2126" s="168"/>
      <c r="E2126" s="168"/>
      <c r="F2126" s="168"/>
      <c r="G2126" s="168"/>
      <c r="H2126" s="168"/>
      <c r="I2126" s="168"/>
      <c r="J2126" s="168"/>
      <c r="K2126" s="168"/>
      <c r="L2126" s="168"/>
      <c r="M2126" s="168"/>
      <c r="N2126" s="168"/>
      <c r="O2126" s="168"/>
      <c r="P2126" s="168"/>
      <c r="Q2126" s="168"/>
      <c r="R2126" s="168"/>
      <c r="S2126" s="168"/>
      <c r="T2126" s="168"/>
      <c r="U2126" s="168"/>
      <c r="V2126" s="168"/>
      <c r="W2126" s="168"/>
      <c r="X2126" s="168"/>
      <c r="Y2126" s="168"/>
      <c r="Z2126" s="168"/>
      <c r="AA2126" s="168"/>
      <c r="AB2126" s="168"/>
      <c r="AC2126" s="168"/>
      <c r="AD2126" s="168"/>
      <c r="AE2126" s="168"/>
      <c r="AF2126" s="168"/>
      <c r="AG2126" s="168"/>
      <c r="AH2126" s="168"/>
      <c r="AI2126" s="168"/>
      <c r="AJ2126" s="168"/>
      <c r="AK2126" s="168"/>
      <c r="AL2126" s="168"/>
      <c r="AM2126" s="168"/>
      <c r="AN2126" s="168"/>
      <c r="AO2126" s="168"/>
      <c r="AP2126" s="168"/>
      <c r="AQ2126" s="168"/>
      <c r="AR2126" s="168"/>
      <c r="AS2126" s="168"/>
      <c r="AT2126" s="168"/>
      <c r="AU2126" s="168"/>
      <c r="AV2126" s="168"/>
      <c r="AW2126" s="168"/>
      <c r="AX2126" s="168"/>
      <c r="AY2126" s="168"/>
      <c r="AZ2126" s="168"/>
      <c r="BA2126" s="168"/>
      <c r="BB2126" s="168"/>
      <c r="BC2126" s="168"/>
      <c r="BD2126" s="168"/>
      <c r="BE2126" s="168"/>
      <c r="BF2126" s="168"/>
      <c r="BG2126" s="168"/>
      <c r="BH2126" s="168"/>
      <c r="BI2126" s="168"/>
      <c r="BJ2126" s="168"/>
      <c r="BK2126" s="168"/>
      <c r="BL2126" s="168"/>
      <c r="BM2126" s="168"/>
      <c r="BN2126" s="168"/>
      <c r="BO2126" s="168"/>
      <c r="BP2126" s="168"/>
    </row>
    <row r="2127" spans="4:68" x14ac:dyDescent="0.15">
      <c r="D2127" s="168"/>
      <c r="E2127" s="168"/>
      <c r="F2127" s="168"/>
      <c r="G2127" s="168"/>
      <c r="H2127" s="168"/>
      <c r="I2127" s="168"/>
      <c r="J2127" s="168"/>
      <c r="K2127" s="168"/>
      <c r="L2127" s="168"/>
      <c r="M2127" s="168"/>
      <c r="N2127" s="168"/>
      <c r="O2127" s="168"/>
      <c r="P2127" s="168"/>
      <c r="Q2127" s="168"/>
      <c r="R2127" s="168"/>
      <c r="S2127" s="168"/>
      <c r="T2127" s="168"/>
      <c r="U2127" s="168"/>
      <c r="V2127" s="168"/>
      <c r="W2127" s="168"/>
      <c r="X2127" s="168"/>
      <c r="Y2127" s="168"/>
      <c r="Z2127" s="168"/>
      <c r="AA2127" s="168"/>
      <c r="AB2127" s="168"/>
      <c r="AC2127" s="168"/>
      <c r="AD2127" s="168"/>
      <c r="AE2127" s="168"/>
      <c r="AF2127" s="168"/>
      <c r="AG2127" s="168"/>
      <c r="AH2127" s="168"/>
      <c r="AI2127" s="168"/>
      <c r="AJ2127" s="168"/>
      <c r="AK2127" s="168"/>
      <c r="AL2127" s="168"/>
      <c r="AM2127" s="168"/>
      <c r="AN2127" s="168"/>
      <c r="AO2127" s="168"/>
      <c r="AP2127" s="168"/>
      <c r="AQ2127" s="168"/>
      <c r="AR2127" s="168"/>
      <c r="AS2127" s="168"/>
      <c r="AT2127" s="168"/>
      <c r="AU2127" s="168"/>
      <c r="AV2127" s="168"/>
      <c r="AW2127" s="168"/>
      <c r="AX2127" s="168"/>
      <c r="AY2127" s="168"/>
      <c r="AZ2127" s="168"/>
      <c r="BA2127" s="168"/>
      <c r="BB2127" s="168"/>
      <c r="BC2127" s="168"/>
      <c r="BD2127" s="168"/>
      <c r="BE2127" s="168"/>
      <c r="BF2127" s="168"/>
      <c r="BG2127" s="168"/>
      <c r="BH2127" s="168"/>
      <c r="BI2127" s="168"/>
      <c r="BJ2127" s="168"/>
      <c r="BK2127" s="168"/>
      <c r="BL2127" s="168"/>
      <c r="BM2127" s="168"/>
      <c r="BN2127" s="168"/>
      <c r="BO2127" s="168"/>
      <c r="BP2127" s="168"/>
    </row>
    <row r="2128" spans="4:68" x14ac:dyDescent="0.15">
      <c r="D2128" s="168"/>
      <c r="E2128" s="168"/>
      <c r="F2128" s="168"/>
      <c r="G2128" s="168"/>
      <c r="H2128" s="168"/>
      <c r="I2128" s="168"/>
      <c r="J2128" s="168"/>
      <c r="K2128" s="168"/>
      <c r="L2128" s="168"/>
      <c r="M2128" s="168"/>
      <c r="N2128" s="168"/>
      <c r="O2128" s="168"/>
      <c r="P2128" s="168"/>
      <c r="Q2128" s="168"/>
      <c r="R2128" s="168"/>
      <c r="S2128" s="168"/>
      <c r="T2128" s="168"/>
      <c r="U2128" s="168"/>
      <c r="V2128" s="168"/>
      <c r="W2128" s="168"/>
      <c r="X2128" s="168"/>
      <c r="Y2128" s="168"/>
      <c r="Z2128" s="168"/>
      <c r="AA2128" s="168"/>
      <c r="AB2128" s="168"/>
      <c r="AC2128" s="168"/>
      <c r="AD2128" s="168"/>
      <c r="AE2128" s="168"/>
      <c r="AF2128" s="168"/>
      <c r="AG2128" s="168"/>
      <c r="AH2128" s="168"/>
      <c r="AI2128" s="168"/>
      <c r="AJ2128" s="168"/>
      <c r="AK2128" s="168"/>
      <c r="AL2128" s="168"/>
      <c r="AM2128" s="168"/>
      <c r="AN2128" s="168"/>
      <c r="AO2128" s="168"/>
      <c r="AP2128" s="168"/>
      <c r="AQ2128" s="168"/>
      <c r="AR2128" s="168"/>
      <c r="AS2128" s="168"/>
      <c r="AT2128" s="168"/>
      <c r="AU2128" s="168"/>
      <c r="AV2128" s="168"/>
      <c r="AW2128" s="168"/>
      <c r="AX2128" s="168"/>
      <c r="AY2128" s="168"/>
      <c r="AZ2128" s="168"/>
      <c r="BA2128" s="168"/>
      <c r="BB2128" s="168"/>
      <c r="BC2128" s="168"/>
      <c r="BD2128" s="168"/>
      <c r="BE2128" s="168"/>
      <c r="BF2128" s="168"/>
      <c r="BG2128" s="168"/>
      <c r="BH2128" s="168"/>
      <c r="BI2128" s="168"/>
      <c r="BJ2128" s="168"/>
      <c r="BK2128" s="168"/>
      <c r="BL2128" s="168"/>
      <c r="BM2128" s="168"/>
      <c r="BN2128" s="168"/>
      <c r="BO2128" s="168"/>
      <c r="BP2128" s="168"/>
    </row>
    <row r="2129" spans="4:68" x14ac:dyDescent="0.15">
      <c r="D2129" s="168"/>
      <c r="E2129" s="168"/>
      <c r="F2129" s="168"/>
      <c r="G2129" s="168"/>
      <c r="H2129" s="168"/>
      <c r="I2129" s="168"/>
      <c r="J2129" s="168"/>
      <c r="K2129" s="168"/>
      <c r="L2129" s="168"/>
      <c r="M2129" s="168"/>
      <c r="N2129" s="168"/>
      <c r="O2129" s="168"/>
      <c r="P2129" s="168"/>
      <c r="Q2129" s="168"/>
      <c r="R2129" s="168"/>
      <c r="S2129" s="168"/>
      <c r="T2129" s="168"/>
      <c r="U2129" s="168"/>
      <c r="V2129" s="168"/>
      <c r="W2129" s="168"/>
      <c r="X2129" s="168"/>
      <c r="Y2129" s="168"/>
      <c r="Z2129" s="168"/>
      <c r="AA2129" s="168"/>
      <c r="AB2129" s="168"/>
      <c r="AC2129" s="168"/>
      <c r="AD2129" s="168"/>
      <c r="AE2129" s="168"/>
      <c r="AF2129" s="168"/>
      <c r="AG2129" s="168"/>
      <c r="AH2129" s="168"/>
      <c r="AI2129" s="168"/>
      <c r="AJ2129" s="168"/>
      <c r="AK2129" s="168"/>
      <c r="AL2129" s="168"/>
      <c r="AM2129" s="168"/>
      <c r="AN2129" s="168"/>
      <c r="AO2129" s="168"/>
      <c r="AP2129" s="168"/>
      <c r="AQ2129" s="168"/>
      <c r="AR2129" s="168"/>
      <c r="AS2129" s="168"/>
      <c r="AT2129" s="168"/>
      <c r="AU2129" s="168"/>
      <c r="AV2129" s="168"/>
      <c r="AW2129" s="168"/>
      <c r="AX2129" s="168"/>
      <c r="AY2129" s="168"/>
      <c r="AZ2129" s="168"/>
      <c r="BA2129" s="168"/>
      <c r="BB2129" s="168"/>
      <c r="BC2129" s="168"/>
      <c r="BD2129" s="168"/>
      <c r="BE2129" s="168"/>
      <c r="BF2129" s="168"/>
      <c r="BG2129" s="168"/>
      <c r="BH2129" s="168"/>
      <c r="BI2129" s="168"/>
      <c r="BJ2129" s="168"/>
      <c r="BK2129" s="168"/>
      <c r="BL2129" s="168"/>
      <c r="BM2129" s="168"/>
      <c r="BN2129" s="168"/>
      <c r="BO2129" s="168"/>
      <c r="BP2129" s="168"/>
    </row>
    <row r="2130" spans="4:68" x14ac:dyDescent="0.15">
      <c r="D2130" s="168"/>
      <c r="E2130" s="168"/>
      <c r="F2130" s="168"/>
      <c r="G2130" s="168"/>
      <c r="H2130" s="168"/>
      <c r="I2130" s="168"/>
      <c r="J2130" s="168"/>
      <c r="K2130" s="168"/>
      <c r="L2130" s="168"/>
      <c r="M2130" s="168"/>
      <c r="N2130" s="168"/>
      <c r="O2130" s="168"/>
      <c r="P2130" s="168"/>
      <c r="Q2130" s="168"/>
      <c r="R2130" s="168"/>
      <c r="S2130" s="168"/>
      <c r="T2130" s="168"/>
      <c r="U2130" s="168"/>
      <c r="V2130" s="168"/>
      <c r="W2130" s="168"/>
      <c r="X2130" s="168"/>
      <c r="Y2130" s="168"/>
      <c r="Z2130" s="168"/>
      <c r="AA2130" s="168"/>
      <c r="AB2130" s="168"/>
      <c r="AC2130" s="168"/>
      <c r="AD2130" s="168"/>
      <c r="AE2130" s="168"/>
      <c r="AF2130" s="168"/>
      <c r="AG2130" s="168"/>
      <c r="AH2130" s="168"/>
      <c r="AI2130" s="168"/>
      <c r="AJ2130" s="168"/>
      <c r="AK2130" s="168"/>
      <c r="AL2130" s="168"/>
      <c r="AM2130" s="168"/>
      <c r="AN2130" s="168"/>
      <c r="AO2130" s="168"/>
      <c r="AP2130" s="168"/>
      <c r="AQ2130" s="168"/>
      <c r="AR2130" s="168"/>
      <c r="AS2130" s="168"/>
      <c r="AT2130" s="168"/>
      <c r="AU2130" s="168"/>
      <c r="AV2130" s="168"/>
      <c r="AW2130" s="168"/>
      <c r="AX2130" s="168"/>
      <c r="AY2130" s="168"/>
      <c r="AZ2130" s="168"/>
      <c r="BA2130" s="168"/>
      <c r="BB2130" s="168"/>
      <c r="BC2130" s="168"/>
      <c r="BD2130" s="168"/>
      <c r="BE2130" s="168"/>
      <c r="BF2130" s="168"/>
      <c r="BG2130" s="168"/>
      <c r="BH2130" s="168"/>
      <c r="BI2130" s="168"/>
      <c r="BJ2130" s="168"/>
      <c r="BK2130" s="168"/>
      <c r="BL2130" s="168"/>
      <c r="BM2130" s="168"/>
      <c r="BN2130" s="168"/>
      <c r="BO2130" s="168"/>
      <c r="BP2130" s="168"/>
    </row>
    <row r="2131" spans="4:68" x14ac:dyDescent="0.15">
      <c r="D2131" s="168"/>
      <c r="E2131" s="168"/>
      <c r="F2131" s="168"/>
      <c r="G2131" s="168"/>
      <c r="H2131" s="168"/>
      <c r="I2131" s="168"/>
      <c r="J2131" s="168"/>
      <c r="K2131" s="168"/>
      <c r="L2131" s="168"/>
      <c r="M2131" s="168"/>
      <c r="N2131" s="168"/>
      <c r="O2131" s="168"/>
      <c r="P2131" s="168"/>
      <c r="Q2131" s="168"/>
      <c r="R2131" s="168"/>
      <c r="S2131" s="168"/>
      <c r="T2131" s="168"/>
      <c r="U2131" s="168"/>
      <c r="V2131" s="168"/>
      <c r="W2131" s="168"/>
      <c r="X2131" s="168"/>
      <c r="Y2131" s="168"/>
      <c r="Z2131" s="168"/>
      <c r="AA2131" s="168"/>
      <c r="AB2131" s="168"/>
      <c r="AC2131" s="168"/>
      <c r="AD2131" s="168"/>
      <c r="AE2131" s="168"/>
      <c r="AF2131" s="168"/>
      <c r="AG2131" s="168"/>
      <c r="AH2131" s="168"/>
      <c r="AI2131" s="168"/>
      <c r="AJ2131" s="168"/>
      <c r="AK2131" s="168"/>
      <c r="AL2131" s="168"/>
      <c r="AM2131" s="168"/>
      <c r="AN2131" s="168"/>
      <c r="AO2131" s="168"/>
      <c r="AP2131" s="168"/>
      <c r="AQ2131" s="168"/>
      <c r="AR2131" s="168"/>
      <c r="AS2131" s="168"/>
      <c r="AT2131" s="168"/>
      <c r="AU2131" s="168"/>
      <c r="AV2131" s="168"/>
      <c r="AW2131" s="168"/>
      <c r="AX2131" s="168"/>
      <c r="AY2131" s="168"/>
      <c r="AZ2131" s="168"/>
      <c r="BA2131" s="168"/>
      <c r="BB2131" s="168"/>
      <c r="BC2131" s="168"/>
      <c r="BD2131" s="168"/>
      <c r="BE2131" s="168"/>
      <c r="BF2131" s="168"/>
      <c r="BG2131" s="168"/>
      <c r="BH2131" s="168"/>
      <c r="BI2131" s="168"/>
      <c r="BJ2131" s="168"/>
      <c r="BK2131" s="168"/>
      <c r="BL2131" s="168"/>
      <c r="BM2131" s="168"/>
      <c r="BN2131" s="168"/>
      <c r="BO2131" s="168"/>
      <c r="BP2131" s="168"/>
    </row>
    <row r="2132" spans="4:68" x14ac:dyDescent="0.15">
      <c r="D2132" s="168"/>
      <c r="E2132" s="168"/>
      <c r="F2132" s="168"/>
      <c r="G2132" s="168"/>
      <c r="H2132" s="168"/>
      <c r="I2132" s="168"/>
      <c r="J2132" s="168"/>
      <c r="K2132" s="168"/>
      <c r="L2132" s="168"/>
      <c r="M2132" s="168"/>
      <c r="N2132" s="168"/>
      <c r="O2132" s="168"/>
      <c r="P2132" s="168"/>
      <c r="Q2132" s="168"/>
      <c r="R2132" s="168"/>
      <c r="S2132" s="168"/>
      <c r="T2132" s="168"/>
      <c r="U2132" s="168"/>
      <c r="V2132" s="168"/>
      <c r="W2132" s="168"/>
      <c r="X2132" s="168"/>
      <c r="Y2132" s="168"/>
      <c r="Z2132" s="168"/>
      <c r="AA2132" s="168"/>
      <c r="AB2132" s="168"/>
      <c r="AC2132" s="168"/>
      <c r="AD2132" s="168"/>
      <c r="AE2132" s="168"/>
      <c r="AF2132" s="168"/>
      <c r="AG2132" s="168"/>
      <c r="AH2132" s="168"/>
      <c r="AI2132" s="168"/>
      <c r="AJ2132" s="168"/>
      <c r="AK2132" s="168"/>
      <c r="AL2132" s="168"/>
      <c r="AM2132" s="168"/>
      <c r="AN2132" s="168"/>
      <c r="AO2132" s="168"/>
      <c r="AP2132" s="168"/>
      <c r="AQ2132" s="168"/>
      <c r="AR2132" s="168"/>
      <c r="AS2132" s="168"/>
      <c r="AT2132" s="168"/>
      <c r="AU2132" s="168"/>
      <c r="AV2132" s="168"/>
      <c r="AW2132" s="168"/>
      <c r="AX2132" s="168"/>
      <c r="AY2132" s="168"/>
      <c r="AZ2132" s="168"/>
      <c r="BA2132" s="168"/>
      <c r="BB2132" s="168"/>
      <c r="BC2132" s="168"/>
      <c r="BD2132" s="168"/>
      <c r="BE2132" s="168"/>
      <c r="BF2132" s="168"/>
      <c r="BG2132" s="168"/>
      <c r="BH2132" s="168"/>
      <c r="BI2132" s="168"/>
      <c r="BJ2132" s="168"/>
      <c r="BK2132" s="168"/>
      <c r="BL2132" s="168"/>
      <c r="BM2132" s="168"/>
      <c r="BN2132" s="168"/>
      <c r="BO2132" s="168"/>
      <c r="BP2132" s="168"/>
    </row>
    <row r="2133" spans="4:68" x14ac:dyDescent="0.15">
      <c r="D2133" s="168"/>
      <c r="E2133" s="168"/>
      <c r="F2133" s="168"/>
      <c r="G2133" s="168"/>
      <c r="H2133" s="168"/>
      <c r="I2133" s="168"/>
      <c r="J2133" s="168"/>
      <c r="K2133" s="168"/>
      <c r="L2133" s="168"/>
      <c r="M2133" s="168"/>
      <c r="N2133" s="168"/>
      <c r="O2133" s="168"/>
      <c r="P2133" s="168"/>
      <c r="Q2133" s="168"/>
      <c r="R2133" s="168"/>
      <c r="S2133" s="168"/>
      <c r="T2133" s="168"/>
      <c r="U2133" s="168"/>
      <c r="V2133" s="168"/>
      <c r="W2133" s="168"/>
      <c r="X2133" s="168"/>
      <c r="Y2133" s="168"/>
      <c r="Z2133" s="168"/>
      <c r="AA2133" s="168"/>
      <c r="AB2133" s="168"/>
      <c r="AC2133" s="168"/>
      <c r="AD2133" s="168"/>
      <c r="AE2133" s="168"/>
      <c r="AF2133" s="168"/>
      <c r="AG2133" s="168"/>
      <c r="AH2133" s="168"/>
      <c r="AI2133" s="168"/>
      <c r="AJ2133" s="168"/>
      <c r="AK2133" s="168"/>
      <c r="AL2133" s="168"/>
      <c r="AM2133" s="168"/>
      <c r="AN2133" s="168"/>
      <c r="AO2133" s="168"/>
      <c r="AP2133" s="168"/>
      <c r="AQ2133" s="168"/>
      <c r="AR2133" s="168"/>
      <c r="AS2133" s="168"/>
      <c r="AT2133" s="168"/>
      <c r="AU2133" s="168"/>
      <c r="AV2133" s="168"/>
      <c r="AW2133" s="168"/>
      <c r="AX2133" s="168"/>
      <c r="AY2133" s="168"/>
      <c r="AZ2133" s="168"/>
      <c r="BA2133" s="168"/>
      <c r="BB2133" s="168"/>
      <c r="BC2133" s="168"/>
      <c r="BD2133" s="168"/>
      <c r="BE2133" s="168"/>
      <c r="BF2133" s="168"/>
      <c r="BG2133" s="168"/>
      <c r="BH2133" s="168"/>
      <c r="BI2133" s="168"/>
      <c r="BJ2133" s="168"/>
      <c r="BK2133" s="168"/>
      <c r="BL2133" s="168"/>
      <c r="BM2133" s="168"/>
      <c r="BN2133" s="168"/>
      <c r="BO2133" s="168"/>
      <c r="BP2133" s="168"/>
    </row>
    <row r="2134" spans="4:68" x14ac:dyDescent="0.15">
      <c r="D2134" s="168"/>
      <c r="E2134" s="168"/>
      <c r="F2134" s="168"/>
      <c r="G2134" s="168"/>
      <c r="H2134" s="168"/>
      <c r="I2134" s="168"/>
      <c r="J2134" s="168"/>
      <c r="K2134" s="168"/>
      <c r="L2134" s="168"/>
      <c r="M2134" s="168"/>
      <c r="N2134" s="168"/>
      <c r="O2134" s="168"/>
      <c r="P2134" s="168"/>
      <c r="Q2134" s="168"/>
      <c r="R2134" s="168"/>
      <c r="S2134" s="168"/>
      <c r="T2134" s="168"/>
      <c r="U2134" s="168"/>
      <c r="V2134" s="168"/>
      <c r="W2134" s="168"/>
      <c r="X2134" s="168"/>
      <c r="Y2134" s="168"/>
      <c r="Z2134" s="168"/>
      <c r="AA2134" s="168"/>
      <c r="AB2134" s="168"/>
      <c r="AC2134" s="168"/>
      <c r="AD2134" s="168"/>
      <c r="AE2134" s="168"/>
      <c r="AF2134" s="168"/>
      <c r="AG2134" s="168"/>
      <c r="AH2134" s="168"/>
      <c r="AI2134" s="168"/>
      <c r="AJ2134" s="168"/>
      <c r="AK2134" s="168"/>
      <c r="AL2134" s="168"/>
      <c r="AM2134" s="168"/>
      <c r="AN2134" s="168"/>
      <c r="AO2134" s="168"/>
      <c r="AP2134" s="168"/>
      <c r="AQ2134" s="168"/>
      <c r="AR2134" s="168"/>
      <c r="AS2134" s="168"/>
      <c r="AT2134" s="168"/>
      <c r="AU2134" s="168"/>
      <c r="AV2134" s="168"/>
      <c r="AW2134" s="168"/>
      <c r="AX2134" s="168"/>
      <c r="AY2134" s="168"/>
      <c r="AZ2134" s="168"/>
      <c r="BA2134" s="168"/>
      <c r="BB2134" s="168"/>
      <c r="BC2134" s="168"/>
      <c r="BD2134" s="168"/>
      <c r="BE2134" s="168"/>
      <c r="BF2134" s="168"/>
      <c r="BG2134" s="168"/>
      <c r="BH2134" s="168"/>
      <c r="BI2134" s="168"/>
      <c r="BJ2134" s="168"/>
      <c r="BK2134" s="168"/>
      <c r="BL2134" s="168"/>
      <c r="BM2134" s="168"/>
      <c r="BN2134" s="168"/>
      <c r="BO2134" s="168"/>
      <c r="BP2134" s="168"/>
    </row>
    <row r="2135" spans="4:68" x14ac:dyDescent="0.15">
      <c r="D2135" s="168"/>
      <c r="E2135" s="168"/>
      <c r="F2135" s="168"/>
      <c r="G2135" s="168"/>
      <c r="H2135" s="168"/>
      <c r="I2135" s="168"/>
      <c r="J2135" s="168"/>
      <c r="K2135" s="168"/>
      <c r="L2135" s="168"/>
      <c r="M2135" s="168"/>
      <c r="N2135" s="168"/>
      <c r="O2135" s="168"/>
      <c r="P2135" s="168"/>
      <c r="Q2135" s="168"/>
      <c r="R2135" s="168"/>
      <c r="S2135" s="168"/>
      <c r="T2135" s="168"/>
      <c r="U2135" s="168"/>
      <c r="V2135" s="168"/>
      <c r="W2135" s="168"/>
      <c r="X2135" s="168"/>
      <c r="Y2135" s="168"/>
      <c r="Z2135" s="168"/>
      <c r="AA2135" s="168"/>
      <c r="AB2135" s="168"/>
      <c r="AC2135" s="168"/>
      <c r="AD2135" s="168"/>
      <c r="AE2135" s="168"/>
      <c r="AF2135" s="168"/>
      <c r="AG2135" s="168"/>
      <c r="AH2135" s="168"/>
      <c r="AI2135" s="168"/>
      <c r="AJ2135" s="168"/>
      <c r="AK2135" s="168"/>
      <c r="AL2135" s="168"/>
      <c r="AM2135" s="168"/>
      <c r="AN2135" s="168"/>
      <c r="AO2135" s="168"/>
      <c r="AP2135" s="168"/>
      <c r="AQ2135" s="168"/>
      <c r="AR2135" s="168"/>
      <c r="AS2135" s="168"/>
      <c r="AT2135" s="168"/>
      <c r="AU2135" s="168"/>
      <c r="AV2135" s="168"/>
      <c r="AW2135" s="168"/>
      <c r="AX2135" s="168"/>
      <c r="AY2135" s="168"/>
      <c r="AZ2135" s="168"/>
      <c r="BA2135" s="168"/>
      <c r="BB2135" s="168"/>
      <c r="BC2135" s="168"/>
      <c r="BD2135" s="168"/>
      <c r="BE2135" s="168"/>
      <c r="BF2135" s="168"/>
      <c r="BG2135" s="168"/>
      <c r="BH2135" s="168"/>
      <c r="BI2135" s="168"/>
      <c r="BJ2135" s="168"/>
      <c r="BK2135" s="168"/>
      <c r="BL2135" s="168"/>
      <c r="BM2135" s="168"/>
      <c r="BN2135" s="168"/>
      <c r="BO2135" s="168"/>
      <c r="BP2135" s="168"/>
    </row>
    <row r="2136" spans="4:68" x14ac:dyDescent="0.15">
      <c r="D2136" s="168"/>
      <c r="E2136" s="168"/>
      <c r="F2136" s="168"/>
      <c r="G2136" s="168"/>
      <c r="H2136" s="168"/>
      <c r="I2136" s="168"/>
      <c r="J2136" s="168"/>
      <c r="K2136" s="168"/>
      <c r="L2136" s="168"/>
      <c r="M2136" s="168"/>
      <c r="N2136" s="168"/>
      <c r="O2136" s="168"/>
      <c r="P2136" s="168"/>
      <c r="Q2136" s="168"/>
      <c r="R2136" s="168"/>
      <c r="S2136" s="168"/>
      <c r="T2136" s="168"/>
      <c r="U2136" s="168"/>
      <c r="V2136" s="168"/>
      <c r="W2136" s="168"/>
      <c r="X2136" s="168"/>
      <c r="Y2136" s="168"/>
      <c r="Z2136" s="168"/>
      <c r="AA2136" s="168"/>
      <c r="AB2136" s="168"/>
      <c r="AC2136" s="168"/>
      <c r="AD2136" s="168"/>
      <c r="AE2136" s="168"/>
      <c r="AF2136" s="168"/>
      <c r="AG2136" s="168"/>
      <c r="AH2136" s="168"/>
      <c r="AI2136" s="168"/>
      <c r="AJ2136" s="168"/>
      <c r="AK2136" s="168"/>
      <c r="AL2136" s="168"/>
      <c r="AM2136" s="168"/>
      <c r="AN2136" s="168"/>
      <c r="AO2136" s="168"/>
      <c r="AP2136" s="168"/>
      <c r="AQ2136" s="168"/>
      <c r="AR2136" s="168"/>
      <c r="AS2136" s="168"/>
      <c r="AT2136" s="168"/>
      <c r="AU2136" s="168"/>
      <c r="AV2136" s="168"/>
      <c r="AW2136" s="168"/>
      <c r="AX2136" s="168"/>
      <c r="AY2136" s="168"/>
      <c r="AZ2136" s="168"/>
      <c r="BA2136" s="168"/>
      <c r="BB2136" s="168"/>
      <c r="BC2136" s="168"/>
      <c r="BD2136" s="168"/>
      <c r="BE2136" s="168"/>
      <c r="BF2136" s="168"/>
      <c r="BG2136" s="168"/>
      <c r="BH2136" s="168"/>
      <c r="BI2136" s="168"/>
      <c r="BJ2136" s="168"/>
      <c r="BK2136" s="168"/>
      <c r="BL2136" s="168"/>
      <c r="BM2136" s="168"/>
      <c r="BN2136" s="168"/>
      <c r="BO2136" s="168"/>
      <c r="BP2136" s="168"/>
    </row>
    <row r="2137" spans="4:68" x14ac:dyDescent="0.15">
      <c r="D2137" s="168"/>
      <c r="E2137" s="168"/>
      <c r="F2137" s="168"/>
      <c r="G2137" s="168"/>
      <c r="H2137" s="168"/>
      <c r="I2137" s="168"/>
      <c r="J2137" s="168"/>
      <c r="K2137" s="168"/>
      <c r="L2137" s="168"/>
      <c r="M2137" s="168"/>
      <c r="N2137" s="168"/>
      <c r="O2137" s="168"/>
      <c r="P2137" s="168"/>
      <c r="Q2137" s="168"/>
      <c r="R2137" s="168"/>
      <c r="S2137" s="168"/>
      <c r="T2137" s="168"/>
      <c r="U2137" s="168"/>
      <c r="V2137" s="168"/>
      <c r="W2137" s="168"/>
      <c r="X2137" s="168"/>
      <c r="Y2137" s="168"/>
      <c r="Z2137" s="168"/>
      <c r="AA2137" s="168"/>
      <c r="AB2137" s="168"/>
      <c r="AC2137" s="168"/>
      <c r="AD2137" s="168"/>
      <c r="AE2137" s="168"/>
      <c r="AF2137" s="168"/>
      <c r="AG2137" s="168"/>
      <c r="AH2137" s="168"/>
      <c r="AI2137" s="168"/>
      <c r="AJ2137" s="168"/>
      <c r="AK2137" s="168"/>
      <c r="AL2137" s="168"/>
      <c r="AM2137" s="168"/>
      <c r="AN2137" s="168"/>
      <c r="AO2137" s="168"/>
      <c r="AP2137" s="168"/>
      <c r="AQ2137" s="168"/>
      <c r="AR2137" s="168"/>
      <c r="AS2137" s="168"/>
      <c r="AT2137" s="168"/>
      <c r="AU2137" s="168"/>
      <c r="AV2137" s="168"/>
      <c r="AW2137" s="168"/>
      <c r="AX2137" s="168"/>
      <c r="AY2137" s="168"/>
      <c r="AZ2137" s="168"/>
      <c r="BA2137" s="168"/>
      <c r="BB2137" s="168"/>
      <c r="BC2137" s="168"/>
      <c r="BD2137" s="168"/>
      <c r="BE2137" s="168"/>
      <c r="BF2137" s="168"/>
      <c r="BG2137" s="168"/>
      <c r="BH2137" s="168"/>
      <c r="BI2137" s="168"/>
      <c r="BJ2137" s="168"/>
      <c r="BK2137" s="168"/>
      <c r="BL2137" s="168"/>
      <c r="BM2137" s="168"/>
      <c r="BN2137" s="168"/>
      <c r="BO2137" s="168"/>
      <c r="BP2137" s="168"/>
    </row>
    <row r="2138" spans="4:68" x14ac:dyDescent="0.15">
      <c r="D2138" s="168"/>
      <c r="E2138" s="168"/>
      <c r="F2138" s="168"/>
      <c r="G2138" s="168"/>
      <c r="H2138" s="168"/>
      <c r="I2138" s="168"/>
      <c r="J2138" s="168"/>
      <c r="K2138" s="168"/>
      <c r="L2138" s="168"/>
      <c r="M2138" s="168"/>
      <c r="N2138" s="168"/>
      <c r="O2138" s="168"/>
      <c r="P2138" s="168"/>
      <c r="Q2138" s="168"/>
      <c r="R2138" s="168"/>
      <c r="S2138" s="168"/>
      <c r="T2138" s="168"/>
      <c r="U2138" s="168"/>
      <c r="V2138" s="168"/>
      <c r="W2138" s="168"/>
      <c r="X2138" s="168"/>
      <c r="Y2138" s="168"/>
      <c r="Z2138" s="168"/>
      <c r="AA2138" s="168"/>
      <c r="AB2138" s="168"/>
      <c r="AC2138" s="168"/>
      <c r="AD2138" s="168"/>
      <c r="AE2138" s="168"/>
      <c r="AF2138" s="168"/>
      <c r="AG2138" s="168"/>
      <c r="AH2138" s="168"/>
      <c r="AI2138" s="168"/>
      <c r="AJ2138" s="168"/>
      <c r="AK2138" s="168"/>
      <c r="AL2138" s="168"/>
      <c r="AM2138" s="168"/>
      <c r="AN2138" s="168"/>
      <c r="AO2138" s="168"/>
      <c r="AP2138" s="168"/>
      <c r="AQ2138" s="168"/>
      <c r="AR2138" s="168"/>
      <c r="AS2138" s="168"/>
      <c r="AT2138" s="168"/>
      <c r="AU2138" s="168"/>
      <c r="AV2138" s="168"/>
      <c r="AW2138" s="168"/>
      <c r="AX2138" s="168"/>
      <c r="AY2138" s="168"/>
      <c r="AZ2138" s="168"/>
      <c r="BA2138" s="168"/>
      <c r="BB2138" s="168"/>
      <c r="BC2138" s="168"/>
      <c r="BD2138" s="168"/>
      <c r="BE2138" s="168"/>
      <c r="BF2138" s="168"/>
      <c r="BG2138" s="168"/>
      <c r="BH2138" s="168"/>
      <c r="BI2138" s="168"/>
      <c r="BJ2138" s="168"/>
      <c r="BK2138" s="168"/>
      <c r="BL2138" s="168"/>
      <c r="BM2138" s="168"/>
      <c r="BN2138" s="168"/>
      <c r="BO2138" s="168"/>
      <c r="BP2138" s="168"/>
    </row>
    <row r="2139" spans="4:68" x14ac:dyDescent="0.15">
      <c r="D2139" s="168"/>
      <c r="E2139" s="168"/>
      <c r="F2139" s="168"/>
      <c r="G2139" s="168"/>
      <c r="H2139" s="168"/>
      <c r="I2139" s="168"/>
      <c r="J2139" s="168"/>
      <c r="K2139" s="168"/>
      <c r="L2139" s="168"/>
      <c r="M2139" s="168"/>
      <c r="N2139" s="168"/>
      <c r="O2139" s="168"/>
      <c r="P2139" s="168"/>
      <c r="Q2139" s="168"/>
      <c r="R2139" s="168"/>
      <c r="S2139" s="168"/>
      <c r="T2139" s="168"/>
      <c r="U2139" s="168"/>
      <c r="V2139" s="168"/>
      <c r="W2139" s="168"/>
      <c r="X2139" s="168"/>
      <c r="Y2139" s="168"/>
      <c r="Z2139" s="168"/>
      <c r="AA2139" s="168"/>
      <c r="AB2139" s="168"/>
      <c r="AC2139" s="168"/>
      <c r="AD2139" s="168"/>
      <c r="AE2139" s="168"/>
      <c r="AF2139" s="168"/>
      <c r="AG2139" s="168"/>
      <c r="AH2139" s="168"/>
      <c r="AI2139" s="168"/>
      <c r="AJ2139" s="168"/>
      <c r="AK2139" s="168"/>
      <c r="AL2139" s="168"/>
      <c r="AM2139" s="168"/>
      <c r="AN2139" s="168"/>
      <c r="AO2139" s="168"/>
      <c r="AP2139" s="168"/>
      <c r="AQ2139" s="168"/>
      <c r="AR2139" s="168"/>
      <c r="AS2139" s="168"/>
      <c r="AT2139" s="168"/>
      <c r="AU2139" s="168"/>
      <c r="AV2139" s="168"/>
      <c r="AW2139" s="168"/>
      <c r="AX2139" s="168"/>
      <c r="AY2139" s="168"/>
      <c r="AZ2139" s="168"/>
      <c r="BA2139" s="168"/>
      <c r="BB2139" s="168"/>
      <c r="BC2139" s="168"/>
      <c r="BD2139" s="168"/>
      <c r="BE2139" s="168"/>
      <c r="BF2139" s="168"/>
      <c r="BG2139" s="168"/>
      <c r="BH2139" s="168"/>
      <c r="BI2139" s="168"/>
      <c r="BJ2139" s="168"/>
      <c r="BK2139" s="168"/>
      <c r="BL2139" s="168"/>
      <c r="BM2139" s="168"/>
      <c r="BN2139" s="168"/>
      <c r="BO2139" s="168"/>
      <c r="BP2139" s="168"/>
    </row>
    <row r="2140" spans="4:68" x14ac:dyDescent="0.15">
      <c r="D2140" s="168"/>
      <c r="E2140" s="168"/>
      <c r="F2140" s="168"/>
      <c r="G2140" s="168"/>
      <c r="H2140" s="168"/>
      <c r="I2140" s="168"/>
      <c r="J2140" s="168"/>
      <c r="K2140" s="168"/>
      <c r="L2140" s="168"/>
      <c r="M2140" s="168"/>
      <c r="N2140" s="168"/>
      <c r="O2140" s="168"/>
      <c r="P2140" s="168"/>
      <c r="Q2140" s="168"/>
      <c r="R2140" s="168"/>
      <c r="S2140" s="168"/>
      <c r="T2140" s="168"/>
      <c r="U2140" s="168"/>
      <c r="V2140" s="168"/>
      <c r="W2140" s="168"/>
      <c r="X2140" s="168"/>
      <c r="Y2140" s="168"/>
      <c r="Z2140" s="168"/>
      <c r="AA2140" s="168"/>
      <c r="AB2140" s="168"/>
      <c r="AC2140" s="168"/>
      <c r="AD2140" s="168"/>
      <c r="AE2140" s="168"/>
      <c r="AF2140" s="168"/>
      <c r="AG2140" s="168"/>
      <c r="AH2140" s="168"/>
      <c r="AI2140" s="168"/>
      <c r="AJ2140" s="168"/>
      <c r="AK2140" s="168"/>
      <c r="AL2140" s="168"/>
      <c r="AM2140" s="168"/>
      <c r="AN2140" s="168"/>
      <c r="AO2140" s="168"/>
      <c r="AP2140" s="168"/>
      <c r="AQ2140" s="168"/>
      <c r="AR2140" s="168"/>
      <c r="AS2140" s="168"/>
      <c r="AT2140" s="168"/>
      <c r="AU2140" s="168"/>
      <c r="AV2140" s="168"/>
      <c r="AW2140" s="168"/>
      <c r="AX2140" s="168"/>
      <c r="AY2140" s="168"/>
      <c r="AZ2140" s="168"/>
      <c r="BA2140" s="168"/>
      <c r="BB2140" s="168"/>
      <c r="BC2140" s="168"/>
      <c r="BD2140" s="168"/>
      <c r="BE2140" s="168"/>
      <c r="BF2140" s="168"/>
      <c r="BG2140" s="168"/>
      <c r="BH2140" s="168"/>
      <c r="BI2140" s="168"/>
      <c r="BJ2140" s="168"/>
      <c r="BK2140" s="168"/>
      <c r="BL2140" s="168"/>
      <c r="BM2140" s="168"/>
      <c r="BN2140" s="168"/>
      <c r="BO2140" s="168"/>
      <c r="BP2140" s="168"/>
    </row>
    <row r="2141" spans="4:68" x14ac:dyDescent="0.15">
      <c r="D2141" s="168"/>
      <c r="E2141" s="168"/>
      <c r="F2141" s="168"/>
      <c r="G2141" s="168"/>
      <c r="H2141" s="168"/>
      <c r="I2141" s="168"/>
      <c r="J2141" s="168"/>
      <c r="K2141" s="168"/>
      <c r="L2141" s="168"/>
      <c r="M2141" s="168"/>
      <c r="N2141" s="168"/>
      <c r="O2141" s="168"/>
      <c r="P2141" s="168"/>
      <c r="Q2141" s="168"/>
      <c r="R2141" s="168"/>
      <c r="S2141" s="168"/>
      <c r="T2141" s="168"/>
      <c r="U2141" s="168"/>
      <c r="V2141" s="168"/>
      <c r="W2141" s="168"/>
      <c r="X2141" s="168"/>
      <c r="Y2141" s="168"/>
      <c r="Z2141" s="168"/>
      <c r="AA2141" s="168"/>
      <c r="AB2141" s="168"/>
      <c r="AC2141" s="168"/>
      <c r="AD2141" s="168"/>
      <c r="AE2141" s="168"/>
      <c r="AF2141" s="168"/>
      <c r="AG2141" s="168"/>
      <c r="AH2141" s="168"/>
      <c r="AI2141" s="168"/>
      <c r="AJ2141" s="168"/>
      <c r="AK2141" s="168"/>
      <c r="AL2141" s="168"/>
      <c r="AM2141" s="168"/>
      <c r="AN2141" s="168"/>
      <c r="AO2141" s="168"/>
      <c r="AP2141" s="168"/>
      <c r="AQ2141" s="168"/>
      <c r="AR2141" s="168"/>
      <c r="AS2141" s="168"/>
      <c r="AT2141" s="168"/>
      <c r="AU2141" s="168"/>
      <c r="AV2141" s="168"/>
      <c r="AW2141" s="168"/>
      <c r="AX2141" s="168"/>
      <c r="AY2141" s="168"/>
      <c r="AZ2141" s="168"/>
      <c r="BA2141" s="168"/>
      <c r="BB2141" s="168"/>
      <c r="BC2141" s="168"/>
      <c r="BD2141" s="168"/>
      <c r="BE2141" s="168"/>
      <c r="BF2141" s="168"/>
      <c r="BG2141" s="168"/>
      <c r="BH2141" s="168"/>
      <c r="BI2141" s="168"/>
      <c r="BJ2141" s="168"/>
      <c r="BK2141" s="168"/>
      <c r="BL2141" s="168"/>
      <c r="BM2141" s="168"/>
      <c r="BN2141" s="168"/>
      <c r="BO2141" s="168"/>
      <c r="BP2141" s="168"/>
    </row>
    <row r="2142" spans="4:68" x14ac:dyDescent="0.15">
      <c r="D2142" s="168"/>
      <c r="E2142" s="168"/>
      <c r="F2142" s="168"/>
      <c r="G2142" s="168"/>
      <c r="H2142" s="168"/>
      <c r="I2142" s="168"/>
      <c r="J2142" s="168"/>
      <c r="K2142" s="168"/>
      <c r="L2142" s="168"/>
      <c r="M2142" s="168"/>
      <c r="N2142" s="168"/>
      <c r="O2142" s="168"/>
      <c r="P2142" s="168"/>
      <c r="Q2142" s="168"/>
      <c r="R2142" s="168"/>
      <c r="S2142" s="168"/>
      <c r="T2142" s="168"/>
      <c r="U2142" s="168"/>
      <c r="V2142" s="168"/>
      <c r="W2142" s="168"/>
      <c r="X2142" s="168"/>
      <c r="Y2142" s="168"/>
      <c r="Z2142" s="168"/>
      <c r="AA2142" s="168"/>
      <c r="AB2142" s="168"/>
      <c r="AC2142" s="168"/>
      <c r="AD2142" s="168"/>
      <c r="AE2142" s="168"/>
      <c r="AF2142" s="168"/>
      <c r="AG2142" s="168"/>
      <c r="AH2142" s="168"/>
      <c r="AI2142" s="168"/>
      <c r="AJ2142" s="168"/>
      <c r="AK2142" s="168"/>
      <c r="AL2142" s="168"/>
      <c r="AM2142" s="168"/>
      <c r="AN2142" s="168"/>
      <c r="AO2142" s="168"/>
      <c r="AP2142" s="168"/>
      <c r="AQ2142" s="168"/>
      <c r="AR2142" s="168"/>
      <c r="AS2142" s="168"/>
      <c r="AT2142" s="168"/>
      <c r="AU2142" s="168"/>
      <c r="AV2142" s="168"/>
      <c r="AW2142" s="168"/>
      <c r="AX2142" s="168"/>
      <c r="AY2142" s="168"/>
      <c r="AZ2142" s="168"/>
      <c r="BA2142" s="168"/>
      <c r="BB2142" s="168"/>
      <c r="BC2142" s="168"/>
      <c r="BD2142" s="168"/>
      <c r="BE2142" s="168"/>
      <c r="BF2142" s="168"/>
      <c r="BG2142" s="168"/>
      <c r="BH2142" s="168"/>
      <c r="BI2142" s="168"/>
      <c r="BJ2142" s="168"/>
      <c r="BK2142" s="168"/>
      <c r="BL2142" s="168"/>
      <c r="BM2142" s="168"/>
      <c r="BN2142" s="168"/>
      <c r="BO2142" s="168"/>
      <c r="BP2142" s="168"/>
    </row>
    <row r="2143" spans="4:68" x14ac:dyDescent="0.15">
      <c r="D2143" s="168"/>
      <c r="E2143" s="168"/>
      <c r="F2143" s="168"/>
      <c r="G2143" s="168"/>
      <c r="H2143" s="168"/>
      <c r="I2143" s="168"/>
      <c r="J2143" s="168"/>
      <c r="K2143" s="168"/>
      <c r="L2143" s="168"/>
      <c r="M2143" s="168"/>
      <c r="N2143" s="168"/>
      <c r="O2143" s="168"/>
      <c r="P2143" s="168"/>
      <c r="Q2143" s="168"/>
      <c r="R2143" s="168"/>
      <c r="S2143" s="168"/>
      <c r="T2143" s="168"/>
      <c r="U2143" s="168"/>
      <c r="V2143" s="168"/>
      <c r="W2143" s="168"/>
      <c r="X2143" s="168"/>
      <c r="Y2143" s="168"/>
      <c r="Z2143" s="168"/>
      <c r="AA2143" s="168"/>
      <c r="AB2143" s="168"/>
      <c r="AC2143" s="168"/>
      <c r="AD2143" s="168"/>
      <c r="AE2143" s="168"/>
      <c r="AF2143" s="168"/>
      <c r="AG2143" s="168"/>
      <c r="AH2143" s="168"/>
      <c r="AI2143" s="168"/>
      <c r="AJ2143" s="168"/>
      <c r="AK2143" s="168"/>
      <c r="AL2143" s="168"/>
      <c r="AM2143" s="168"/>
      <c r="AN2143" s="168"/>
      <c r="AO2143" s="168"/>
      <c r="AP2143" s="168"/>
      <c r="AQ2143" s="168"/>
      <c r="AR2143" s="168"/>
      <c r="AS2143" s="168"/>
      <c r="AT2143" s="168"/>
      <c r="AU2143" s="168"/>
      <c r="AV2143" s="168"/>
      <c r="AW2143" s="168"/>
      <c r="AX2143" s="168"/>
      <c r="AY2143" s="168"/>
      <c r="AZ2143" s="168"/>
      <c r="BA2143" s="168"/>
      <c r="BB2143" s="168"/>
      <c r="BC2143" s="168"/>
      <c r="BD2143" s="168"/>
      <c r="BE2143" s="168"/>
      <c r="BF2143" s="168"/>
      <c r="BG2143" s="168"/>
      <c r="BH2143" s="168"/>
      <c r="BI2143" s="168"/>
      <c r="BJ2143" s="168"/>
      <c r="BK2143" s="168"/>
      <c r="BL2143" s="168"/>
      <c r="BM2143" s="168"/>
      <c r="BN2143" s="168"/>
      <c r="BO2143" s="168"/>
      <c r="BP2143" s="168"/>
    </row>
    <row r="2144" spans="4:68" x14ac:dyDescent="0.15">
      <c r="D2144" s="168"/>
      <c r="E2144" s="168"/>
      <c r="F2144" s="168"/>
      <c r="G2144" s="168"/>
      <c r="H2144" s="168"/>
      <c r="I2144" s="168"/>
      <c r="J2144" s="168"/>
      <c r="K2144" s="168"/>
      <c r="L2144" s="168"/>
      <c r="M2144" s="168"/>
      <c r="N2144" s="168"/>
      <c r="O2144" s="168"/>
      <c r="P2144" s="168"/>
      <c r="Q2144" s="168"/>
      <c r="R2144" s="168"/>
      <c r="S2144" s="168"/>
      <c r="T2144" s="168"/>
      <c r="U2144" s="168"/>
      <c r="V2144" s="168"/>
      <c r="W2144" s="168"/>
      <c r="X2144" s="168"/>
      <c r="Y2144" s="168"/>
      <c r="Z2144" s="168"/>
      <c r="AA2144" s="168"/>
      <c r="AB2144" s="168"/>
      <c r="AC2144" s="168"/>
      <c r="AD2144" s="168"/>
      <c r="AE2144" s="168"/>
      <c r="AF2144" s="168"/>
      <c r="AG2144" s="168"/>
      <c r="AH2144" s="168"/>
      <c r="AI2144" s="168"/>
      <c r="AJ2144" s="168"/>
      <c r="AK2144" s="168"/>
      <c r="AL2144" s="168"/>
      <c r="AM2144" s="168"/>
      <c r="AN2144" s="168"/>
      <c r="AO2144" s="168"/>
      <c r="AP2144" s="168"/>
      <c r="AQ2144" s="168"/>
      <c r="AR2144" s="168"/>
      <c r="AS2144" s="168"/>
      <c r="AT2144" s="168"/>
      <c r="AU2144" s="168"/>
      <c r="AV2144" s="168"/>
      <c r="AW2144" s="168"/>
      <c r="AX2144" s="168"/>
      <c r="AY2144" s="168"/>
      <c r="AZ2144" s="168"/>
      <c r="BA2144" s="168"/>
      <c r="BB2144" s="168"/>
      <c r="BC2144" s="168"/>
      <c r="BD2144" s="168"/>
      <c r="BE2144" s="168"/>
      <c r="BF2144" s="168"/>
      <c r="BG2144" s="168"/>
      <c r="BH2144" s="168"/>
      <c r="BI2144" s="168"/>
      <c r="BJ2144" s="168"/>
      <c r="BK2144" s="168"/>
      <c r="BL2144" s="168"/>
      <c r="BM2144" s="168"/>
      <c r="BN2144" s="168"/>
      <c r="BO2144" s="168"/>
      <c r="BP2144" s="168"/>
    </row>
    <row r="2145" spans="4:68" x14ac:dyDescent="0.15">
      <c r="D2145" s="168"/>
      <c r="E2145" s="168"/>
      <c r="F2145" s="168"/>
      <c r="G2145" s="168"/>
      <c r="H2145" s="168"/>
      <c r="I2145" s="168"/>
      <c r="J2145" s="168"/>
      <c r="K2145" s="168"/>
      <c r="L2145" s="168"/>
      <c r="M2145" s="168"/>
      <c r="N2145" s="168"/>
      <c r="O2145" s="168"/>
      <c r="P2145" s="168"/>
      <c r="Q2145" s="168"/>
      <c r="R2145" s="168"/>
      <c r="S2145" s="168"/>
      <c r="T2145" s="168"/>
      <c r="U2145" s="168"/>
      <c r="V2145" s="168"/>
      <c r="W2145" s="168"/>
      <c r="X2145" s="168"/>
      <c r="Y2145" s="168"/>
      <c r="Z2145" s="168"/>
      <c r="AA2145" s="168"/>
      <c r="AB2145" s="168"/>
      <c r="AC2145" s="168"/>
      <c r="AD2145" s="168"/>
      <c r="AE2145" s="168"/>
      <c r="AF2145" s="168"/>
      <c r="AG2145" s="168"/>
      <c r="AH2145" s="168"/>
      <c r="AI2145" s="168"/>
      <c r="AJ2145" s="168"/>
      <c r="AK2145" s="168"/>
      <c r="AL2145" s="168"/>
      <c r="AM2145" s="168"/>
      <c r="AN2145" s="168"/>
      <c r="AO2145" s="168"/>
      <c r="AP2145" s="168"/>
      <c r="AQ2145" s="168"/>
      <c r="AR2145" s="168"/>
      <c r="AS2145" s="168"/>
      <c r="AT2145" s="168"/>
      <c r="AU2145" s="168"/>
      <c r="AV2145" s="168"/>
      <c r="AW2145" s="168"/>
      <c r="AX2145" s="168"/>
      <c r="AY2145" s="168"/>
      <c r="AZ2145" s="168"/>
      <c r="BA2145" s="168"/>
      <c r="BB2145" s="168"/>
      <c r="BC2145" s="168"/>
      <c r="BD2145" s="168"/>
      <c r="BE2145" s="168"/>
      <c r="BF2145" s="168"/>
      <c r="BG2145" s="168"/>
      <c r="BH2145" s="168"/>
      <c r="BI2145" s="168"/>
      <c r="BJ2145" s="168"/>
      <c r="BK2145" s="168"/>
      <c r="BL2145" s="168"/>
      <c r="BM2145" s="168"/>
      <c r="BN2145" s="168"/>
      <c r="BO2145" s="168"/>
      <c r="BP2145" s="168"/>
    </row>
    <row r="2146" spans="4:68" x14ac:dyDescent="0.15">
      <c r="D2146" s="168"/>
      <c r="E2146" s="168"/>
      <c r="F2146" s="168"/>
      <c r="G2146" s="168"/>
      <c r="H2146" s="168"/>
      <c r="I2146" s="168"/>
      <c r="J2146" s="168"/>
      <c r="K2146" s="168"/>
      <c r="L2146" s="168"/>
      <c r="M2146" s="168"/>
      <c r="N2146" s="168"/>
      <c r="O2146" s="168"/>
      <c r="P2146" s="168"/>
      <c r="Q2146" s="168"/>
      <c r="R2146" s="168"/>
      <c r="S2146" s="168"/>
      <c r="T2146" s="168"/>
      <c r="U2146" s="168"/>
      <c r="V2146" s="168"/>
      <c r="W2146" s="168"/>
      <c r="X2146" s="168"/>
      <c r="Y2146" s="168"/>
      <c r="Z2146" s="168"/>
      <c r="AA2146" s="168"/>
      <c r="AB2146" s="168"/>
      <c r="AC2146" s="168"/>
      <c r="AD2146" s="168"/>
      <c r="AE2146" s="168"/>
      <c r="AF2146" s="168"/>
      <c r="AG2146" s="168"/>
      <c r="AH2146" s="168"/>
      <c r="AI2146" s="168"/>
      <c r="AJ2146" s="168"/>
      <c r="AK2146" s="168"/>
      <c r="AL2146" s="168"/>
      <c r="AM2146" s="168"/>
      <c r="AN2146" s="168"/>
      <c r="AO2146" s="168"/>
      <c r="AP2146" s="168"/>
      <c r="AQ2146" s="168"/>
      <c r="AR2146" s="168"/>
      <c r="AS2146" s="168"/>
      <c r="AT2146" s="168"/>
      <c r="AU2146" s="168"/>
      <c r="AV2146" s="168"/>
      <c r="AW2146" s="168"/>
      <c r="AX2146" s="168"/>
      <c r="AY2146" s="168"/>
      <c r="AZ2146" s="168"/>
      <c r="BA2146" s="168"/>
      <c r="BB2146" s="168"/>
      <c r="BC2146" s="168"/>
      <c r="BD2146" s="168"/>
      <c r="BE2146" s="168"/>
      <c r="BF2146" s="168"/>
      <c r="BG2146" s="168"/>
      <c r="BH2146" s="168"/>
      <c r="BI2146" s="168"/>
      <c r="BJ2146" s="168"/>
      <c r="BK2146" s="168"/>
      <c r="BL2146" s="168"/>
      <c r="BM2146" s="168"/>
      <c r="BN2146" s="168"/>
      <c r="BO2146" s="168"/>
      <c r="BP2146" s="168"/>
    </row>
    <row r="2147" spans="4:68" x14ac:dyDescent="0.15">
      <c r="D2147" s="168"/>
      <c r="E2147" s="168"/>
      <c r="F2147" s="168"/>
      <c r="G2147" s="168"/>
      <c r="H2147" s="168"/>
      <c r="I2147" s="168"/>
      <c r="J2147" s="168"/>
      <c r="K2147" s="168"/>
      <c r="L2147" s="168"/>
      <c r="M2147" s="168"/>
      <c r="N2147" s="168"/>
      <c r="O2147" s="168"/>
      <c r="P2147" s="168"/>
      <c r="Q2147" s="168"/>
      <c r="R2147" s="168"/>
      <c r="S2147" s="168"/>
      <c r="T2147" s="168"/>
      <c r="U2147" s="168"/>
      <c r="V2147" s="168"/>
      <c r="W2147" s="168"/>
      <c r="X2147" s="168"/>
      <c r="Y2147" s="168"/>
      <c r="Z2147" s="168"/>
      <c r="AA2147" s="168"/>
      <c r="AB2147" s="168"/>
      <c r="AC2147" s="168"/>
      <c r="AD2147" s="168"/>
      <c r="AE2147" s="168"/>
      <c r="AF2147" s="168"/>
      <c r="AG2147" s="168"/>
      <c r="AH2147" s="168"/>
      <c r="AI2147" s="168"/>
      <c r="AJ2147" s="168"/>
      <c r="AK2147" s="168"/>
      <c r="AL2147" s="168"/>
      <c r="AM2147" s="168"/>
      <c r="AN2147" s="168"/>
      <c r="AO2147" s="168"/>
      <c r="AP2147" s="168"/>
      <c r="AQ2147" s="168"/>
      <c r="AR2147" s="168"/>
      <c r="AS2147" s="168"/>
      <c r="AT2147" s="168"/>
      <c r="AU2147" s="168"/>
      <c r="AV2147" s="168"/>
      <c r="AW2147" s="168"/>
      <c r="AX2147" s="168"/>
      <c r="AY2147" s="168"/>
      <c r="AZ2147" s="168"/>
      <c r="BA2147" s="168"/>
      <c r="BB2147" s="168"/>
      <c r="BC2147" s="168"/>
      <c r="BD2147" s="168"/>
      <c r="BE2147" s="168"/>
      <c r="BF2147" s="168"/>
      <c r="BG2147" s="168"/>
      <c r="BH2147" s="168"/>
      <c r="BI2147" s="168"/>
      <c r="BJ2147" s="168"/>
      <c r="BK2147" s="168"/>
      <c r="BL2147" s="168"/>
      <c r="BM2147" s="168"/>
      <c r="BN2147" s="168"/>
      <c r="BO2147" s="168"/>
      <c r="BP2147" s="168"/>
    </row>
    <row r="2148" spans="4:68" x14ac:dyDescent="0.15">
      <c r="D2148" s="168"/>
      <c r="E2148" s="168"/>
      <c r="F2148" s="168"/>
      <c r="G2148" s="168"/>
      <c r="H2148" s="168"/>
      <c r="I2148" s="168"/>
      <c r="J2148" s="168"/>
      <c r="K2148" s="168"/>
      <c r="L2148" s="168"/>
      <c r="M2148" s="168"/>
      <c r="N2148" s="168"/>
      <c r="O2148" s="168"/>
      <c r="P2148" s="168"/>
      <c r="Q2148" s="168"/>
      <c r="R2148" s="168"/>
      <c r="S2148" s="168"/>
      <c r="T2148" s="168"/>
      <c r="U2148" s="168"/>
      <c r="V2148" s="168"/>
      <c r="W2148" s="168"/>
      <c r="X2148" s="168"/>
      <c r="Y2148" s="168"/>
      <c r="Z2148" s="168"/>
      <c r="AA2148" s="168"/>
      <c r="AB2148" s="168"/>
      <c r="AC2148" s="168"/>
      <c r="AD2148" s="168"/>
      <c r="AE2148" s="168"/>
      <c r="AF2148" s="168"/>
      <c r="AG2148" s="168"/>
      <c r="AH2148" s="168"/>
      <c r="AI2148" s="168"/>
      <c r="AJ2148" s="168"/>
      <c r="AK2148" s="168"/>
      <c r="AL2148" s="168"/>
      <c r="AM2148" s="168"/>
      <c r="AN2148" s="168"/>
      <c r="AO2148" s="168"/>
      <c r="AP2148" s="168"/>
      <c r="AQ2148" s="168"/>
      <c r="AR2148" s="168"/>
      <c r="AS2148" s="168"/>
      <c r="AT2148" s="168"/>
      <c r="AU2148" s="168"/>
      <c r="AV2148" s="168"/>
      <c r="AW2148" s="168"/>
      <c r="AX2148" s="168"/>
      <c r="AY2148" s="168"/>
      <c r="AZ2148" s="168"/>
      <c r="BA2148" s="168"/>
      <c r="BB2148" s="168"/>
      <c r="BC2148" s="168"/>
      <c r="BD2148" s="168"/>
      <c r="BE2148" s="168"/>
      <c r="BF2148" s="168"/>
      <c r="BG2148" s="168"/>
      <c r="BH2148" s="168"/>
      <c r="BI2148" s="168"/>
      <c r="BJ2148" s="168"/>
      <c r="BK2148" s="168"/>
      <c r="BL2148" s="168"/>
      <c r="BM2148" s="168"/>
      <c r="BN2148" s="168"/>
      <c r="BO2148" s="168"/>
      <c r="BP2148" s="168"/>
    </row>
    <row r="2149" spans="4:68" x14ac:dyDescent="0.15">
      <c r="D2149" s="168"/>
      <c r="E2149" s="168"/>
      <c r="F2149" s="168"/>
      <c r="G2149" s="168"/>
      <c r="H2149" s="168"/>
      <c r="I2149" s="168"/>
      <c r="J2149" s="168"/>
      <c r="K2149" s="168"/>
      <c r="L2149" s="168"/>
      <c r="M2149" s="168"/>
      <c r="N2149" s="168"/>
      <c r="O2149" s="168"/>
      <c r="P2149" s="168"/>
      <c r="Q2149" s="168"/>
      <c r="R2149" s="168"/>
      <c r="S2149" s="168"/>
      <c r="T2149" s="168"/>
      <c r="U2149" s="168"/>
      <c r="V2149" s="168"/>
      <c r="W2149" s="168"/>
      <c r="X2149" s="168"/>
      <c r="Y2149" s="168"/>
      <c r="Z2149" s="168"/>
      <c r="AA2149" s="168"/>
      <c r="AB2149" s="168"/>
      <c r="AC2149" s="168"/>
      <c r="AD2149" s="168"/>
      <c r="AE2149" s="168"/>
      <c r="AF2149" s="168"/>
      <c r="AG2149" s="168"/>
      <c r="AH2149" s="168"/>
      <c r="AI2149" s="168"/>
      <c r="AJ2149" s="168"/>
      <c r="AK2149" s="168"/>
      <c r="AL2149" s="168"/>
      <c r="AM2149" s="168"/>
      <c r="AN2149" s="168"/>
      <c r="AO2149" s="168"/>
      <c r="AP2149" s="168"/>
      <c r="AQ2149" s="168"/>
      <c r="AR2149" s="168"/>
      <c r="AS2149" s="168"/>
      <c r="AT2149" s="168"/>
      <c r="AU2149" s="168"/>
      <c r="AV2149" s="168"/>
      <c r="AW2149" s="168"/>
      <c r="AX2149" s="168"/>
      <c r="AY2149" s="168"/>
      <c r="AZ2149" s="168"/>
      <c r="BA2149" s="168"/>
      <c r="BB2149" s="168"/>
      <c r="BC2149" s="168"/>
      <c r="BD2149" s="168"/>
      <c r="BE2149" s="168"/>
      <c r="BF2149" s="168"/>
      <c r="BG2149" s="168"/>
      <c r="BH2149" s="168"/>
      <c r="BI2149" s="168"/>
      <c r="BJ2149" s="168"/>
      <c r="BK2149" s="168"/>
      <c r="BL2149" s="168"/>
      <c r="BM2149" s="168"/>
      <c r="BN2149" s="168"/>
      <c r="BO2149" s="168"/>
      <c r="BP2149" s="168"/>
    </row>
    <row r="2150" spans="4:68" x14ac:dyDescent="0.15">
      <c r="D2150" s="168"/>
      <c r="E2150" s="168"/>
      <c r="F2150" s="168"/>
      <c r="G2150" s="168"/>
      <c r="H2150" s="168"/>
      <c r="I2150" s="168"/>
      <c r="J2150" s="168"/>
      <c r="K2150" s="168"/>
      <c r="L2150" s="168"/>
      <c r="M2150" s="168"/>
      <c r="N2150" s="168"/>
      <c r="O2150" s="168"/>
      <c r="P2150" s="168"/>
      <c r="Q2150" s="168"/>
      <c r="R2150" s="168"/>
      <c r="S2150" s="168"/>
      <c r="T2150" s="168"/>
      <c r="U2150" s="168"/>
      <c r="V2150" s="168"/>
      <c r="W2150" s="168"/>
      <c r="X2150" s="168"/>
      <c r="Y2150" s="168"/>
      <c r="Z2150" s="168"/>
      <c r="AA2150" s="168"/>
      <c r="AB2150" s="168"/>
      <c r="AC2150" s="168"/>
      <c r="AD2150" s="168"/>
      <c r="AE2150" s="168"/>
      <c r="AF2150" s="168"/>
      <c r="AG2150" s="168"/>
      <c r="AH2150" s="168"/>
      <c r="AI2150" s="168"/>
      <c r="AJ2150" s="168"/>
      <c r="AK2150" s="168"/>
      <c r="AL2150" s="168"/>
      <c r="AM2150" s="168"/>
      <c r="AN2150" s="168"/>
      <c r="AO2150" s="168"/>
      <c r="AP2150" s="168"/>
      <c r="AQ2150" s="168"/>
      <c r="AR2150" s="168"/>
      <c r="AS2150" s="168"/>
      <c r="AT2150" s="168"/>
      <c r="AU2150" s="168"/>
      <c r="AV2150" s="168"/>
      <c r="AW2150" s="168"/>
      <c r="AX2150" s="168"/>
      <c r="AY2150" s="168"/>
      <c r="AZ2150" s="168"/>
      <c r="BA2150" s="168"/>
      <c r="BB2150" s="168"/>
      <c r="BC2150" s="168"/>
      <c r="BD2150" s="168"/>
      <c r="BE2150" s="168"/>
      <c r="BF2150" s="168"/>
      <c r="BG2150" s="168"/>
      <c r="BH2150" s="168"/>
      <c r="BI2150" s="168"/>
      <c r="BJ2150" s="168"/>
      <c r="BK2150" s="168"/>
      <c r="BL2150" s="168"/>
      <c r="BM2150" s="168"/>
      <c r="BN2150" s="168"/>
      <c r="BO2150" s="168"/>
      <c r="BP2150" s="168"/>
    </row>
    <row r="2151" spans="4:68" x14ac:dyDescent="0.15">
      <c r="D2151" s="168"/>
      <c r="E2151" s="168"/>
      <c r="F2151" s="168"/>
      <c r="G2151" s="168"/>
      <c r="H2151" s="168"/>
      <c r="I2151" s="168"/>
      <c r="J2151" s="168"/>
      <c r="K2151" s="168"/>
      <c r="L2151" s="168"/>
      <c r="M2151" s="168"/>
      <c r="N2151" s="168"/>
      <c r="O2151" s="168"/>
      <c r="P2151" s="168"/>
      <c r="Q2151" s="168"/>
      <c r="R2151" s="168"/>
      <c r="S2151" s="168"/>
      <c r="T2151" s="168"/>
      <c r="U2151" s="168"/>
      <c r="V2151" s="168"/>
      <c r="W2151" s="168"/>
      <c r="X2151" s="168"/>
      <c r="Y2151" s="168"/>
      <c r="Z2151" s="168"/>
      <c r="AA2151" s="168"/>
      <c r="AB2151" s="168"/>
      <c r="AC2151" s="168"/>
      <c r="AD2151" s="168"/>
      <c r="AE2151" s="168"/>
      <c r="AF2151" s="168"/>
      <c r="AG2151" s="168"/>
      <c r="AH2151" s="168"/>
      <c r="AI2151" s="168"/>
      <c r="AJ2151" s="168"/>
      <c r="AK2151" s="168"/>
      <c r="AL2151" s="168"/>
      <c r="AM2151" s="168"/>
      <c r="AN2151" s="168"/>
      <c r="AO2151" s="168"/>
      <c r="AP2151" s="168"/>
      <c r="AQ2151" s="168"/>
      <c r="AR2151" s="168"/>
      <c r="AS2151" s="168"/>
      <c r="AT2151" s="168"/>
      <c r="AU2151" s="168"/>
      <c r="AV2151" s="168"/>
      <c r="AW2151" s="168"/>
      <c r="AX2151" s="168"/>
      <c r="AY2151" s="168"/>
      <c r="AZ2151" s="168"/>
      <c r="BA2151" s="168"/>
      <c r="BB2151" s="168"/>
      <c r="BC2151" s="168"/>
      <c r="BD2151" s="168"/>
      <c r="BE2151" s="168"/>
      <c r="BF2151" s="168"/>
      <c r="BG2151" s="168"/>
      <c r="BH2151" s="168"/>
      <c r="BI2151" s="168"/>
      <c r="BJ2151" s="168"/>
      <c r="BK2151" s="168"/>
      <c r="BL2151" s="168"/>
      <c r="BM2151" s="168"/>
      <c r="BN2151" s="168"/>
      <c r="BO2151" s="168"/>
      <c r="BP2151" s="168"/>
    </row>
    <row r="2152" spans="4:68" x14ac:dyDescent="0.15">
      <c r="D2152" s="168"/>
      <c r="E2152" s="168"/>
      <c r="F2152" s="168"/>
      <c r="G2152" s="168"/>
      <c r="H2152" s="168"/>
      <c r="I2152" s="168"/>
      <c r="J2152" s="168"/>
      <c r="K2152" s="168"/>
      <c r="L2152" s="168"/>
      <c r="M2152" s="168"/>
      <c r="N2152" s="168"/>
      <c r="O2152" s="168"/>
      <c r="P2152" s="168"/>
      <c r="Q2152" s="168"/>
      <c r="R2152" s="168"/>
      <c r="S2152" s="168"/>
      <c r="T2152" s="168"/>
      <c r="U2152" s="168"/>
      <c r="V2152" s="168"/>
      <c r="W2152" s="168"/>
      <c r="X2152" s="168"/>
      <c r="Y2152" s="168"/>
      <c r="Z2152" s="168"/>
      <c r="AA2152" s="168"/>
      <c r="AB2152" s="168"/>
      <c r="AC2152" s="168"/>
      <c r="AD2152" s="168"/>
      <c r="AE2152" s="168"/>
      <c r="AF2152" s="168"/>
      <c r="AG2152" s="168"/>
      <c r="AH2152" s="168"/>
      <c r="AI2152" s="168"/>
      <c r="AJ2152" s="168"/>
      <c r="AK2152" s="168"/>
      <c r="AL2152" s="168"/>
      <c r="AM2152" s="168"/>
      <c r="AN2152" s="168"/>
      <c r="AO2152" s="168"/>
      <c r="AP2152" s="168"/>
      <c r="AQ2152" s="168"/>
      <c r="AR2152" s="168"/>
      <c r="AS2152" s="168"/>
      <c r="AT2152" s="168"/>
      <c r="AU2152" s="168"/>
      <c r="AV2152" s="168"/>
      <c r="AW2152" s="168"/>
      <c r="AX2152" s="168"/>
      <c r="AY2152" s="168"/>
      <c r="AZ2152" s="168"/>
      <c r="BA2152" s="168"/>
      <c r="BB2152" s="168"/>
      <c r="BC2152" s="168"/>
      <c r="BD2152" s="168"/>
      <c r="BE2152" s="168"/>
      <c r="BF2152" s="168"/>
      <c r="BG2152" s="168"/>
      <c r="BH2152" s="168"/>
      <c r="BI2152" s="168"/>
      <c r="BJ2152" s="168"/>
      <c r="BK2152" s="168"/>
      <c r="BL2152" s="168"/>
      <c r="BM2152" s="168"/>
      <c r="BN2152" s="168"/>
      <c r="BO2152" s="168"/>
      <c r="BP2152" s="168"/>
    </row>
    <row r="2153" spans="4:68" x14ac:dyDescent="0.15">
      <c r="D2153" s="168"/>
      <c r="E2153" s="168"/>
      <c r="F2153" s="168"/>
      <c r="G2153" s="168"/>
      <c r="H2153" s="168"/>
      <c r="I2153" s="168"/>
      <c r="J2153" s="168"/>
      <c r="K2153" s="168"/>
      <c r="L2153" s="168"/>
      <c r="M2153" s="168"/>
      <c r="N2153" s="168"/>
      <c r="O2153" s="168"/>
      <c r="P2153" s="168"/>
      <c r="Q2153" s="168"/>
      <c r="R2153" s="168"/>
      <c r="S2153" s="168"/>
      <c r="T2153" s="168"/>
      <c r="U2153" s="168"/>
      <c r="V2153" s="168"/>
      <c r="W2153" s="168"/>
      <c r="X2153" s="168"/>
      <c r="Y2153" s="168"/>
      <c r="Z2153" s="168"/>
      <c r="AA2153" s="168"/>
      <c r="AB2153" s="168"/>
      <c r="AC2153" s="168"/>
      <c r="AD2153" s="168"/>
      <c r="AE2153" s="168"/>
      <c r="AF2153" s="168"/>
      <c r="AG2153" s="168"/>
      <c r="AH2153" s="168"/>
      <c r="AI2153" s="168"/>
      <c r="AJ2153" s="168"/>
      <c r="AK2153" s="168"/>
      <c r="AL2153" s="168"/>
      <c r="AM2153" s="168"/>
      <c r="AN2153" s="168"/>
      <c r="AO2153" s="168"/>
      <c r="AP2153" s="168"/>
      <c r="AQ2153" s="168"/>
      <c r="AR2153" s="168"/>
      <c r="AS2153" s="168"/>
      <c r="AT2153" s="168"/>
      <c r="AU2153" s="168"/>
      <c r="AV2153" s="168"/>
      <c r="AW2153" s="168"/>
      <c r="AX2153" s="168"/>
      <c r="AY2153" s="168"/>
      <c r="AZ2153" s="168"/>
      <c r="BA2153" s="168"/>
      <c r="BB2153" s="168"/>
      <c r="BC2153" s="168"/>
      <c r="BD2153" s="168"/>
      <c r="BE2153" s="168"/>
      <c r="BF2153" s="168"/>
      <c r="BG2153" s="168"/>
      <c r="BH2153" s="168"/>
      <c r="BI2153" s="168"/>
      <c r="BJ2153" s="168"/>
      <c r="BK2153" s="168"/>
      <c r="BL2153" s="168"/>
      <c r="BM2153" s="168"/>
      <c r="BN2153" s="168"/>
      <c r="BO2153" s="168"/>
      <c r="BP2153" s="168"/>
    </row>
    <row r="2154" spans="4:68" x14ac:dyDescent="0.15">
      <c r="D2154" s="168"/>
      <c r="E2154" s="168"/>
      <c r="F2154" s="168"/>
      <c r="G2154" s="168"/>
      <c r="H2154" s="168"/>
      <c r="I2154" s="168"/>
      <c r="J2154" s="168"/>
      <c r="K2154" s="168"/>
      <c r="L2154" s="168"/>
      <c r="M2154" s="168"/>
      <c r="N2154" s="168"/>
      <c r="O2154" s="168"/>
      <c r="P2154" s="168"/>
      <c r="Q2154" s="168"/>
      <c r="R2154" s="168"/>
      <c r="S2154" s="168"/>
      <c r="T2154" s="168"/>
      <c r="U2154" s="168"/>
      <c r="V2154" s="168"/>
      <c r="W2154" s="168"/>
      <c r="X2154" s="168"/>
      <c r="Y2154" s="168"/>
      <c r="Z2154" s="168"/>
      <c r="AA2154" s="168"/>
      <c r="AB2154" s="168"/>
      <c r="AC2154" s="168"/>
      <c r="AD2154" s="168"/>
      <c r="AE2154" s="168"/>
      <c r="AF2154" s="168"/>
      <c r="AG2154" s="168"/>
      <c r="AH2154" s="168"/>
      <c r="AI2154" s="168"/>
      <c r="AJ2154" s="168"/>
      <c r="AK2154" s="168"/>
      <c r="AL2154" s="168"/>
      <c r="AM2154" s="168"/>
      <c r="AN2154" s="168"/>
      <c r="AO2154" s="168"/>
      <c r="AP2154" s="168"/>
      <c r="AQ2154" s="168"/>
      <c r="AR2154" s="168"/>
      <c r="AS2154" s="168"/>
      <c r="AT2154" s="168"/>
      <c r="AU2154" s="168"/>
      <c r="AV2154" s="168"/>
      <c r="AW2154" s="168"/>
      <c r="AX2154" s="168"/>
      <c r="AY2154" s="168"/>
      <c r="AZ2154" s="168"/>
      <c r="BA2154" s="168"/>
      <c r="BB2154" s="168"/>
      <c r="BC2154" s="168"/>
      <c r="BD2154" s="168"/>
      <c r="BE2154" s="168"/>
      <c r="BF2154" s="168"/>
      <c r="BG2154" s="168"/>
      <c r="BH2154" s="168"/>
      <c r="BI2154" s="168"/>
      <c r="BJ2154" s="168"/>
      <c r="BK2154" s="168"/>
      <c r="BL2154" s="168"/>
      <c r="BM2154" s="168"/>
      <c r="BN2154" s="168"/>
      <c r="BO2154" s="168"/>
      <c r="BP2154" s="168"/>
    </row>
    <row r="2155" spans="4:68" x14ac:dyDescent="0.15">
      <c r="D2155" s="168"/>
      <c r="E2155" s="168"/>
      <c r="F2155" s="168"/>
      <c r="G2155" s="168"/>
      <c r="H2155" s="168"/>
      <c r="I2155" s="168"/>
      <c r="J2155" s="168"/>
      <c r="K2155" s="168"/>
      <c r="L2155" s="168"/>
      <c r="M2155" s="168"/>
      <c r="N2155" s="168"/>
      <c r="O2155" s="168"/>
      <c r="P2155" s="168"/>
      <c r="Q2155" s="168"/>
      <c r="R2155" s="168"/>
      <c r="S2155" s="168"/>
      <c r="T2155" s="168"/>
      <c r="U2155" s="168"/>
      <c r="V2155" s="168"/>
      <c r="W2155" s="168"/>
      <c r="X2155" s="168"/>
      <c r="Y2155" s="168"/>
      <c r="Z2155" s="168"/>
      <c r="AA2155" s="168"/>
      <c r="AB2155" s="168"/>
      <c r="AC2155" s="168"/>
      <c r="AD2155" s="168"/>
      <c r="AE2155" s="168"/>
      <c r="AF2155" s="168"/>
      <c r="AG2155" s="168"/>
      <c r="AH2155" s="168"/>
      <c r="AI2155" s="168"/>
      <c r="AJ2155" s="168"/>
      <c r="AK2155" s="168"/>
      <c r="AL2155" s="168"/>
      <c r="AM2155" s="168"/>
      <c r="AN2155" s="168"/>
      <c r="AO2155" s="168"/>
      <c r="AP2155" s="168"/>
      <c r="AQ2155" s="168"/>
      <c r="AR2155" s="168"/>
      <c r="AS2155" s="168"/>
      <c r="AT2155" s="168"/>
      <c r="AU2155" s="168"/>
      <c r="AV2155" s="168"/>
      <c r="AW2155" s="168"/>
      <c r="AX2155" s="168"/>
      <c r="AY2155" s="168"/>
      <c r="AZ2155" s="168"/>
      <c r="BA2155" s="168"/>
      <c r="BB2155" s="168"/>
      <c r="BC2155" s="168"/>
      <c r="BD2155" s="168"/>
      <c r="BE2155" s="168"/>
      <c r="BF2155" s="168"/>
      <c r="BG2155" s="168"/>
      <c r="BH2155" s="168"/>
      <c r="BI2155" s="168"/>
      <c r="BJ2155" s="168"/>
      <c r="BK2155" s="168"/>
      <c r="BL2155" s="168"/>
      <c r="BM2155" s="168"/>
      <c r="BN2155" s="168"/>
      <c r="BO2155" s="168"/>
      <c r="BP2155" s="168"/>
    </row>
    <row r="2156" spans="4:68" x14ac:dyDescent="0.15">
      <c r="D2156" s="168"/>
      <c r="E2156" s="168"/>
      <c r="F2156" s="168"/>
      <c r="G2156" s="168"/>
      <c r="H2156" s="168"/>
      <c r="I2156" s="168"/>
      <c r="J2156" s="168"/>
      <c r="K2156" s="168"/>
      <c r="L2156" s="168"/>
      <c r="M2156" s="168"/>
      <c r="N2156" s="168"/>
      <c r="O2156" s="168"/>
      <c r="P2156" s="168"/>
      <c r="Q2156" s="168"/>
      <c r="R2156" s="168"/>
      <c r="S2156" s="168"/>
      <c r="T2156" s="168"/>
      <c r="U2156" s="168"/>
      <c r="V2156" s="168"/>
      <c r="W2156" s="168"/>
      <c r="X2156" s="168"/>
      <c r="Y2156" s="168"/>
      <c r="Z2156" s="168"/>
      <c r="AA2156" s="168"/>
      <c r="AB2156" s="168"/>
      <c r="AC2156" s="168"/>
      <c r="AD2156" s="168"/>
      <c r="AE2156" s="168"/>
      <c r="AF2156" s="168"/>
      <c r="AG2156" s="168"/>
      <c r="AH2156" s="168"/>
      <c r="AI2156" s="168"/>
      <c r="AJ2156" s="168"/>
      <c r="AK2156" s="168"/>
      <c r="AL2156" s="168"/>
      <c r="AM2156" s="168"/>
      <c r="AN2156" s="168"/>
      <c r="AO2156" s="168"/>
      <c r="AP2156" s="168"/>
      <c r="AQ2156" s="168"/>
      <c r="AR2156" s="168"/>
      <c r="AS2156" s="168"/>
      <c r="AT2156" s="168"/>
      <c r="AU2156" s="168"/>
      <c r="AV2156" s="168"/>
      <c r="AW2156" s="168"/>
      <c r="AX2156" s="168"/>
      <c r="AY2156" s="168"/>
      <c r="AZ2156" s="168"/>
      <c r="BA2156" s="168"/>
      <c r="BB2156" s="168"/>
      <c r="BC2156" s="168"/>
      <c r="BD2156" s="168"/>
      <c r="BE2156" s="168"/>
      <c r="BF2156" s="168"/>
      <c r="BG2156" s="168"/>
      <c r="BH2156" s="168"/>
      <c r="BI2156" s="168"/>
      <c r="BJ2156" s="168"/>
      <c r="BK2156" s="168"/>
      <c r="BL2156" s="168"/>
      <c r="BM2156" s="168"/>
      <c r="BN2156" s="168"/>
      <c r="BO2156" s="168"/>
      <c r="BP2156" s="168"/>
    </row>
    <row r="2157" spans="4:68" x14ac:dyDescent="0.15">
      <c r="D2157" s="168"/>
      <c r="E2157" s="168"/>
      <c r="F2157" s="168"/>
      <c r="G2157" s="168"/>
      <c r="H2157" s="168"/>
      <c r="I2157" s="168"/>
      <c r="J2157" s="168"/>
      <c r="K2157" s="168"/>
      <c r="L2157" s="168"/>
      <c r="M2157" s="168"/>
      <c r="N2157" s="168"/>
      <c r="O2157" s="168"/>
      <c r="P2157" s="168"/>
      <c r="Q2157" s="168"/>
      <c r="R2157" s="168"/>
      <c r="S2157" s="168"/>
      <c r="T2157" s="168"/>
      <c r="U2157" s="168"/>
      <c r="V2157" s="168"/>
      <c r="W2157" s="168"/>
      <c r="X2157" s="168"/>
      <c r="Y2157" s="168"/>
      <c r="Z2157" s="168"/>
      <c r="AA2157" s="168"/>
      <c r="AB2157" s="168"/>
      <c r="AC2157" s="168"/>
      <c r="AD2157" s="168"/>
      <c r="AE2157" s="168"/>
      <c r="AF2157" s="168"/>
      <c r="AG2157" s="168"/>
      <c r="AH2157" s="168"/>
      <c r="AI2157" s="168"/>
      <c r="AJ2157" s="168"/>
      <c r="AK2157" s="168"/>
      <c r="AL2157" s="168"/>
      <c r="AM2157" s="168"/>
      <c r="AN2157" s="168"/>
      <c r="AO2157" s="168"/>
      <c r="AP2157" s="168"/>
      <c r="AQ2157" s="168"/>
      <c r="AR2157" s="168"/>
      <c r="AS2157" s="168"/>
      <c r="AT2157" s="168"/>
      <c r="AU2157" s="168"/>
      <c r="AV2157" s="168"/>
      <c r="AW2157" s="168"/>
      <c r="AX2157" s="168"/>
      <c r="AY2157" s="168"/>
      <c r="AZ2157" s="168"/>
      <c r="BA2157" s="168"/>
      <c r="BB2157" s="168"/>
      <c r="BC2157" s="168"/>
      <c r="BD2157" s="168"/>
      <c r="BE2157" s="168"/>
      <c r="BF2157" s="168"/>
      <c r="BG2157" s="168"/>
      <c r="BH2157" s="168"/>
      <c r="BI2157" s="168"/>
      <c r="BJ2157" s="168"/>
      <c r="BK2157" s="168"/>
      <c r="BL2157" s="168"/>
      <c r="BM2157" s="168"/>
      <c r="BN2157" s="168"/>
      <c r="BO2157" s="168"/>
      <c r="BP2157" s="168"/>
    </row>
    <row r="2158" spans="4:68" x14ac:dyDescent="0.15">
      <c r="D2158" s="168"/>
      <c r="E2158" s="168"/>
      <c r="F2158" s="168"/>
      <c r="G2158" s="168"/>
      <c r="H2158" s="168"/>
      <c r="I2158" s="168"/>
      <c r="J2158" s="168"/>
      <c r="K2158" s="168"/>
      <c r="L2158" s="168"/>
      <c r="M2158" s="168"/>
      <c r="N2158" s="168"/>
      <c r="O2158" s="168"/>
      <c r="P2158" s="168"/>
      <c r="Q2158" s="168"/>
      <c r="R2158" s="168"/>
      <c r="S2158" s="168"/>
      <c r="T2158" s="168"/>
      <c r="U2158" s="168"/>
      <c r="V2158" s="168"/>
      <c r="W2158" s="168"/>
      <c r="X2158" s="168"/>
      <c r="Y2158" s="168"/>
      <c r="Z2158" s="168"/>
      <c r="AA2158" s="168"/>
      <c r="AB2158" s="168"/>
      <c r="AC2158" s="168"/>
      <c r="AD2158" s="168"/>
      <c r="AE2158" s="168"/>
      <c r="AF2158" s="168"/>
      <c r="AG2158" s="168"/>
      <c r="AH2158" s="168"/>
      <c r="AI2158" s="168"/>
      <c r="AJ2158" s="168"/>
      <c r="AK2158" s="168"/>
      <c r="AL2158" s="168"/>
      <c r="AM2158" s="168"/>
      <c r="AN2158" s="168"/>
      <c r="AO2158" s="168"/>
      <c r="AP2158" s="168"/>
      <c r="AQ2158" s="168"/>
      <c r="AR2158" s="168"/>
      <c r="AS2158" s="168"/>
      <c r="AT2158" s="168"/>
      <c r="AU2158" s="168"/>
      <c r="AV2158" s="168"/>
      <c r="AW2158" s="168"/>
      <c r="AX2158" s="168"/>
      <c r="AY2158" s="168"/>
      <c r="AZ2158" s="168"/>
      <c r="BA2158" s="168"/>
      <c r="BB2158" s="168"/>
      <c r="BC2158" s="168"/>
      <c r="BD2158" s="168"/>
      <c r="BE2158" s="168"/>
      <c r="BF2158" s="168"/>
      <c r="BG2158" s="168"/>
      <c r="BH2158" s="168"/>
      <c r="BI2158" s="168"/>
      <c r="BJ2158" s="168"/>
      <c r="BK2158" s="168"/>
      <c r="BL2158" s="168"/>
      <c r="BM2158" s="168"/>
      <c r="BN2158" s="168"/>
      <c r="BO2158" s="168"/>
      <c r="BP2158" s="168"/>
    </row>
    <row r="2159" spans="4:68" x14ac:dyDescent="0.15">
      <c r="D2159" s="168"/>
      <c r="E2159" s="168"/>
      <c r="F2159" s="168"/>
      <c r="G2159" s="168"/>
      <c r="H2159" s="168"/>
      <c r="I2159" s="168"/>
      <c r="J2159" s="168"/>
      <c r="K2159" s="168"/>
      <c r="L2159" s="168"/>
      <c r="M2159" s="168"/>
      <c r="N2159" s="168"/>
      <c r="O2159" s="168"/>
      <c r="P2159" s="168"/>
      <c r="Q2159" s="168"/>
      <c r="R2159" s="168"/>
      <c r="S2159" s="168"/>
      <c r="T2159" s="168"/>
      <c r="U2159" s="168"/>
      <c r="V2159" s="168"/>
      <c r="W2159" s="168"/>
      <c r="X2159" s="168"/>
      <c r="Y2159" s="168"/>
      <c r="Z2159" s="168"/>
      <c r="AA2159" s="168"/>
      <c r="AB2159" s="168"/>
      <c r="AC2159" s="168"/>
      <c r="AD2159" s="168"/>
      <c r="AE2159" s="168"/>
      <c r="AF2159" s="168"/>
      <c r="AG2159" s="168"/>
      <c r="AH2159" s="168"/>
      <c r="AI2159" s="168"/>
      <c r="AJ2159" s="168"/>
      <c r="AK2159" s="168"/>
      <c r="AL2159" s="168"/>
      <c r="AM2159" s="168"/>
      <c r="AN2159" s="168"/>
      <c r="AO2159" s="168"/>
      <c r="AP2159" s="168"/>
      <c r="AQ2159" s="168"/>
      <c r="AR2159" s="168"/>
      <c r="AS2159" s="168"/>
      <c r="AT2159" s="168"/>
      <c r="AU2159" s="168"/>
      <c r="AV2159" s="168"/>
      <c r="AW2159" s="168"/>
      <c r="AX2159" s="168"/>
      <c r="AY2159" s="168"/>
      <c r="AZ2159" s="168"/>
      <c r="BA2159" s="168"/>
      <c r="BB2159" s="168"/>
      <c r="BC2159" s="168"/>
      <c r="BD2159" s="168"/>
      <c r="BE2159" s="168"/>
      <c r="BF2159" s="168"/>
      <c r="BG2159" s="168"/>
      <c r="BH2159" s="168"/>
      <c r="BI2159" s="168"/>
      <c r="BJ2159" s="168"/>
      <c r="BK2159" s="168"/>
      <c r="BL2159" s="168"/>
      <c r="BM2159" s="168"/>
      <c r="BN2159" s="168"/>
      <c r="BO2159" s="168"/>
      <c r="BP2159" s="168"/>
    </row>
    <row r="2160" spans="4:68" x14ac:dyDescent="0.15">
      <c r="D2160" s="168"/>
      <c r="E2160" s="168"/>
      <c r="F2160" s="168"/>
      <c r="G2160" s="168"/>
      <c r="H2160" s="168"/>
      <c r="I2160" s="168"/>
      <c r="J2160" s="168"/>
      <c r="K2160" s="168"/>
      <c r="L2160" s="168"/>
      <c r="M2160" s="168"/>
      <c r="N2160" s="168"/>
      <c r="O2160" s="168"/>
      <c r="P2160" s="168"/>
      <c r="Q2160" s="168"/>
      <c r="R2160" s="168"/>
      <c r="S2160" s="168"/>
      <c r="T2160" s="168"/>
      <c r="U2160" s="168"/>
      <c r="V2160" s="168"/>
      <c r="W2160" s="168"/>
      <c r="X2160" s="168"/>
      <c r="Y2160" s="168"/>
      <c r="Z2160" s="168"/>
      <c r="AA2160" s="168"/>
      <c r="AB2160" s="168"/>
      <c r="AC2160" s="168"/>
      <c r="AD2160" s="168"/>
      <c r="AE2160" s="168"/>
      <c r="AF2160" s="168"/>
      <c r="AG2160" s="168"/>
      <c r="AH2160" s="168"/>
      <c r="AI2160" s="168"/>
      <c r="AJ2160" s="168"/>
      <c r="AK2160" s="168"/>
      <c r="AL2160" s="168"/>
      <c r="AM2160" s="168"/>
      <c r="AN2160" s="168"/>
      <c r="AO2160" s="168"/>
      <c r="AP2160" s="168"/>
      <c r="AQ2160" s="168"/>
      <c r="AR2160" s="168"/>
      <c r="AS2160" s="168"/>
      <c r="AT2160" s="168"/>
      <c r="AU2160" s="168"/>
      <c r="AV2160" s="168"/>
      <c r="AW2160" s="168"/>
      <c r="AX2160" s="168"/>
      <c r="AY2160" s="168"/>
      <c r="AZ2160" s="168"/>
      <c r="BA2160" s="168"/>
      <c r="BB2160" s="168"/>
      <c r="BC2160" s="168"/>
      <c r="BD2160" s="168"/>
      <c r="BE2160" s="168"/>
      <c r="BF2160" s="168"/>
      <c r="BG2160" s="168"/>
      <c r="BH2160" s="168"/>
      <c r="BI2160" s="168"/>
      <c r="BJ2160" s="168"/>
      <c r="BK2160" s="168"/>
      <c r="BL2160" s="168"/>
      <c r="BM2160" s="168"/>
      <c r="BN2160" s="168"/>
      <c r="BO2160" s="168"/>
      <c r="BP2160" s="168"/>
    </row>
    <row r="2161" spans="4:68" x14ac:dyDescent="0.15">
      <c r="D2161" s="168"/>
      <c r="E2161" s="168"/>
      <c r="F2161" s="168"/>
      <c r="G2161" s="168"/>
      <c r="H2161" s="168"/>
      <c r="I2161" s="168"/>
      <c r="J2161" s="168"/>
      <c r="K2161" s="168"/>
      <c r="L2161" s="168"/>
      <c r="M2161" s="168"/>
      <c r="N2161" s="168"/>
      <c r="O2161" s="168"/>
      <c r="P2161" s="168"/>
      <c r="Q2161" s="168"/>
      <c r="R2161" s="168"/>
      <c r="S2161" s="168"/>
      <c r="T2161" s="168"/>
      <c r="U2161" s="168"/>
      <c r="V2161" s="168"/>
      <c r="W2161" s="168"/>
      <c r="X2161" s="168"/>
      <c r="Y2161" s="168"/>
      <c r="Z2161" s="168"/>
      <c r="AA2161" s="168"/>
      <c r="AB2161" s="168"/>
      <c r="AC2161" s="168"/>
      <c r="AD2161" s="168"/>
      <c r="AE2161" s="168"/>
      <c r="AF2161" s="168"/>
      <c r="AG2161" s="168"/>
      <c r="AH2161" s="168"/>
      <c r="AI2161" s="168"/>
      <c r="AJ2161" s="168"/>
      <c r="AK2161" s="168"/>
      <c r="AL2161" s="168"/>
      <c r="AM2161" s="168"/>
      <c r="AN2161" s="168"/>
      <c r="AO2161" s="168"/>
      <c r="AP2161" s="168"/>
      <c r="AQ2161" s="168"/>
      <c r="AR2161" s="168"/>
      <c r="AS2161" s="168"/>
      <c r="AT2161" s="168"/>
      <c r="AU2161" s="168"/>
      <c r="AV2161" s="168"/>
      <c r="AW2161" s="168"/>
      <c r="AX2161" s="168"/>
      <c r="AY2161" s="168"/>
      <c r="AZ2161" s="168"/>
      <c r="BA2161" s="168"/>
      <c r="BB2161" s="168"/>
      <c r="BC2161" s="168"/>
      <c r="BD2161" s="168"/>
      <c r="BE2161" s="168"/>
      <c r="BF2161" s="168"/>
      <c r="BG2161" s="168"/>
      <c r="BH2161" s="168"/>
      <c r="BI2161" s="168"/>
      <c r="BJ2161" s="168"/>
      <c r="BK2161" s="168"/>
      <c r="BL2161" s="168"/>
      <c r="BM2161" s="168"/>
      <c r="BN2161" s="168"/>
      <c r="BO2161" s="168"/>
      <c r="BP2161" s="168"/>
    </row>
    <row r="2162" spans="4:68" x14ac:dyDescent="0.15">
      <c r="D2162" s="168"/>
      <c r="E2162" s="168"/>
      <c r="F2162" s="168"/>
      <c r="G2162" s="168"/>
      <c r="H2162" s="168"/>
      <c r="I2162" s="168"/>
      <c r="J2162" s="168"/>
      <c r="K2162" s="168"/>
      <c r="L2162" s="168"/>
      <c r="M2162" s="168"/>
      <c r="N2162" s="168"/>
      <c r="O2162" s="168"/>
      <c r="P2162" s="168"/>
      <c r="Q2162" s="168"/>
      <c r="R2162" s="168"/>
      <c r="S2162" s="168"/>
      <c r="T2162" s="168"/>
      <c r="U2162" s="168"/>
      <c r="V2162" s="168"/>
      <c r="W2162" s="168"/>
      <c r="X2162" s="168"/>
      <c r="Y2162" s="168"/>
      <c r="Z2162" s="168"/>
      <c r="AA2162" s="168"/>
      <c r="AB2162" s="168"/>
      <c r="AC2162" s="168"/>
      <c r="AD2162" s="168"/>
      <c r="AE2162" s="168"/>
      <c r="AF2162" s="168"/>
      <c r="AG2162" s="168"/>
      <c r="AH2162" s="168"/>
      <c r="AI2162" s="168"/>
      <c r="AJ2162" s="168"/>
      <c r="AK2162" s="168"/>
      <c r="AL2162" s="168"/>
      <c r="AM2162" s="168"/>
      <c r="AN2162" s="168"/>
      <c r="AO2162" s="168"/>
      <c r="AP2162" s="168"/>
      <c r="AQ2162" s="168"/>
      <c r="AR2162" s="168"/>
      <c r="AS2162" s="168"/>
      <c r="AT2162" s="168"/>
      <c r="AU2162" s="168"/>
      <c r="AV2162" s="168"/>
      <c r="AW2162" s="168"/>
      <c r="AX2162" s="168"/>
      <c r="AY2162" s="168"/>
      <c r="AZ2162" s="168"/>
      <c r="BA2162" s="168"/>
      <c r="BB2162" s="168"/>
      <c r="BC2162" s="168"/>
      <c r="BD2162" s="168"/>
      <c r="BE2162" s="168"/>
      <c r="BF2162" s="168"/>
      <c r="BG2162" s="168"/>
      <c r="BH2162" s="168"/>
      <c r="BI2162" s="168"/>
      <c r="BJ2162" s="168"/>
      <c r="BK2162" s="168"/>
      <c r="BL2162" s="168"/>
      <c r="BM2162" s="168"/>
      <c r="BN2162" s="168"/>
      <c r="BO2162" s="168"/>
      <c r="BP2162" s="168"/>
    </row>
    <row r="2163" spans="4:68" x14ac:dyDescent="0.15">
      <c r="D2163" s="168"/>
      <c r="E2163" s="168"/>
      <c r="F2163" s="168"/>
      <c r="G2163" s="168"/>
      <c r="H2163" s="168"/>
      <c r="I2163" s="168"/>
      <c r="J2163" s="168"/>
      <c r="K2163" s="168"/>
      <c r="L2163" s="168"/>
      <c r="M2163" s="168"/>
      <c r="N2163" s="168"/>
      <c r="O2163" s="168"/>
      <c r="P2163" s="168"/>
      <c r="Q2163" s="168"/>
      <c r="R2163" s="168"/>
      <c r="S2163" s="168"/>
      <c r="T2163" s="168"/>
      <c r="U2163" s="168"/>
      <c r="V2163" s="168"/>
      <c r="W2163" s="168"/>
      <c r="X2163" s="168"/>
      <c r="Y2163" s="168"/>
      <c r="Z2163" s="168"/>
      <c r="AA2163" s="168"/>
      <c r="AB2163" s="168"/>
      <c r="AC2163" s="168"/>
      <c r="AD2163" s="168"/>
      <c r="AE2163" s="168"/>
      <c r="AF2163" s="168"/>
      <c r="AG2163" s="168"/>
      <c r="AH2163" s="168"/>
      <c r="AI2163" s="168"/>
      <c r="AJ2163" s="168"/>
      <c r="AK2163" s="168"/>
      <c r="AL2163" s="168"/>
      <c r="AM2163" s="168"/>
      <c r="AN2163" s="168"/>
      <c r="AO2163" s="168"/>
      <c r="AP2163" s="168"/>
      <c r="AQ2163" s="168"/>
      <c r="AR2163" s="168"/>
      <c r="AS2163" s="168"/>
      <c r="AT2163" s="168"/>
      <c r="AU2163" s="168"/>
      <c r="AV2163" s="168"/>
      <c r="AW2163" s="168"/>
      <c r="AX2163" s="168"/>
      <c r="AY2163" s="168"/>
      <c r="AZ2163" s="168"/>
      <c r="BA2163" s="168"/>
      <c r="BB2163" s="168"/>
      <c r="BC2163" s="168"/>
      <c r="BD2163" s="168"/>
      <c r="BE2163" s="168"/>
      <c r="BF2163" s="168"/>
      <c r="BG2163" s="168"/>
      <c r="BH2163" s="168"/>
      <c r="BI2163" s="168"/>
      <c r="BJ2163" s="168"/>
      <c r="BK2163" s="168"/>
      <c r="BL2163" s="168"/>
      <c r="BM2163" s="168"/>
      <c r="BN2163" s="168"/>
      <c r="BO2163" s="168"/>
      <c r="BP2163" s="168"/>
    </row>
    <row r="2164" spans="4:68" x14ac:dyDescent="0.15">
      <c r="D2164" s="168"/>
      <c r="E2164" s="168"/>
      <c r="F2164" s="168"/>
      <c r="G2164" s="168"/>
      <c r="H2164" s="168"/>
      <c r="I2164" s="168"/>
      <c r="J2164" s="168"/>
      <c r="K2164" s="168"/>
      <c r="L2164" s="168"/>
      <c r="M2164" s="168"/>
      <c r="N2164" s="168"/>
      <c r="O2164" s="168"/>
      <c r="P2164" s="168"/>
      <c r="Q2164" s="168"/>
      <c r="R2164" s="168"/>
      <c r="S2164" s="168"/>
      <c r="T2164" s="168"/>
      <c r="U2164" s="168"/>
      <c r="V2164" s="168"/>
      <c r="W2164" s="168"/>
      <c r="X2164" s="168"/>
      <c r="Y2164" s="168"/>
      <c r="Z2164" s="168"/>
      <c r="AA2164" s="168"/>
      <c r="AB2164" s="168"/>
      <c r="AC2164" s="168"/>
      <c r="AD2164" s="168"/>
      <c r="AE2164" s="168"/>
      <c r="AF2164" s="168"/>
      <c r="AG2164" s="168"/>
      <c r="AH2164" s="168"/>
      <c r="AI2164" s="168"/>
      <c r="AJ2164" s="168"/>
      <c r="AK2164" s="168"/>
      <c r="AL2164" s="168"/>
      <c r="AM2164" s="168"/>
      <c r="AN2164" s="168"/>
      <c r="AO2164" s="168"/>
      <c r="AP2164" s="168"/>
      <c r="AQ2164" s="168"/>
      <c r="AR2164" s="168"/>
      <c r="AS2164" s="168"/>
      <c r="AT2164" s="168"/>
      <c r="AU2164" s="168"/>
      <c r="AV2164" s="168"/>
      <c r="AW2164" s="168"/>
      <c r="AX2164" s="168"/>
      <c r="AY2164" s="168"/>
      <c r="AZ2164" s="168"/>
      <c r="BA2164" s="168"/>
      <c r="BB2164" s="168"/>
      <c r="BC2164" s="168"/>
      <c r="BD2164" s="168"/>
      <c r="BE2164" s="168"/>
      <c r="BF2164" s="168"/>
      <c r="BG2164" s="168"/>
      <c r="BH2164" s="168"/>
      <c r="BI2164" s="168"/>
      <c r="BJ2164" s="168"/>
      <c r="BK2164" s="168"/>
      <c r="BL2164" s="168"/>
      <c r="BM2164" s="168"/>
      <c r="BN2164" s="168"/>
      <c r="BO2164" s="168"/>
      <c r="BP2164" s="168"/>
    </row>
    <row r="2165" spans="4:68" x14ac:dyDescent="0.15">
      <c r="D2165" s="168"/>
      <c r="E2165" s="168"/>
      <c r="F2165" s="168"/>
      <c r="G2165" s="168"/>
      <c r="H2165" s="168"/>
      <c r="I2165" s="168"/>
      <c r="J2165" s="168"/>
      <c r="K2165" s="168"/>
      <c r="L2165" s="168"/>
      <c r="M2165" s="168"/>
      <c r="N2165" s="168"/>
      <c r="O2165" s="168"/>
      <c r="P2165" s="168"/>
      <c r="Q2165" s="168"/>
      <c r="R2165" s="168"/>
      <c r="S2165" s="168"/>
      <c r="T2165" s="168"/>
      <c r="U2165" s="168"/>
      <c r="V2165" s="168"/>
      <c r="W2165" s="168"/>
      <c r="X2165" s="168"/>
      <c r="Y2165" s="168"/>
      <c r="Z2165" s="168"/>
      <c r="AA2165" s="168"/>
      <c r="AB2165" s="168"/>
      <c r="AC2165" s="168"/>
      <c r="AD2165" s="168"/>
      <c r="AE2165" s="168"/>
      <c r="AF2165" s="168"/>
      <c r="AG2165" s="168"/>
      <c r="AH2165" s="168"/>
      <c r="AI2165" s="168"/>
      <c r="AJ2165" s="168"/>
      <c r="AK2165" s="168"/>
      <c r="AL2165" s="168"/>
      <c r="AM2165" s="168"/>
      <c r="AN2165" s="168"/>
      <c r="AO2165" s="168"/>
      <c r="AP2165" s="168"/>
      <c r="AQ2165" s="168"/>
      <c r="AR2165" s="168"/>
      <c r="AS2165" s="168"/>
      <c r="AT2165" s="168"/>
      <c r="AU2165" s="168"/>
      <c r="AV2165" s="168"/>
      <c r="AW2165" s="168"/>
      <c r="AX2165" s="168"/>
      <c r="AY2165" s="168"/>
      <c r="AZ2165" s="168"/>
      <c r="BA2165" s="168"/>
      <c r="BB2165" s="168"/>
      <c r="BC2165" s="168"/>
      <c r="BD2165" s="168"/>
      <c r="BE2165" s="168"/>
      <c r="BF2165" s="168"/>
      <c r="BG2165" s="168"/>
      <c r="BH2165" s="168"/>
      <c r="BI2165" s="168"/>
      <c r="BJ2165" s="168"/>
      <c r="BK2165" s="168"/>
      <c r="BL2165" s="168"/>
      <c r="BM2165" s="168"/>
      <c r="BN2165" s="168"/>
      <c r="BO2165" s="168"/>
      <c r="BP2165" s="168"/>
    </row>
    <row r="2166" spans="4:68" x14ac:dyDescent="0.15">
      <c r="D2166" s="168"/>
      <c r="E2166" s="168"/>
      <c r="F2166" s="168"/>
      <c r="G2166" s="168"/>
      <c r="H2166" s="168"/>
      <c r="I2166" s="168"/>
      <c r="J2166" s="168"/>
      <c r="K2166" s="168"/>
      <c r="L2166" s="168"/>
      <c r="M2166" s="168"/>
      <c r="N2166" s="168"/>
      <c r="O2166" s="168"/>
      <c r="P2166" s="168"/>
      <c r="Q2166" s="168"/>
      <c r="R2166" s="168"/>
      <c r="S2166" s="168"/>
      <c r="T2166" s="168"/>
      <c r="U2166" s="168"/>
      <c r="V2166" s="168"/>
      <c r="W2166" s="168"/>
      <c r="X2166" s="168"/>
      <c r="Y2166" s="168"/>
      <c r="Z2166" s="168"/>
      <c r="AA2166" s="168"/>
      <c r="AB2166" s="168"/>
      <c r="AC2166" s="168"/>
      <c r="AD2166" s="168"/>
      <c r="AE2166" s="168"/>
      <c r="AF2166" s="168"/>
      <c r="AG2166" s="168"/>
      <c r="AH2166" s="168"/>
      <c r="AI2166" s="168"/>
      <c r="AJ2166" s="168"/>
      <c r="AK2166" s="168"/>
      <c r="AL2166" s="168"/>
      <c r="AM2166" s="168"/>
      <c r="AN2166" s="168"/>
      <c r="AO2166" s="168"/>
      <c r="AP2166" s="168"/>
      <c r="AQ2166" s="168"/>
      <c r="AR2166" s="168"/>
      <c r="AS2166" s="168"/>
      <c r="AT2166" s="168"/>
      <c r="AU2166" s="168"/>
      <c r="AV2166" s="168"/>
      <c r="AW2166" s="168"/>
      <c r="AX2166" s="168"/>
      <c r="AY2166" s="168"/>
      <c r="AZ2166" s="168"/>
      <c r="BA2166" s="168"/>
      <c r="BB2166" s="168"/>
      <c r="BC2166" s="168"/>
      <c r="BD2166" s="168"/>
      <c r="BE2166" s="168"/>
      <c r="BF2166" s="168"/>
      <c r="BG2166" s="168"/>
      <c r="BH2166" s="168"/>
      <c r="BI2166" s="168"/>
      <c r="BJ2166" s="168"/>
      <c r="BK2166" s="168"/>
      <c r="BL2166" s="168"/>
      <c r="BM2166" s="168"/>
      <c r="BN2166" s="168"/>
      <c r="BO2166" s="168"/>
      <c r="BP2166" s="168"/>
    </row>
    <row r="2167" spans="4:68" x14ac:dyDescent="0.15">
      <c r="D2167" s="168"/>
      <c r="E2167" s="168"/>
      <c r="F2167" s="168"/>
      <c r="G2167" s="168"/>
      <c r="H2167" s="168"/>
      <c r="I2167" s="168"/>
      <c r="J2167" s="168"/>
      <c r="K2167" s="168"/>
      <c r="L2167" s="168"/>
      <c r="M2167" s="168"/>
      <c r="N2167" s="168"/>
      <c r="O2167" s="168"/>
      <c r="P2167" s="168"/>
      <c r="Q2167" s="168"/>
      <c r="R2167" s="168"/>
      <c r="S2167" s="168"/>
      <c r="T2167" s="168"/>
      <c r="U2167" s="168"/>
      <c r="V2167" s="168"/>
      <c r="W2167" s="168"/>
      <c r="X2167" s="168"/>
      <c r="Y2167" s="168"/>
      <c r="Z2167" s="168"/>
      <c r="AA2167" s="168"/>
      <c r="AB2167" s="168"/>
      <c r="AC2167" s="168"/>
      <c r="AD2167" s="168"/>
      <c r="AE2167" s="168"/>
      <c r="AF2167" s="168"/>
      <c r="AG2167" s="168"/>
      <c r="AH2167" s="168"/>
      <c r="AI2167" s="168"/>
      <c r="AJ2167" s="168"/>
      <c r="AK2167" s="168"/>
      <c r="AL2167" s="168"/>
      <c r="AM2167" s="168"/>
      <c r="AN2167" s="168"/>
      <c r="AO2167" s="168"/>
      <c r="AP2167" s="168"/>
      <c r="AQ2167" s="168"/>
      <c r="AR2167" s="168"/>
      <c r="AS2167" s="168"/>
      <c r="AT2167" s="168"/>
      <c r="AU2167" s="168"/>
      <c r="AV2167" s="168"/>
      <c r="AW2167" s="168"/>
      <c r="AX2167" s="168"/>
      <c r="AY2167" s="168"/>
      <c r="AZ2167" s="168"/>
      <c r="BA2167" s="168"/>
      <c r="BB2167" s="168"/>
      <c r="BC2167" s="168"/>
      <c r="BD2167" s="168"/>
      <c r="BE2167" s="168"/>
      <c r="BF2167" s="168"/>
      <c r="BG2167" s="168"/>
      <c r="BH2167" s="168"/>
      <c r="BI2167" s="168"/>
      <c r="BJ2167" s="168"/>
      <c r="BK2167" s="168"/>
      <c r="BL2167" s="168"/>
      <c r="BM2167" s="168"/>
      <c r="BN2167" s="168"/>
      <c r="BO2167" s="168"/>
      <c r="BP2167" s="168"/>
    </row>
    <row r="2168" spans="4:68" x14ac:dyDescent="0.15">
      <c r="D2168" s="168"/>
      <c r="E2168" s="168"/>
      <c r="F2168" s="168"/>
      <c r="G2168" s="168"/>
      <c r="H2168" s="168"/>
      <c r="I2168" s="168"/>
      <c r="J2168" s="168"/>
      <c r="K2168" s="168"/>
      <c r="L2168" s="168"/>
      <c r="M2168" s="168"/>
      <c r="N2168" s="168"/>
      <c r="O2168" s="168"/>
      <c r="P2168" s="168"/>
      <c r="Q2168" s="168"/>
      <c r="R2168" s="168"/>
      <c r="S2168" s="168"/>
      <c r="T2168" s="168"/>
      <c r="U2168" s="168"/>
      <c r="V2168" s="168"/>
      <c r="W2168" s="168"/>
      <c r="X2168" s="168"/>
      <c r="Y2168" s="168"/>
      <c r="Z2168" s="168"/>
      <c r="AA2168" s="168"/>
      <c r="AB2168" s="168"/>
      <c r="AC2168" s="168"/>
      <c r="AD2168" s="168"/>
      <c r="AE2168" s="168"/>
      <c r="AF2168" s="168"/>
      <c r="AG2168" s="168"/>
      <c r="AH2168" s="168"/>
      <c r="AI2168" s="168"/>
      <c r="AJ2168" s="168"/>
      <c r="AK2168" s="168"/>
      <c r="AL2168" s="168"/>
      <c r="AM2168" s="168"/>
      <c r="AN2168" s="168"/>
      <c r="AO2168" s="168"/>
      <c r="AP2168" s="168"/>
      <c r="AQ2168" s="168"/>
      <c r="AR2168" s="168"/>
      <c r="AS2168" s="168"/>
      <c r="AT2168" s="168"/>
      <c r="AU2168" s="168"/>
      <c r="AV2168" s="168"/>
      <c r="AW2168" s="168"/>
      <c r="AX2168" s="168"/>
      <c r="AY2168" s="168"/>
      <c r="AZ2168" s="168"/>
      <c r="BA2168" s="168"/>
      <c r="BB2168" s="168"/>
      <c r="BC2168" s="168"/>
      <c r="BD2168" s="168"/>
      <c r="BE2168" s="168"/>
      <c r="BF2168" s="168"/>
      <c r="BG2168" s="168"/>
      <c r="BH2168" s="168"/>
      <c r="BI2168" s="168"/>
      <c r="BJ2168" s="168"/>
      <c r="BK2168" s="168"/>
      <c r="BL2168" s="168"/>
      <c r="BM2168" s="168"/>
      <c r="BN2168" s="168"/>
      <c r="BO2168" s="168"/>
      <c r="BP2168" s="168"/>
    </row>
    <row r="2169" spans="4:68" x14ac:dyDescent="0.15">
      <c r="D2169" s="168"/>
      <c r="E2169" s="168"/>
      <c r="F2169" s="168"/>
      <c r="G2169" s="168"/>
      <c r="H2169" s="168"/>
      <c r="I2169" s="168"/>
      <c r="J2169" s="168"/>
      <c r="K2169" s="168"/>
      <c r="L2169" s="168"/>
      <c r="M2169" s="168"/>
      <c r="N2169" s="168"/>
      <c r="O2169" s="168"/>
      <c r="P2169" s="168"/>
      <c r="Q2169" s="168"/>
      <c r="R2169" s="168"/>
      <c r="S2169" s="168"/>
      <c r="T2169" s="168"/>
      <c r="U2169" s="168"/>
      <c r="V2169" s="168"/>
      <c r="W2169" s="168"/>
      <c r="X2169" s="168"/>
      <c r="Y2169" s="168"/>
      <c r="Z2169" s="168"/>
      <c r="AA2169" s="168"/>
      <c r="AB2169" s="168"/>
      <c r="AC2169" s="168"/>
      <c r="AD2169" s="168"/>
      <c r="AE2169" s="168"/>
      <c r="AF2169" s="168"/>
      <c r="AG2169" s="168"/>
      <c r="AH2169" s="168"/>
      <c r="AI2169" s="168"/>
      <c r="AJ2169" s="168"/>
      <c r="AK2169" s="168"/>
      <c r="AL2169" s="168"/>
      <c r="AM2169" s="168"/>
      <c r="AN2169" s="168"/>
      <c r="AO2169" s="168"/>
      <c r="AP2169" s="168"/>
      <c r="AQ2169" s="168"/>
      <c r="AR2169" s="168"/>
      <c r="AS2169" s="168"/>
      <c r="AT2169" s="168"/>
      <c r="AU2169" s="168"/>
      <c r="AV2169" s="168"/>
      <c r="AW2169" s="168"/>
      <c r="AX2169" s="168"/>
      <c r="AY2169" s="168"/>
      <c r="AZ2169" s="168"/>
      <c r="BA2169" s="168"/>
      <c r="BB2169" s="168"/>
      <c r="BC2169" s="168"/>
      <c r="BD2169" s="168"/>
      <c r="BE2169" s="168"/>
      <c r="BF2169" s="168"/>
      <c r="BG2169" s="168"/>
      <c r="BH2169" s="168"/>
      <c r="BI2169" s="168"/>
      <c r="BJ2169" s="168"/>
      <c r="BK2169" s="168"/>
      <c r="BL2169" s="168"/>
      <c r="BM2169" s="168"/>
      <c r="BN2169" s="168"/>
      <c r="BO2169" s="168"/>
      <c r="BP2169" s="168"/>
    </row>
    <row r="2170" spans="4:68" x14ac:dyDescent="0.15">
      <c r="D2170" s="168"/>
      <c r="E2170" s="168"/>
      <c r="F2170" s="168"/>
      <c r="G2170" s="168"/>
      <c r="H2170" s="168"/>
      <c r="I2170" s="168"/>
      <c r="J2170" s="168"/>
      <c r="K2170" s="168"/>
      <c r="L2170" s="168"/>
      <c r="M2170" s="168"/>
      <c r="N2170" s="168"/>
      <c r="O2170" s="168"/>
      <c r="P2170" s="168"/>
      <c r="Q2170" s="168"/>
      <c r="R2170" s="168"/>
      <c r="S2170" s="168"/>
      <c r="T2170" s="168"/>
      <c r="U2170" s="168"/>
      <c r="V2170" s="168"/>
      <c r="W2170" s="168"/>
      <c r="X2170" s="168"/>
      <c r="Y2170" s="168"/>
      <c r="Z2170" s="168"/>
      <c r="AA2170" s="168"/>
      <c r="AB2170" s="168"/>
      <c r="AC2170" s="168"/>
      <c r="AD2170" s="168"/>
      <c r="AE2170" s="168"/>
      <c r="AF2170" s="168"/>
      <c r="AG2170" s="168"/>
      <c r="AH2170" s="168"/>
      <c r="AI2170" s="168"/>
      <c r="AJ2170" s="168"/>
      <c r="AK2170" s="168"/>
      <c r="AL2170" s="168"/>
      <c r="AM2170" s="168"/>
      <c r="AN2170" s="168"/>
      <c r="AO2170" s="168"/>
      <c r="AP2170" s="168"/>
      <c r="AQ2170" s="168"/>
      <c r="AR2170" s="168"/>
      <c r="AS2170" s="168"/>
      <c r="AT2170" s="168"/>
      <c r="AU2170" s="168"/>
      <c r="AV2170" s="168"/>
      <c r="AW2170" s="168"/>
      <c r="AX2170" s="168"/>
      <c r="AY2170" s="168"/>
      <c r="AZ2170" s="168"/>
      <c r="BA2170" s="168"/>
      <c r="BB2170" s="168"/>
      <c r="BC2170" s="168"/>
      <c r="BD2170" s="168"/>
      <c r="BE2170" s="168"/>
      <c r="BF2170" s="168"/>
      <c r="BG2170" s="168"/>
      <c r="BH2170" s="168"/>
      <c r="BI2170" s="168"/>
      <c r="BJ2170" s="168"/>
      <c r="BK2170" s="168"/>
      <c r="BL2170" s="168"/>
      <c r="BM2170" s="168"/>
      <c r="BN2170" s="168"/>
      <c r="BO2170" s="168"/>
      <c r="BP2170" s="168"/>
    </row>
    <row r="2171" spans="4:68" x14ac:dyDescent="0.15">
      <c r="D2171" s="168"/>
      <c r="E2171" s="168"/>
      <c r="F2171" s="168"/>
      <c r="G2171" s="168"/>
      <c r="H2171" s="168"/>
      <c r="I2171" s="168"/>
      <c r="J2171" s="168"/>
      <c r="K2171" s="168"/>
      <c r="L2171" s="168"/>
      <c r="M2171" s="168"/>
      <c r="N2171" s="168"/>
      <c r="O2171" s="168"/>
      <c r="P2171" s="168"/>
      <c r="Q2171" s="168"/>
      <c r="R2171" s="168"/>
      <c r="S2171" s="168"/>
      <c r="T2171" s="168"/>
      <c r="U2171" s="168"/>
      <c r="V2171" s="168"/>
      <c r="W2171" s="168"/>
      <c r="X2171" s="168"/>
      <c r="Y2171" s="168"/>
      <c r="Z2171" s="168"/>
      <c r="AA2171" s="168"/>
      <c r="AB2171" s="168"/>
      <c r="AC2171" s="168"/>
      <c r="AD2171" s="168"/>
      <c r="AE2171" s="168"/>
      <c r="AF2171" s="168"/>
      <c r="AG2171" s="168"/>
      <c r="AH2171" s="168"/>
      <c r="AI2171" s="168"/>
      <c r="AJ2171" s="168"/>
      <c r="AK2171" s="168"/>
      <c r="AL2171" s="168"/>
      <c r="AM2171" s="168"/>
      <c r="AN2171" s="168"/>
      <c r="AO2171" s="168"/>
      <c r="AP2171" s="168"/>
      <c r="AQ2171" s="168"/>
      <c r="AR2171" s="168"/>
      <c r="AS2171" s="168"/>
      <c r="AT2171" s="168"/>
      <c r="AU2171" s="168"/>
      <c r="AV2171" s="168"/>
      <c r="AW2171" s="168"/>
      <c r="AX2171" s="168"/>
      <c r="AY2171" s="168"/>
      <c r="AZ2171" s="168"/>
      <c r="BA2171" s="168"/>
      <c r="BB2171" s="168"/>
      <c r="BC2171" s="168"/>
      <c r="BD2171" s="168"/>
      <c r="BE2171" s="168"/>
      <c r="BF2171" s="168"/>
      <c r="BG2171" s="168"/>
      <c r="BH2171" s="168"/>
      <c r="BI2171" s="168"/>
      <c r="BJ2171" s="168"/>
      <c r="BK2171" s="168"/>
      <c r="BL2171" s="168"/>
      <c r="BM2171" s="168"/>
      <c r="BN2171" s="168"/>
      <c r="BO2171" s="168"/>
      <c r="BP2171" s="168"/>
    </row>
    <row r="2172" spans="4:68" x14ac:dyDescent="0.15">
      <c r="D2172" s="168"/>
      <c r="E2172" s="168"/>
      <c r="F2172" s="168"/>
      <c r="G2172" s="168"/>
      <c r="H2172" s="168"/>
      <c r="I2172" s="168"/>
      <c r="J2172" s="168"/>
      <c r="K2172" s="168"/>
      <c r="L2172" s="168"/>
      <c r="M2172" s="168"/>
      <c r="N2172" s="168"/>
      <c r="O2172" s="168"/>
      <c r="P2172" s="168"/>
      <c r="Q2172" s="168"/>
      <c r="R2172" s="168"/>
      <c r="S2172" s="168"/>
      <c r="T2172" s="168"/>
      <c r="U2172" s="168"/>
      <c r="V2172" s="168"/>
      <c r="W2172" s="168"/>
      <c r="X2172" s="168"/>
      <c r="Y2172" s="168"/>
      <c r="Z2172" s="168"/>
      <c r="AA2172" s="168"/>
      <c r="AB2172" s="168"/>
      <c r="AC2172" s="168"/>
      <c r="AD2172" s="168"/>
      <c r="AE2172" s="168"/>
      <c r="AF2172" s="168"/>
      <c r="AG2172" s="168"/>
      <c r="AH2172" s="168"/>
      <c r="AI2172" s="168"/>
      <c r="AJ2172" s="168"/>
      <c r="AK2172" s="168"/>
      <c r="AL2172" s="168"/>
      <c r="AM2172" s="168"/>
      <c r="AN2172" s="168"/>
      <c r="AO2172" s="168"/>
      <c r="AP2172" s="168"/>
      <c r="AQ2172" s="168"/>
      <c r="AR2172" s="168"/>
      <c r="AS2172" s="168"/>
      <c r="AT2172" s="168"/>
      <c r="AU2172" s="168"/>
      <c r="AV2172" s="168"/>
      <c r="AW2172" s="168"/>
      <c r="AX2172" s="168"/>
      <c r="AY2172" s="168"/>
      <c r="AZ2172" s="168"/>
      <c r="BA2172" s="168"/>
      <c r="BB2172" s="168"/>
      <c r="BC2172" s="168"/>
      <c r="BD2172" s="168"/>
      <c r="BE2172" s="168"/>
      <c r="BF2172" s="168"/>
      <c r="BG2172" s="168"/>
      <c r="BH2172" s="168"/>
      <c r="BI2172" s="168"/>
      <c r="BJ2172" s="168"/>
      <c r="BK2172" s="168"/>
      <c r="BL2172" s="168"/>
      <c r="BM2172" s="168"/>
      <c r="BN2172" s="168"/>
      <c r="BO2172" s="168"/>
      <c r="BP2172" s="168"/>
    </row>
    <row r="2173" spans="4:68" x14ac:dyDescent="0.15">
      <c r="D2173" s="168"/>
      <c r="E2173" s="168"/>
      <c r="F2173" s="168"/>
      <c r="G2173" s="168"/>
      <c r="H2173" s="168"/>
      <c r="I2173" s="168"/>
      <c r="J2173" s="168"/>
      <c r="K2173" s="168"/>
      <c r="L2173" s="168"/>
      <c r="M2173" s="168"/>
      <c r="N2173" s="168"/>
      <c r="O2173" s="168"/>
      <c r="P2173" s="168"/>
      <c r="Q2173" s="168"/>
      <c r="R2173" s="168"/>
      <c r="S2173" s="168"/>
      <c r="T2173" s="168"/>
      <c r="U2173" s="168"/>
      <c r="V2173" s="168"/>
      <c r="W2173" s="168"/>
      <c r="X2173" s="168"/>
      <c r="Y2173" s="168"/>
      <c r="Z2173" s="168"/>
      <c r="AA2173" s="168"/>
      <c r="AB2173" s="168"/>
      <c r="AC2173" s="168"/>
      <c r="AD2173" s="168"/>
      <c r="AE2173" s="168"/>
      <c r="AF2173" s="168"/>
      <c r="AG2173" s="168"/>
      <c r="AH2173" s="168"/>
      <c r="AI2173" s="168"/>
      <c r="AJ2173" s="168"/>
      <c r="AK2173" s="168"/>
      <c r="AL2173" s="168"/>
      <c r="AM2173" s="168"/>
      <c r="AN2173" s="168"/>
      <c r="AO2173" s="168"/>
      <c r="AP2173" s="168"/>
      <c r="AQ2173" s="168"/>
      <c r="AR2173" s="168"/>
      <c r="AS2173" s="168"/>
      <c r="AT2173" s="168"/>
      <c r="AU2173" s="168"/>
      <c r="AV2173" s="168"/>
      <c r="AW2173" s="168"/>
      <c r="AX2173" s="168"/>
      <c r="AY2173" s="168"/>
      <c r="AZ2173" s="168"/>
      <c r="BA2173" s="168"/>
      <c r="BB2173" s="168"/>
      <c r="BC2173" s="168"/>
      <c r="BD2173" s="168"/>
      <c r="BE2173" s="168"/>
      <c r="BF2173" s="168"/>
      <c r="BG2173" s="168"/>
      <c r="BH2173" s="168"/>
      <c r="BI2173" s="168"/>
      <c r="BJ2173" s="168"/>
      <c r="BK2173" s="168"/>
      <c r="BL2173" s="168"/>
      <c r="BM2173" s="168"/>
      <c r="BN2173" s="168"/>
      <c r="BO2173" s="168"/>
      <c r="BP2173" s="168"/>
    </row>
    <row r="2174" spans="4:68" x14ac:dyDescent="0.15">
      <c r="D2174" s="168"/>
      <c r="E2174" s="168"/>
      <c r="F2174" s="168"/>
      <c r="G2174" s="168"/>
      <c r="H2174" s="168"/>
      <c r="I2174" s="168"/>
      <c r="J2174" s="168"/>
      <c r="K2174" s="168"/>
      <c r="L2174" s="168"/>
      <c r="M2174" s="168"/>
      <c r="N2174" s="168"/>
      <c r="O2174" s="168"/>
      <c r="P2174" s="168"/>
      <c r="Q2174" s="168"/>
      <c r="R2174" s="168"/>
      <c r="S2174" s="168"/>
      <c r="T2174" s="168"/>
      <c r="U2174" s="168"/>
      <c r="V2174" s="168"/>
      <c r="W2174" s="168"/>
      <c r="X2174" s="168"/>
      <c r="Y2174" s="168"/>
      <c r="Z2174" s="168"/>
      <c r="AA2174" s="168"/>
      <c r="AB2174" s="168"/>
      <c r="AC2174" s="168"/>
      <c r="AD2174" s="168"/>
      <c r="AE2174" s="168"/>
      <c r="AF2174" s="168"/>
      <c r="AG2174" s="168"/>
      <c r="AH2174" s="168"/>
      <c r="AI2174" s="168"/>
      <c r="AJ2174" s="168"/>
      <c r="AK2174" s="168"/>
      <c r="AL2174" s="168"/>
      <c r="AM2174" s="168"/>
      <c r="AN2174" s="168"/>
      <c r="AO2174" s="168"/>
      <c r="AP2174" s="168"/>
      <c r="AQ2174" s="168"/>
      <c r="AR2174" s="168"/>
      <c r="AS2174" s="168"/>
      <c r="AT2174" s="168"/>
      <c r="AU2174" s="168"/>
      <c r="AV2174" s="168"/>
      <c r="AW2174" s="168"/>
      <c r="AX2174" s="168"/>
      <c r="AY2174" s="168"/>
      <c r="AZ2174" s="168"/>
      <c r="BA2174" s="168"/>
      <c r="BB2174" s="168"/>
      <c r="BC2174" s="168"/>
      <c r="BD2174" s="168"/>
      <c r="BE2174" s="168"/>
      <c r="BF2174" s="168"/>
      <c r="BG2174" s="168"/>
      <c r="BH2174" s="168"/>
      <c r="BI2174" s="168"/>
      <c r="BJ2174" s="168"/>
      <c r="BK2174" s="168"/>
      <c r="BL2174" s="168"/>
      <c r="BM2174" s="168"/>
      <c r="BN2174" s="168"/>
      <c r="BO2174" s="168"/>
      <c r="BP2174" s="168"/>
    </row>
    <row r="2175" spans="4:68" x14ac:dyDescent="0.15">
      <c r="D2175" s="168"/>
      <c r="E2175" s="168"/>
      <c r="F2175" s="168"/>
      <c r="G2175" s="168"/>
      <c r="H2175" s="168"/>
      <c r="I2175" s="168"/>
      <c r="J2175" s="168"/>
      <c r="K2175" s="168"/>
      <c r="L2175" s="168"/>
      <c r="M2175" s="168"/>
      <c r="N2175" s="168"/>
      <c r="O2175" s="168"/>
      <c r="P2175" s="168"/>
      <c r="Q2175" s="168"/>
      <c r="R2175" s="168"/>
      <c r="S2175" s="168"/>
      <c r="T2175" s="168"/>
      <c r="U2175" s="168"/>
      <c r="V2175" s="168"/>
      <c r="W2175" s="168"/>
      <c r="X2175" s="168"/>
      <c r="Y2175" s="168"/>
      <c r="Z2175" s="168"/>
      <c r="AA2175" s="168"/>
      <c r="AB2175" s="168"/>
      <c r="AC2175" s="168"/>
      <c r="AD2175" s="168"/>
      <c r="AE2175" s="168"/>
      <c r="AF2175" s="168"/>
      <c r="AG2175" s="168"/>
      <c r="AH2175" s="168"/>
      <c r="AI2175" s="168"/>
      <c r="AJ2175" s="168"/>
      <c r="AK2175" s="168"/>
      <c r="AL2175" s="168"/>
      <c r="AM2175" s="168"/>
      <c r="AN2175" s="168"/>
      <c r="AO2175" s="168"/>
      <c r="AP2175" s="168"/>
      <c r="AQ2175" s="168"/>
      <c r="AR2175" s="168"/>
      <c r="AS2175" s="168"/>
      <c r="AT2175" s="168"/>
      <c r="AU2175" s="168"/>
      <c r="AV2175" s="168"/>
      <c r="AW2175" s="168"/>
      <c r="AX2175" s="168"/>
      <c r="AY2175" s="168"/>
      <c r="AZ2175" s="168"/>
      <c r="BA2175" s="168"/>
      <c r="BB2175" s="168"/>
      <c r="BC2175" s="168"/>
      <c r="BD2175" s="168"/>
      <c r="BE2175" s="168"/>
      <c r="BF2175" s="168"/>
      <c r="BG2175" s="168"/>
      <c r="BH2175" s="168"/>
      <c r="BI2175" s="168"/>
      <c r="BJ2175" s="168"/>
      <c r="BK2175" s="168"/>
      <c r="BL2175" s="168"/>
      <c r="BM2175" s="168"/>
      <c r="BN2175" s="168"/>
      <c r="BO2175" s="168"/>
      <c r="BP2175" s="168"/>
    </row>
    <row r="2176" spans="4:68" x14ac:dyDescent="0.15">
      <c r="D2176" s="168"/>
      <c r="E2176" s="168"/>
      <c r="F2176" s="168"/>
      <c r="G2176" s="168"/>
      <c r="H2176" s="168"/>
      <c r="I2176" s="168"/>
      <c r="J2176" s="168"/>
      <c r="K2176" s="168"/>
      <c r="L2176" s="168"/>
      <c r="M2176" s="168"/>
      <c r="N2176" s="168"/>
      <c r="O2176" s="168"/>
      <c r="P2176" s="168"/>
      <c r="Q2176" s="168"/>
      <c r="R2176" s="168"/>
      <c r="S2176" s="168"/>
      <c r="T2176" s="168"/>
      <c r="U2176" s="168"/>
      <c r="V2176" s="168"/>
      <c r="W2176" s="168"/>
      <c r="X2176" s="168"/>
      <c r="Y2176" s="168"/>
      <c r="Z2176" s="168"/>
      <c r="AA2176" s="168"/>
      <c r="AB2176" s="168"/>
      <c r="AC2176" s="168"/>
      <c r="AD2176" s="168"/>
      <c r="AE2176" s="168"/>
      <c r="AF2176" s="168"/>
      <c r="AG2176" s="168"/>
      <c r="AH2176" s="168"/>
      <c r="AI2176" s="168"/>
      <c r="AJ2176" s="168"/>
      <c r="AK2176" s="168"/>
      <c r="AL2176" s="168"/>
      <c r="AM2176" s="168"/>
      <c r="AN2176" s="168"/>
      <c r="AO2176" s="168"/>
      <c r="AP2176" s="168"/>
      <c r="AQ2176" s="168"/>
      <c r="AR2176" s="168"/>
      <c r="AS2176" s="168"/>
      <c r="AT2176" s="168"/>
      <c r="AU2176" s="168"/>
      <c r="AV2176" s="168"/>
      <c r="AW2176" s="168"/>
      <c r="AX2176" s="168"/>
      <c r="AY2176" s="168"/>
      <c r="AZ2176" s="168"/>
      <c r="BA2176" s="168"/>
      <c r="BB2176" s="168"/>
      <c r="BC2176" s="168"/>
      <c r="BD2176" s="168"/>
      <c r="BE2176" s="168"/>
      <c r="BF2176" s="168"/>
      <c r="BG2176" s="168"/>
      <c r="BH2176" s="168"/>
      <c r="BI2176" s="168"/>
      <c r="BJ2176" s="168"/>
      <c r="BK2176" s="168"/>
      <c r="BL2176" s="168"/>
      <c r="BM2176" s="168"/>
      <c r="BN2176" s="168"/>
      <c r="BO2176" s="168"/>
      <c r="BP2176" s="168"/>
    </row>
    <row r="2177" spans="4:68" x14ac:dyDescent="0.15">
      <c r="D2177" s="168"/>
      <c r="E2177" s="168"/>
      <c r="F2177" s="168"/>
      <c r="G2177" s="168"/>
      <c r="H2177" s="168"/>
      <c r="I2177" s="168"/>
      <c r="J2177" s="168"/>
      <c r="K2177" s="168"/>
      <c r="L2177" s="168"/>
      <c r="M2177" s="168"/>
      <c r="N2177" s="168"/>
      <c r="O2177" s="168"/>
      <c r="P2177" s="168"/>
      <c r="Q2177" s="168"/>
      <c r="R2177" s="168"/>
      <c r="S2177" s="168"/>
      <c r="T2177" s="168"/>
      <c r="U2177" s="168"/>
      <c r="V2177" s="168"/>
      <c r="W2177" s="168"/>
      <c r="X2177" s="168"/>
      <c r="Y2177" s="168"/>
      <c r="Z2177" s="168"/>
      <c r="AA2177" s="168"/>
      <c r="AB2177" s="168"/>
      <c r="AC2177" s="168"/>
      <c r="AD2177" s="168"/>
      <c r="AE2177" s="168"/>
      <c r="AF2177" s="168"/>
      <c r="AG2177" s="168"/>
      <c r="AH2177" s="168"/>
      <c r="AI2177" s="168"/>
      <c r="AJ2177" s="168"/>
      <c r="AK2177" s="168"/>
      <c r="AL2177" s="168"/>
      <c r="AM2177" s="168"/>
      <c r="AN2177" s="168"/>
      <c r="AO2177" s="168"/>
      <c r="AP2177" s="168"/>
      <c r="AQ2177" s="168"/>
      <c r="AR2177" s="168"/>
      <c r="AS2177" s="168"/>
      <c r="AT2177" s="168"/>
      <c r="AU2177" s="168"/>
      <c r="AV2177" s="168"/>
      <c r="AW2177" s="168"/>
      <c r="AX2177" s="168"/>
      <c r="AY2177" s="168"/>
      <c r="AZ2177" s="168"/>
      <c r="BA2177" s="168"/>
      <c r="BB2177" s="168"/>
      <c r="BC2177" s="168"/>
      <c r="BD2177" s="168"/>
      <c r="BE2177" s="168"/>
      <c r="BF2177" s="168"/>
      <c r="BG2177" s="168"/>
      <c r="BH2177" s="168"/>
      <c r="BI2177" s="168"/>
      <c r="BJ2177" s="168"/>
      <c r="BK2177" s="168"/>
      <c r="BL2177" s="168"/>
      <c r="BM2177" s="168"/>
      <c r="BN2177" s="168"/>
      <c r="BO2177" s="168"/>
      <c r="BP2177" s="168"/>
    </row>
    <row r="2178" spans="4:68" x14ac:dyDescent="0.15">
      <c r="D2178" s="168"/>
      <c r="E2178" s="168"/>
      <c r="F2178" s="168"/>
      <c r="G2178" s="168"/>
      <c r="H2178" s="168"/>
      <c r="I2178" s="168"/>
      <c r="J2178" s="168"/>
      <c r="K2178" s="168"/>
      <c r="L2178" s="168"/>
      <c r="M2178" s="168"/>
      <c r="N2178" s="168"/>
      <c r="O2178" s="168"/>
      <c r="P2178" s="168"/>
      <c r="Q2178" s="168"/>
      <c r="R2178" s="168"/>
      <c r="S2178" s="168"/>
      <c r="T2178" s="168"/>
      <c r="U2178" s="168"/>
      <c r="V2178" s="168"/>
      <c r="W2178" s="168"/>
      <c r="X2178" s="168"/>
      <c r="Y2178" s="168"/>
      <c r="Z2178" s="168"/>
      <c r="AA2178" s="168"/>
      <c r="AB2178" s="168"/>
      <c r="AC2178" s="168"/>
      <c r="AD2178" s="168"/>
      <c r="AE2178" s="168"/>
      <c r="AF2178" s="168"/>
      <c r="AG2178" s="168"/>
      <c r="AH2178" s="168"/>
      <c r="AI2178" s="168"/>
      <c r="AJ2178" s="168"/>
      <c r="AK2178" s="168"/>
      <c r="AL2178" s="168"/>
      <c r="AM2178" s="168"/>
      <c r="AN2178" s="168"/>
      <c r="AO2178" s="168"/>
      <c r="AP2178" s="168"/>
      <c r="AQ2178" s="168"/>
      <c r="AR2178" s="168"/>
      <c r="AS2178" s="168"/>
      <c r="AT2178" s="168"/>
      <c r="AU2178" s="168"/>
      <c r="AV2178" s="168"/>
      <c r="AW2178" s="168"/>
      <c r="AX2178" s="168"/>
      <c r="AY2178" s="168"/>
      <c r="AZ2178" s="168"/>
      <c r="BA2178" s="168"/>
      <c r="BB2178" s="168"/>
      <c r="BC2178" s="168"/>
      <c r="BD2178" s="168"/>
      <c r="BE2178" s="168"/>
      <c r="BF2178" s="168"/>
      <c r="BG2178" s="168"/>
      <c r="BH2178" s="168"/>
      <c r="BI2178" s="168"/>
      <c r="BJ2178" s="168"/>
      <c r="BK2178" s="168"/>
      <c r="BL2178" s="168"/>
      <c r="BM2178" s="168"/>
      <c r="BN2178" s="168"/>
      <c r="BO2178" s="168"/>
      <c r="BP2178" s="168"/>
    </row>
    <row r="2179" spans="4:68" x14ac:dyDescent="0.15">
      <c r="D2179" s="168"/>
      <c r="E2179" s="168"/>
      <c r="F2179" s="168"/>
      <c r="G2179" s="168"/>
      <c r="H2179" s="168"/>
      <c r="I2179" s="168"/>
      <c r="J2179" s="168"/>
      <c r="K2179" s="168"/>
      <c r="L2179" s="168"/>
      <c r="M2179" s="168"/>
      <c r="N2179" s="168"/>
      <c r="O2179" s="168"/>
      <c r="P2179" s="168"/>
      <c r="Q2179" s="168"/>
      <c r="R2179" s="168"/>
      <c r="S2179" s="168"/>
      <c r="T2179" s="168"/>
      <c r="U2179" s="168"/>
      <c r="V2179" s="168"/>
      <c r="W2179" s="168"/>
      <c r="X2179" s="168"/>
      <c r="Y2179" s="168"/>
      <c r="Z2179" s="168"/>
      <c r="AA2179" s="168"/>
      <c r="AB2179" s="168"/>
      <c r="AC2179" s="168"/>
      <c r="AD2179" s="168"/>
      <c r="AE2179" s="168"/>
      <c r="AF2179" s="168"/>
      <c r="AG2179" s="168"/>
      <c r="AH2179" s="168"/>
      <c r="AI2179" s="168"/>
      <c r="AJ2179" s="168"/>
      <c r="AK2179" s="168"/>
      <c r="AL2179" s="168"/>
      <c r="AM2179" s="168"/>
      <c r="AN2179" s="168"/>
      <c r="AO2179" s="168"/>
      <c r="AP2179" s="168"/>
      <c r="AQ2179" s="168"/>
      <c r="AR2179" s="168"/>
      <c r="AS2179" s="168"/>
      <c r="AT2179" s="168"/>
      <c r="AU2179" s="168"/>
      <c r="AV2179" s="168"/>
      <c r="AW2179" s="168"/>
      <c r="AX2179" s="168"/>
      <c r="AY2179" s="168"/>
      <c r="AZ2179" s="168"/>
      <c r="BA2179" s="168"/>
      <c r="BB2179" s="168"/>
      <c r="BC2179" s="168"/>
      <c r="BD2179" s="168"/>
      <c r="BE2179" s="168"/>
      <c r="BF2179" s="168"/>
      <c r="BG2179" s="168"/>
      <c r="BH2179" s="168"/>
      <c r="BI2179" s="168"/>
      <c r="BJ2179" s="168"/>
      <c r="BK2179" s="168"/>
      <c r="BL2179" s="168"/>
      <c r="BM2179" s="168"/>
      <c r="BN2179" s="168"/>
      <c r="BO2179" s="168"/>
      <c r="BP2179" s="168"/>
    </row>
    <row r="2180" spans="4:68" x14ac:dyDescent="0.15">
      <c r="D2180" s="168"/>
      <c r="E2180" s="168"/>
      <c r="F2180" s="168"/>
      <c r="G2180" s="168"/>
      <c r="H2180" s="168"/>
      <c r="I2180" s="168"/>
      <c r="J2180" s="168"/>
      <c r="K2180" s="168"/>
      <c r="L2180" s="168"/>
      <c r="M2180" s="168"/>
      <c r="N2180" s="168"/>
      <c r="O2180" s="168"/>
      <c r="P2180" s="168"/>
      <c r="Q2180" s="168"/>
      <c r="R2180" s="168"/>
      <c r="S2180" s="168"/>
      <c r="T2180" s="168"/>
      <c r="U2180" s="168"/>
      <c r="V2180" s="168"/>
      <c r="W2180" s="168"/>
      <c r="X2180" s="168"/>
      <c r="Y2180" s="168"/>
      <c r="Z2180" s="168"/>
      <c r="AA2180" s="168"/>
      <c r="AB2180" s="168"/>
      <c r="AC2180" s="168"/>
      <c r="AD2180" s="168"/>
      <c r="AE2180" s="168"/>
      <c r="AF2180" s="168"/>
      <c r="AG2180" s="168"/>
      <c r="AH2180" s="168"/>
      <c r="AI2180" s="168"/>
      <c r="AJ2180" s="168"/>
      <c r="AK2180" s="168"/>
      <c r="AL2180" s="168"/>
      <c r="AM2180" s="168"/>
      <c r="AN2180" s="168"/>
      <c r="AO2180" s="168"/>
      <c r="AP2180" s="168"/>
      <c r="AQ2180" s="168"/>
      <c r="AR2180" s="168"/>
      <c r="AS2180" s="168"/>
      <c r="AT2180" s="168"/>
      <c r="AU2180" s="168"/>
      <c r="AV2180" s="168"/>
      <c r="AW2180" s="168"/>
      <c r="AX2180" s="168"/>
      <c r="AY2180" s="168"/>
      <c r="AZ2180" s="168"/>
      <c r="BA2180" s="168"/>
      <c r="BB2180" s="168"/>
      <c r="BC2180" s="168"/>
      <c r="BD2180" s="168"/>
      <c r="BE2180" s="168"/>
      <c r="BF2180" s="168"/>
      <c r="BG2180" s="168"/>
      <c r="BH2180" s="168"/>
      <c r="BI2180" s="168"/>
      <c r="BJ2180" s="168"/>
      <c r="BK2180" s="168"/>
      <c r="BL2180" s="168"/>
      <c r="BM2180" s="168"/>
      <c r="BN2180" s="168"/>
      <c r="BO2180" s="168"/>
      <c r="BP2180" s="168"/>
    </row>
    <row r="2181" spans="4:68" x14ac:dyDescent="0.15">
      <c r="D2181" s="168"/>
      <c r="E2181" s="168"/>
      <c r="F2181" s="168"/>
      <c r="G2181" s="168"/>
      <c r="H2181" s="168"/>
      <c r="I2181" s="168"/>
      <c r="J2181" s="168"/>
      <c r="K2181" s="168"/>
      <c r="L2181" s="168"/>
      <c r="M2181" s="168"/>
      <c r="N2181" s="168"/>
      <c r="O2181" s="168"/>
      <c r="P2181" s="168"/>
      <c r="Q2181" s="168"/>
      <c r="R2181" s="168"/>
      <c r="S2181" s="168"/>
      <c r="T2181" s="168"/>
      <c r="U2181" s="168"/>
      <c r="V2181" s="168"/>
      <c r="W2181" s="168"/>
      <c r="X2181" s="168"/>
      <c r="Y2181" s="168"/>
      <c r="Z2181" s="168"/>
      <c r="AA2181" s="168"/>
      <c r="AB2181" s="168"/>
      <c r="AC2181" s="168"/>
      <c r="AD2181" s="168"/>
      <c r="AE2181" s="168"/>
      <c r="AF2181" s="168"/>
      <c r="AG2181" s="168"/>
      <c r="AH2181" s="168"/>
      <c r="AI2181" s="168"/>
      <c r="AJ2181" s="168"/>
      <c r="AK2181" s="168"/>
      <c r="AL2181" s="168"/>
      <c r="AM2181" s="168"/>
      <c r="AN2181" s="168"/>
      <c r="AO2181" s="168"/>
      <c r="AP2181" s="168"/>
      <c r="AQ2181" s="168"/>
      <c r="AR2181" s="168"/>
      <c r="AS2181" s="168"/>
      <c r="AT2181" s="168"/>
      <c r="AU2181" s="168"/>
      <c r="AV2181" s="168"/>
      <c r="AW2181" s="168"/>
      <c r="AX2181" s="168"/>
      <c r="AY2181" s="168"/>
      <c r="AZ2181" s="168"/>
      <c r="BA2181" s="168"/>
      <c r="BB2181" s="168"/>
      <c r="BC2181" s="168"/>
      <c r="BD2181" s="168"/>
      <c r="BE2181" s="168"/>
      <c r="BF2181" s="168"/>
      <c r="BG2181" s="168"/>
      <c r="BH2181" s="168"/>
      <c r="BI2181" s="168"/>
      <c r="BJ2181" s="168"/>
      <c r="BK2181" s="168"/>
      <c r="BL2181" s="168"/>
      <c r="BM2181" s="168"/>
      <c r="BN2181" s="168"/>
      <c r="BO2181" s="168"/>
      <c r="BP2181" s="168"/>
    </row>
    <row r="2182" spans="4:68" x14ac:dyDescent="0.15">
      <c r="D2182" s="168"/>
      <c r="E2182" s="168"/>
      <c r="F2182" s="168"/>
      <c r="G2182" s="168"/>
      <c r="H2182" s="168"/>
      <c r="I2182" s="168"/>
      <c r="J2182" s="168"/>
      <c r="K2182" s="168"/>
      <c r="L2182" s="168"/>
      <c r="M2182" s="168"/>
      <c r="N2182" s="168"/>
      <c r="O2182" s="168"/>
      <c r="P2182" s="168"/>
      <c r="Q2182" s="168"/>
      <c r="R2182" s="168"/>
      <c r="S2182" s="168"/>
      <c r="T2182" s="168"/>
      <c r="U2182" s="168"/>
      <c r="V2182" s="168"/>
      <c r="W2182" s="168"/>
      <c r="X2182" s="168"/>
      <c r="Y2182" s="168"/>
      <c r="Z2182" s="168"/>
      <c r="AA2182" s="168"/>
      <c r="AB2182" s="168"/>
      <c r="AC2182" s="168"/>
      <c r="AD2182" s="168"/>
      <c r="AE2182" s="168"/>
      <c r="AF2182" s="168"/>
      <c r="AG2182" s="168"/>
      <c r="AH2182" s="168"/>
      <c r="AI2182" s="168"/>
      <c r="AJ2182" s="168"/>
      <c r="AK2182" s="168"/>
      <c r="AL2182" s="168"/>
      <c r="AM2182" s="168"/>
      <c r="AN2182" s="168"/>
      <c r="AO2182" s="168"/>
      <c r="AP2182" s="168"/>
      <c r="AQ2182" s="168"/>
      <c r="AR2182" s="168"/>
      <c r="AS2182" s="168"/>
      <c r="AT2182" s="168"/>
      <c r="AU2182" s="168"/>
      <c r="AV2182" s="168"/>
      <c r="AW2182" s="168"/>
      <c r="AX2182" s="168"/>
      <c r="AY2182" s="168"/>
      <c r="AZ2182" s="168"/>
      <c r="BA2182" s="168"/>
      <c r="BB2182" s="168"/>
      <c r="BC2182" s="168"/>
      <c r="BD2182" s="168"/>
      <c r="BE2182" s="168"/>
      <c r="BF2182" s="168"/>
      <c r="BG2182" s="168"/>
      <c r="BH2182" s="168"/>
      <c r="BI2182" s="168"/>
      <c r="BJ2182" s="168"/>
      <c r="BK2182" s="168"/>
      <c r="BL2182" s="168"/>
      <c r="BM2182" s="168"/>
      <c r="BN2182" s="168"/>
      <c r="BO2182" s="168"/>
      <c r="BP2182" s="168"/>
    </row>
    <row r="2183" spans="4:68" x14ac:dyDescent="0.15">
      <c r="D2183" s="168"/>
      <c r="E2183" s="168"/>
      <c r="F2183" s="168"/>
      <c r="G2183" s="168"/>
      <c r="H2183" s="168"/>
      <c r="I2183" s="168"/>
      <c r="J2183" s="168"/>
      <c r="K2183" s="168"/>
      <c r="L2183" s="168"/>
      <c r="M2183" s="168"/>
      <c r="N2183" s="168"/>
      <c r="O2183" s="168"/>
      <c r="P2183" s="168"/>
      <c r="Q2183" s="168"/>
      <c r="R2183" s="168"/>
      <c r="S2183" s="168"/>
      <c r="T2183" s="168"/>
      <c r="U2183" s="168"/>
      <c r="V2183" s="168"/>
      <c r="W2183" s="168"/>
      <c r="X2183" s="168"/>
      <c r="Y2183" s="168"/>
      <c r="Z2183" s="168"/>
      <c r="AA2183" s="168"/>
      <c r="AB2183" s="168"/>
      <c r="AC2183" s="168"/>
      <c r="AD2183" s="168"/>
      <c r="AE2183" s="168"/>
      <c r="AF2183" s="168"/>
      <c r="AG2183" s="168"/>
      <c r="AH2183" s="168"/>
      <c r="AI2183" s="168"/>
      <c r="AJ2183" s="168"/>
      <c r="AK2183" s="168"/>
      <c r="AL2183" s="168"/>
      <c r="AM2183" s="168"/>
      <c r="AN2183" s="168"/>
      <c r="AO2183" s="168"/>
      <c r="AP2183" s="168"/>
      <c r="AQ2183" s="168"/>
      <c r="AR2183" s="168"/>
      <c r="AS2183" s="168"/>
      <c r="AT2183" s="168"/>
      <c r="AU2183" s="168"/>
      <c r="AV2183" s="168"/>
      <c r="AW2183" s="168"/>
      <c r="AX2183" s="168"/>
      <c r="AY2183" s="168"/>
      <c r="AZ2183" s="168"/>
      <c r="BA2183" s="168"/>
      <c r="BB2183" s="168"/>
      <c r="BC2183" s="168"/>
      <c r="BD2183" s="168"/>
      <c r="BE2183" s="168"/>
      <c r="BF2183" s="168"/>
      <c r="BG2183" s="168"/>
      <c r="BH2183" s="168"/>
      <c r="BI2183" s="168"/>
      <c r="BJ2183" s="168"/>
      <c r="BK2183" s="168"/>
      <c r="BL2183" s="168"/>
      <c r="BM2183" s="168"/>
      <c r="BN2183" s="168"/>
      <c r="BO2183" s="168"/>
      <c r="BP2183" s="168"/>
    </row>
    <row r="2184" spans="4:68" x14ac:dyDescent="0.15">
      <c r="D2184" s="168"/>
      <c r="E2184" s="168"/>
      <c r="F2184" s="168"/>
      <c r="G2184" s="168"/>
      <c r="H2184" s="168"/>
      <c r="I2184" s="168"/>
      <c r="J2184" s="168"/>
      <c r="K2184" s="168"/>
      <c r="L2184" s="168"/>
      <c r="M2184" s="168"/>
      <c r="N2184" s="168"/>
      <c r="O2184" s="168"/>
      <c r="P2184" s="168"/>
      <c r="Q2184" s="168"/>
      <c r="R2184" s="168"/>
      <c r="S2184" s="168"/>
      <c r="T2184" s="168"/>
      <c r="U2184" s="168"/>
      <c r="V2184" s="168"/>
      <c r="W2184" s="168"/>
      <c r="X2184" s="168"/>
      <c r="Y2184" s="168"/>
      <c r="Z2184" s="168"/>
      <c r="AA2184" s="168"/>
      <c r="AB2184" s="168"/>
      <c r="AC2184" s="168"/>
      <c r="AD2184" s="168"/>
      <c r="AE2184" s="168"/>
      <c r="AF2184" s="168"/>
      <c r="AG2184" s="168"/>
      <c r="AH2184" s="168"/>
      <c r="AI2184" s="168"/>
      <c r="AJ2184" s="168"/>
      <c r="AK2184" s="168"/>
      <c r="AL2184" s="168"/>
      <c r="AM2184" s="168"/>
      <c r="AN2184" s="168"/>
      <c r="AO2184" s="168"/>
      <c r="AP2184" s="168"/>
      <c r="AQ2184" s="168"/>
      <c r="AR2184" s="168"/>
      <c r="AS2184" s="168"/>
      <c r="AT2184" s="168"/>
      <c r="AU2184" s="168"/>
      <c r="AV2184" s="168"/>
      <c r="AW2184" s="168"/>
      <c r="AX2184" s="168"/>
      <c r="AY2184" s="168"/>
      <c r="AZ2184" s="168"/>
      <c r="BA2184" s="168"/>
      <c r="BB2184" s="168"/>
      <c r="BC2184" s="168"/>
      <c r="BD2184" s="168"/>
      <c r="BE2184" s="168"/>
      <c r="BF2184" s="168"/>
      <c r="BG2184" s="168"/>
      <c r="BH2184" s="168"/>
      <c r="BI2184" s="168"/>
      <c r="BJ2184" s="168"/>
      <c r="BK2184" s="168"/>
      <c r="BL2184" s="168"/>
      <c r="BM2184" s="168"/>
      <c r="BN2184" s="168"/>
      <c r="BO2184" s="168"/>
      <c r="BP2184" s="168"/>
    </row>
    <row r="2185" spans="4:68" x14ac:dyDescent="0.15">
      <c r="D2185" s="168"/>
      <c r="E2185" s="168"/>
      <c r="F2185" s="168"/>
      <c r="G2185" s="168"/>
      <c r="H2185" s="168"/>
      <c r="I2185" s="168"/>
      <c r="J2185" s="168"/>
      <c r="K2185" s="168"/>
      <c r="L2185" s="168"/>
      <c r="M2185" s="168"/>
      <c r="N2185" s="168"/>
      <c r="O2185" s="168"/>
      <c r="P2185" s="168"/>
      <c r="Q2185" s="168"/>
      <c r="R2185" s="168"/>
      <c r="S2185" s="168"/>
      <c r="T2185" s="168"/>
      <c r="U2185" s="168"/>
      <c r="V2185" s="168"/>
      <c r="W2185" s="168"/>
      <c r="X2185" s="168"/>
      <c r="Y2185" s="168"/>
      <c r="Z2185" s="168"/>
      <c r="AA2185" s="168"/>
      <c r="AB2185" s="168"/>
      <c r="AC2185" s="168"/>
      <c r="AD2185" s="168"/>
      <c r="AE2185" s="168"/>
      <c r="AF2185" s="168"/>
      <c r="AG2185" s="168"/>
      <c r="AH2185" s="168"/>
      <c r="AI2185" s="168"/>
      <c r="AJ2185" s="168"/>
      <c r="AK2185" s="168"/>
      <c r="AL2185" s="168"/>
      <c r="AM2185" s="168"/>
      <c r="AN2185" s="168"/>
      <c r="AO2185" s="168"/>
      <c r="AP2185" s="168"/>
      <c r="AQ2185" s="168"/>
      <c r="AR2185" s="168"/>
      <c r="AS2185" s="168"/>
      <c r="AT2185" s="168"/>
      <c r="AU2185" s="168"/>
      <c r="AV2185" s="168"/>
      <c r="AW2185" s="168"/>
      <c r="AX2185" s="168"/>
      <c r="AY2185" s="168"/>
      <c r="AZ2185" s="168"/>
      <c r="BA2185" s="168"/>
      <c r="BB2185" s="168"/>
      <c r="BC2185" s="168"/>
      <c r="BD2185" s="168"/>
      <c r="BE2185" s="168"/>
      <c r="BF2185" s="168"/>
      <c r="BG2185" s="168"/>
      <c r="BH2185" s="168"/>
      <c r="BI2185" s="168"/>
      <c r="BJ2185" s="168"/>
      <c r="BK2185" s="168"/>
      <c r="BL2185" s="168"/>
      <c r="BM2185" s="168"/>
      <c r="BN2185" s="168"/>
      <c r="BO2185" s="168"/>
      <c r="BP2185" s="168"/>
    </row>
    <row r="2186" spans="4:68" x14ac:dyDescent="0.15">
      <c r="D2186" s="168"/>
      <c r="E2186" s="168"/>
      <c r="F2186" s="168"/>
      <c r="G2186" s="168"/>
      <c r="H2186" s="168"/>
      <c r="I2186" s="168"/>
      <c r="J2186" s="168"/>
      <c r="K2186" s="168"/>
      <c r="L2186" s="168"/>
      <c r="M2186" s="168"/>
      <c r="N2186" s="168"/>
      <c r="O2186" s="168"/>
      <c r="P2186" s="168"/>
      <c r="Q2186" s="168"/>
      <c r="R2186" s="168"/>
      <c r="S2186" s="168"/>
      <c r="T2186" s="168"/>
      <c r="U2186" s="168"/>
      <c r="V2186" s="168"/>
      <c r="W2186" s="168"/>
      <c r="X2186" s="168"/>
      <c r="Y2186" s="168"/>
      <c r="Z2186" s="168"/>
      <c r="AA2186" s="168"/>
      <c r="AB2186" s="168"/>
      <c r="AC2186" s="168"/>
      <c r="AD2186" s="168"/>
      <c r="AE2186" s="168"/>
      <c r="AF2186" s="168"/>
      <c r="AG2186" s="168"/>
      <c r="AH2186" s="168"/>
      <c r="AI2186" s="168"/>
      <c r="AJ2186" s="168"/>
      <c r="AK2186" s="168"/>
      <c r="AL2186" s="168"/>
      <c r="AM2186" s="168"/>
      <c r="AN2186" s="168"/>
      <c r="AO2186" s="168"/>
      <c r="AP2186" s="168"/>
      <c r="AQ2186" s="168"/>
      <c r="AR2186" s="168"/>
      <c r="AS2186" s="168"/>
      <c r="AT2186" s="168"/>
      <c r="AU2186" s="168"/>
      <c r="AV2186" s="168"/>
      <c r="AW2186" s="168"/>
      <c r="AX2186" s="168"/>
      <c r="AY2186" s="168"/>
      <c r="AZ2186" s="168"/>
      <c r="BA2186" s="168"/>
      <c r="BB2186" s="168"/>
      <c r="BC2186" s="168"/>
      <c r="BD2186" s="168"/>
      <c r="BE2186" s="168"/>
      <c r="BF2186" s="168"/>
      <c r="BG2186" s="168"/>
      <c r="BH2186" s="168"/>
      <c r="BI2186" s="168"/>
      <c r="BJ2186" s="168"/>
      <c r="BK2186" s="168"/>
      <c r="BL2186" s="168"/>
      <c r="BM2186" s="168"/>
      <c r="BN2186" s="168"/>
      <c r="BO2186" s="168"/>
      <c r="BP2186" s="168"/>
    </row>
    <row r="2187" spans="4:68" x14ac:dyDescent="0.15">
      <c r="D2187" s="168"/>
      <c r="E2187" s="168"/>
      <c r="F2187" s="168"/>
      <c r="G2187" s="168"/>
      <c r="H2187" s="168"/>
      <c r="I2187" s="168"/>
      <c r="J2187" s="168"/>
      <c r="K2187" s="168"/>
      <c r="L2187" s="168"/>
      <c r="M2187" s="168"/>
      <c r="N2187" s="168"/>
      <c r="O2187" s="168"/>
      <c r="P2187" s="168"/>
      <c r="Q2187" s="168"/>
      <c r="R2187" s="168"/>
      <c r="S2187" s="168"/>
      <c r="T2187" s="168"/>
      <c r="U2187" s="168"/>
      <c r="V2187" s="168"/>
      <c r="W2187" s="168"/>
      <c r="X2187" s="168"/>
      <c r="Y2187" s="168"/>
      <c r="Z2187" s="168"/>
      <c r="AA2187" s="168"/>
      <c r="AB2187" s="168"/>
      <c r="AC2187" s="168"/>
      <c r="AD2187" s="168"/>
      <c r="AE2187" s="168"/>
      <c r="AF2187" s="168"/>
      <c r="AG2187" s="168"/>
      <c r="AH2187" s="168"/>
      <c r="AI2187" s="168"/>
      <c r="AJ2187" s="168"/>
      <c r="AK2187" s="168"/>
      <c r="AL2187" s="168"/>
      <c r="AM2187" s="168"/>
      <c r="AN2187" s="168"/>
      <c r="AO2187" s="168"/>
      <c r="AP2187" s="168"/>
      <c r="AQ2187" s="168"/>
      <c r="AR2187" s="168"/>
      <c r="AS2187" s="168"/>
      <c r="AT2187" s="168"/>
      <c r="AU2187" s="168"/>
      <c r="AV2187" s="168"/>
      <c r="AW2187" s="168"/>
      <c r="AX2187" s="168"/>
      <c r="AY2187" s="168"/>
      <c r="AZ2187" s="168"/>
      <c r="BA2187" s="168"/>
      <c r="BB2187" s="168"/>
      <c r="BC2187" s="168"/>
      <c r="BD2187" s="168"/>
      <c r="BE2187" s="168"/>
      <c r="BF2187" s="168"/>
      <c r="BG2187" s="168"/>
      <c r="BH2187" s="168"/>
      <c r="BI2187" s="168"/>
      <c r="BJ2187" s="168"/>
      <c r="BK2187" s="168"/>
      <c r="BL2187" s="168"/>
      <c r="BM2187" s="168"/>
      <c r="BN2187" s="168"/>
      <c r="BO2187" s="168"/>
      <c r="BP2187" s="168"/>
    </row>
    <row r="2188" spans="4:68" x14ac:dyDescent="0.15">
      <c r="D2188" s="168"/>
      <c r="E2188" s="168"/>
      <c r="F2188" s="168"/>
      <c r="G2188" s="168"/>
      <c r="H2188" s="168"/>
      <c r="I2188" s="168"/>
      <c r="J2188" s="168"/>
      <c r="K2188" s="168"/>
      <c r="L2188" s="168"/>
      <c r="M2188" s="168"/>
      <c r="N2188" s="168"/>
      <c r="O2188" s="168"/>
      <c r="P2188" s="168"/>
      <c r="Q2188" s="168"/>
      <c r="R2188" s="168"/>
      <c r="S2188" s="168"/>
      <c r="T2188" s="168"/>
      <c r="U2188" s="168"/>
      <c r="V2188" s="168"/>
      <c r="W2188" s="168"/>
      <c r="X2188" s="168"/>
      <c r="Y2188" s="168"/>
      <c r="Z2188" s="168"/>
      <c r="AA2188" s="168"/>
      <c r="AB2188" s="168"/>
      <c r="AC2188" s="168"/>
      <c r="AD2188" s="168"/>
      <c r="AE2188" s="168"/>
      <c r="AF2188" s="168"/>
      <c r="AG2188" s="168"/>
      <c r="AH2188" s="168"/>
      <c r="AI2188" s="168"/>
      <c r="AJ2188" s="168"/>
      <c r="AK2188" s="168"/>
      <c r="AL2188" s="168"/>
      <c r="AM2188" s="168"/>
      <c r="AN2188" s="168"/>
      <c r="AO2188" s="168"/>
      <c r="AP2188" s="168"/>
      <c r="AQ2188" s="168"/>
      <c r="AR2188" s="168"/>
      <c r="AS2188" s="168"/>
      <c r="AT2188" s="168"/>
      <c r="AU2188" s="168"/>
      <c r="AV2188" s="168"/>
      <c r="AW2188" s="168"/>
      <c r="AX2188" s="168"/>
      <c r="AY2188" s="168"/>
      <c r="AZ2188" s="168"/>
      <c r="BA2188" s="168"/>
      <c r="BB2188" s="168"/>
      <c r="BC2188" s="168"/>
      <c r="BD2188" s="168"/>
      <c r="BE2188" s="168"/>
      <c r="BF2188" s="168"/>
      <c r="BG2188" s="168"/>
      <c r="BH2188" s="168"/>
      <c r="BI2188" s="168"/>
      <c r="BJ2188" s="168"/>
      <c r="BK2188" s="168"/>
      <c r="BL2188" s="168"/>
      <c r="BM2188" s="168"/>
      <c r="BN2188" s="168"/>
      <c r="BO2188" s="168"/>
      <c r="BP2188" s="168"/>
    </row>
    <row r="2189" spans="4:68" x14ac:dyDescent="0.15">
      <c r="D2189" s="168"/>
      <c r="E2189" s="168"/>
      <c r="F2189" s="168"/>
      <c r="G2189" s="168"/>
      <c r="H2189" s="168"/>
      <c r="I2189" s="168"/>
      <c r="J2189" s="168"/>
      <c r="K2189" s="168"/>
      <c r="L2189" s="168"/>
      <c r="M2189" s="168"/>
      <c r="N2189" s="168"/>
      <c r="O2189" s="168"/>
      <c r="P2189" s="168"/>
      <c r="Q2189" s="168"/>
      <c r="R2189" s="168"/>
      <c r="S2189" s="168"/>
      <c r="T2189" s="168"/>
      <c r="U2189" s="168"/>
      <c r="V2189" s="168"/>
      <c r="W2189" s="168"/>
      <c r="X2189" s="168"/>
      <c r="Y2189" s="168"/>
      <c r="Z2189" s="168"/>
      <c r="AA2189" s="168"/>
      <c r="AB2189" s="168"/>
      <c r="AC2189" s="168"/>
      <c r="AD2189" s="168"/>
      <c r="AE2189" s="168"/>
      <c r="AF2189" s="168"/>
      <c r="AG2189" s="168"/>
      <c r="AH2189" s="168"/>
      <c r="AI2189" s="168"/>
      <c r="AJ2189" s="168"/>
      <c r="AK2189" s="168"/>
      <c r="AL2189" s="168"/>
      <c r="AM2189" s="168"/>
      <c r="AN2189" s="168"/>
      <c r="AO2189" s="168"/>
      <c r="AP2189" s="168"/>
      <c r="AQ2189" s="168"/>
      <c r="AR2189" s="168"/>
      <c r="AS2189" s="168"/>
      <c r="AT2189" s="168"/>
      <c r="AU2189" s="168"/>
      <c r="AV2189" s="168"/>
      <c r="AW2189" s="168"/>
      <c r="AX2189" s="168"/>
      <c r="AY2189" s="168"/>
      <c r="AZ2189" s="168"/>
      <c r="BA2189" s="168"/>
      <c r="BB2189" s="168"/>
      <c r="BC2189" s="168"/>
      <c r="BD2189" s="168"/>
      <c r="BE2189" s="168"/>
      <c r="BF2189" s="168"/>
      <c r="BG2189" s="168"/>
      <c r="BH2189" s="168"/>
      <c r="BI2189" s="168"/>
      <c r="BJ2189" s="168"/>
      <c r="BK2189" s="168"/>
      <c r="BL2189" s="168"/>
      <c r="BM2189" s="168"/>
      <c r="BN2189" s="168"/>
      <c r="BO2189" s="168"/>
      <c r="BP2189" s="168"/>
    </row>
    <row r="2190" spans="4:68" x14ac:dyDescent="0.15">
      <c r="D2190" s="168"/>
      <c r="E2190" s="168"/>
      <c r="F2190" s="168"/>
      <c r="G2190" s="168"/>
      <c r="H2190" s="168"/>
      <c r="I2190" s="168"/>
      <c r="J2190" s="168"/>
      <c r="K2190" s="168"/>
      <c r="L2190" s="168"/>
      <c r="M2190" s="168"/>
      <c r="N2190" s="168"/>
      <c r="O2190" s="168"/>
      <c r="P2190" s="168"/>
      <c r="Q2190" s="168"/>
      <c r="R2190" s="168"/>
      <c r="S2190" s="168"/>
      <c r="T2190" s="168"/>
      <c r="U2190" s="168"/>
      <c r="V2190" s="168"/>
      <c r="W2190" s="168"/>
      <c r="X2190" s="168"/>
      <c r="Y2190" s="168"/>
      <c r="Z2190" s="168"/>
      <c r="AA2190" s="168"/>
      <c r="AB2190" s="168"/>
      <c r="AC2190" s="168"/>
      <c r="AD2190" s="168"/>
      <c r="AE2190" s="168"/>
      <c r="AF2190" s="168"/>
      <c r="AG2190" s="168"/>
      <c r="AH2190" s="168"/>
      <c r="AI2190" s="168"/>
      <c r="AJ2190" s="168"/>
      <c r="AK2190" s="168"/>
      <c r="AL2190" s="168"/>
      <c r="AM2190" s="168"/>
      <c r="AN2190" s="168"/>
      <c r="AO2190" s="168"/>
      <c r="AP2190" s="168"/>
      <c r="AQ2190" s="168"/>
      <c r="AR2190" s="168"/>
      <c r="AS2190" s="168"/>
      <c r="AT2190" s="168"/>
      <c r="AU2190" s="168"/>
      <c r="AV2190" s="168"/>
      <c r="AW2190" s="168"/>
      <c r="AX2190" s="168"/>
      <c r="AY2190" s="168"/>
      <c r="AZ2190" s="168"/>
      <c r="BA2190" s="168"/>
      <c r="BB2190" s="168"/>
      <c r="BC2190" s="168"/>
      <c r="BD2190" s="168"/>
      <c r="BE2190" s="168"/>
      <c r="BF2190" s="168"/>
      <c r="BG2190" s="168"/>
      <c r="BH2190" s="168"/>
      <c r="BI2190" s="168"/>
      <c r="BJ2190" s="168"/>
      <c r="BK2190" s="168"/>
      <c r="BL2190" s="168"/>
      <c r="BM2190" s="168"/>
      <c r="BN2190" s="168"/>
      <c r="BO2190" s="168"/>
      <c r="BP2190" s="168"/>
    </row>
    <row r="2191" spans="4:68" x14ac:dyDescent="0.15">
      <c r="D2191" s="168"/>
      <c r="E2191" s="168"/>
      <c r="F2191" s="168"/>
      <c r="G2191" s="168"/>
      <c r="H2191" s="168"/>
      <c r="I2191" s="168"/>
      <c r="J2191" s="168"/>
      <c r="K2191" s="168"/>
      <c r="L2191" s="168"/>
      <c r="M2191" s="168"/>
      <c r="N2191" s="168"/>
      <c r="O2191" s="168"/>
      <c r="P2191" s="168"/>
      <c r="Q2191" s="168"/>
      <c r="R2191" s="168"/>
      <c r="S2191" s="168"/>
      <c r="T2191" s="168"/>
      <c r="U2191" s="168"/>
      <c r="V2191" s="168"/>
      <c r="W2191" s="168"/>
      <c r="X2191" s="168"/>
      <c r="Y2191" s="168"/>
      <c r="Z2191" s="168"/>
      <c r="AA2191" s="168"/>
      <c r="AB2191" s="168"/>
      <c r="AC2191" s="168"/>
      <c r="AD2191" s="168"/>
      <c r="AE2191" s="168"/>
      <c r="AF2191" s="168"/>
      <c r="AG2191" s="168"/>
      <c r="AH2191" s="168"/>
      <c r="AI2191" s="168"/>
      <c r="AJ2191" s="168"/>
      <c r="AK2191" s="168"/>
      <c r="AL2191" s="168"/>
      <c r="AM2191" s="168"/>
      <c r="AN2191" s="168"/>
      <c r="AO2191" s="168"/>
      <c r="AP2191" s="168"/>
      <c r="AQ2191" s="168"/>
      <c r="AR2191" s="168"/>
      <c r="AS2191" s="168"/>
      <c r="AT2191" s="168"/>
      <c r="AU2191" s="168"/>
      <c r="AV2191" s="168"/>
      <c r="AW2191" s="168"/>
      <c r="AX2191" s="168"/>
      <c r="AY2191" s="168"/>
      <c r="AZ2191" s="168"/>
      <c r="BA2191" s="168"/>
      <c r="BB2191" s="168"/>
      <c r="BC2191" s="168"/>
      <c r="BD2191" s="168"/>
      <c r="BE2191" s="168"/>
      <c r="BF2191" s="168"/>
      <c r="BG2191" s="168"/>
      <c r="BH2191" s="168"/>
      <c r="BI2191" s="168"/>
      <c r="BJ2191" s="168"/>
      <c r="BK2191" s="168"/>
      <c r="BL2191" s="168"/>
      <c r="BM2191" s="168"/>
      <c r="BN2191" s="168"/>
      <c r="BO2191" s="168"/>
      <c r="BP2191" s="168"/>
    </row>
    <row r="2192" spans="4:68" x14ac:dyDescent="0.15">
      <c r="D2192" s="168"/>
      <c r="E2192" s="168"/>
      <c r="F2192" s="168"/>
      <c r="G2192" s="168"/>
      <c r="H2192" s="168"/>
      <c r="I2192" s="168"/>
      <c r="J2192" s="168"/>
      <c r="K2192" s="168"/>
      <c r="L2192" s="168"/>
      <c r="M2192" s="168"/>
      <c r="N2192" s="168"/>
      <c r="O2192" s="168"/>
      <c r="P2192" s="168"/>
      <c r="Q2192" s="168"/>
      <c r="R2192" s="168"/>
      <c r="S2192" s="168"/>
      <c r="T2192" s="168"/>
      <c r="U2192" s="168"/>
      <c r="V2192" s="168"/>
      <c r="W2192" s="168"/>
      <c r="X2192" s="168"/>
      <c r="Y2192" s="168"/>
      <c r="Z2192" s="168"/>
      <c r="AA2192" s="168"/>
      <c r="AB2192" s="168"/>
      <c r="AC2192" s="168"/>
      <c r="AD2192" s="168"/>
      <c r="AE2192" s="168"/>
      <c r="AF2192" s="168"/>
      <c r="AG2192" s="168"/>
      <c r="AH2192" s="168"/>
      <c r="AI2192" s="168"/>
      <c r="AJ2192" s="168"/>
      <c r="AK2192" s="168"/>
      <c r="AL2192" s="168"/>
      <c r="AM2192" s="168"/>
      <c r="AN2192" s="168"/>
      <c r="AO2192" s="168"/>
      <c r="AP2192" s="168"/>
      <c r="AQ2192" s="168"/>
      <c r="AR2192" s="168"/>
      <c r="AS2192" s="168"/>
      <c r="AT2192" s="168"/>
      <c r="AU2192" s="168"/>
      <c r="AV2192" s="168"/>
      <c r="AW2192" s="168"/>
      <c r="AX2192" s="168"/>
      <c r="AY2192" s="168"/>
      <c r="AZ2192" s="168"/>
      <c r="BA2192" s="168"/>
      <c r="BB2192" s="168"/>
      <c r="BC2192" s="168"/>
      <c r="BD2192" s="168"/>
      <c r="BE2192" s="168"/>
      <c r="BF2192" s="168"/>
      <c r="BG2192" s="168"/>
      <c r="BH2192" s="168"/>
      <c r="BI2192" s="168"/>
      <c r="BJ2192" s="168"/>
      <c r="BK2192" s="168"/>
      <c r="BL2192" s="168"/>
      <c r="BM2192" s="168"/>
      <c r="BN2192" s="168"/>
      <c r="BO2192" s="168"/>
      <c r="BP2192" s="168"/>
    </row>
    <row r="2193" spans="4:68" x14ac:dyDescent="0.15">
      <c r="D2193" s="168"/>
      <c r="E2193" s="168"/>
      <c r="F2193" s="168"/>
      <c r="G2193" s="168"/>
      <c r="H2193" s="168"/>
      <c r="I2193" s="168"/>
      <c r="J2193" s="168"/>
      <c r="K2193" s="168"/>
      <c r="L2193" s="168"/>
      <c r="M2193" s="168"/>
      <c r="N2193" s="168"/>
      <c r="O2193" s="168"/>
      <c r="P2193" s="168"/>
      <c r="Q2193" s="168"/>
      <c r="R2193" s="168"/>
      <c r="S2193" s="168"/>
      <c r="T2193" s="168"/>
      <c r="U2193" s="168"/>
      <c r="V2193" s="168"/>
      <c r="W2193" s="168"/>
      <c r="X2193" s="168"/>
      <c r="Y2193" s="168"/>
      <c r="Z2193" s="168"/>
      <c r="AA2193" s="168"/>
      <c r="AB2193" s="168"/>
      <c r="AC2193" s="168"/>
      <c r="AD2193" s="168"/>
      <c r="AE2193" s="168"/>
      <c r="AF2193" s="168"/>
      <c r="AG2193" s="168"/>
      <c r="AH2193" s="168"/>
      <c r="AI2193" s="168"/>
      <c r="AJ2193" s="168"/>
      <c r="AK2193" s="168"/>
      <c r="AL2193" s="168"/>
      <c r="AM2193" s="168"/>
      <c r="AN2193" s="168"/>
      <c r="AO2193" s="168"/>
      <c r="AP2193" s="168"/>
      <c r="AQ2193" s="168"/>
      <c r="AR2193" s="168"/>
      <c r="AS2193" s="168"/>
      <c r="AT2193" s="168"/>
      <c r="AU2193" s="168"/>
      <c r="AV2193" s="168"/>
      <c r="AW2193" s="168"/>
      <c r="AX2193" s="168"/>
      <c r="AY2193" s="168"/>
      <c r="AZ2193" s="168"/>
      <c r="BA2193" s="168"/>
      <c r="BB2193" s="168"/>
      <c r="BC2193" s="168"/>
      <c r="BD2193" s="168"/>
      <c r="BE2193" s="168"/>
      <c r="BF2193" s="168"/>
      <c r="BG2193" s="168"/>
      <c r="BH2193" s="168"/>
      <c r="BI2193" s="168"/>
      <c r="BJ2193" s="168"/>
      <c r="BK2193" s="168"/>
      <c r="BL2193" s="168"/>
      <c r="BM2193" s="168"/>
      <c r="BN2193" s="168"/>
      <c r="BO2193" s="168"/>
      <c r="BP2193" s="168"/>
    </row>
    <row r="2194" spans="4:68" x14ac:dyDescent="0.15">
      <c r="D2194" s="168"/>
      <c r="E2194" s="168"/>
      <c r="F2194" s="168"/>
      <c r="G2194" s="168"/>
      <c r="H2194" s="168"/>
      <c r="I2194" s="168"/>
      <c r="J2194" s="168"/>
      <c r="K2194" s="168"/>
      <c r="L2194" s="168"/>
      <c r="M2194" s="168"/>
      <c r="N2194" s="168"/>
      <c r="O2194" s="168"/>
      <c r="P2194" s="168"/>
      <c r="Q2194" s="168"/>
      <c r="R2194" s="168"/>
      <c r="S2194" s="168"/>
      <c r="T2194" s="168"/>
      <c r="U2194" s="168"/>
      <c r="V2194" s="168"/>
      <c r="W2194" s="168"/>
      <c r="X2194" s="168"/>
      <c r="Y2194" s="168"/>
      <c r="Z2194" s="168"/>
      <c r="AA2194" s="168"/>
      <c r="AB2194" s="168"/>
      <c r="AC2194" s="168"/>
      <c r="AD2194" s="168"/>
      <c r="AE2194" s="168"/>
      <c r="AF2194" s="168"/>
      <c r="AG2194" s="168"/>
      <c r="AH2194" s="168"/>
      <c r="AI2194" s="168"/>
      <c r="AJ2194" s="168"/>
      <c r="AK2194" s="168"/>
      <c r="AL2194" s="168"/>
      <c r="AM2194" s="168"/>
      <c r="AN2194" s="168"/>
      <c r="AO2194" s="168"/>
      <c r="AP2194" s="168"/>
      <c r="AQ2194" s="168"/>
      <c r="AR2194" s="168"/>
      <c r="AS2194" s="168"/>
      <c r="AT2194" s="168"/>
      <c r="AU2194" s="168"/>
      <c r="AV2194" s="168"/>
      <c r="AW2194" s="168"/>
      <c r="AX2194" s="168"/>
      <c r="AY2194" s="168"/>
      <c r="AZ2194" s="168"/>
      <c r="BA2194" s="168"/>
      <c r="BB2194" s="168"/>
      <c r="BC2194" s="168"/>
      <c r="BD2194" s="168"/>
      <c r="BE2194" s="168"/>
      <c r="BF2194" s="168"/>
      <c r="BG2194" s="168"/>
      <c r="BH2194" s="168"/>
      <c r="BI2194" s="168"/>
      <c r="BJ2194" s="168"/>
      <c r="BK2194" s="168"/>
      <c r="BL2194" s="168"/>
      <c r="BM2194" s="168"/>
      <c r="BN2194" s="168"/>
      <c r="BO2194" s="168"/>
      <c r="BP2194" s="168"/>
    </row>
    <row r="2195" spans="4:68" x14ac:dyDescent="0.15">
      <c r="D2195" s="168"/>
      <c r="E2195" s="168"/>
      <c r="F2195" s="168"/>
      <c r="G2195" s="168"/>
      <c r="H2195" s="168"/>
      <c r="I2195" s="168"/>
      <c r="J2195" s="168"/>
      <c r="K2195" s="168"/>
      <c r="L2195" s="168"/>
      <c r="M2195" s="168"/>
      <c r="N2195" s="168"/>
      <c r="O2195" s="168"/>
      <c r="P2195" s="168"/>
      <c r="Q2195" s="168"/>
      <c r="R2195" s="168"/>
      <c r="S2195" s="168"/>
      <c r="T2195" s="168"/>
      <c r="U2195" s="168"/>
      <c r="V2195" s="168"/>
      <c r="W2195" s="168"/>
      <c r="X2195" s="168"/>
      <c r="Y2195" s="168"/>
      <c r="Z2195" s="168"/>
      <c r="AA2195" s="168"/>
      <c r="AB2195" s="168"/>
      <c r="AC2195" s="168"/>
      <c r="AD2195" s="168"/>
      <c r="AE2195" s="168"/>
      <c r="AF2195" s="168"/>
      <c r="AG2195" s="168"/>
      <c r="AH2195" s="168"/>
      <c r="AI2195" s="168"/>
      <c r="AJ2195" s="168"/>
      <c r="AK2195" s="168"/>
      <c r="AL2195" s="168"/>
      <c r="AM2195" s="168"/>
      <c r="AN2195" s="168"/>
      <c r="AO2195" s="168"/>
      <c r="AP2195" s="168"/>
      <c r="AQ2195" s="168"/>
      <c r="AR2195" s="168"/>
      <c r="AS2195" s="168"/>
      <c r="AT2195" s="168"/>
      <c r="AU2195" s="168"/>
      <c r="AV2195" s="168"/>
      <c r="AW2195" s="168"/>
      <c r="AX2195" s="168"/>
      <c r="AY2195" s="168"/>
      <c r="AZ2195" s="168"/>
      <c r="BA2195" s="168"/>
      <c r="BB2195" s="168"/>
      <c r="BC2195" s="168"/>
      <c r="BD2195" s="168"/>
      <c r="BE2195" s="168"/>
      <c r="BF2195" s="168"/>
      <c r="BG2195" s="168"/>
      <c r="BH2195" s="168"/>
      <c r="BI2195" s="168"/>
      <c r="BJ2195" s="168"/>
      <c r="BK2195" s="168"/>
      <c r="BL2195" s="168"/>
      <c r="BM2195" s="168"/>
      <c r="BN2195" s="168"/>
      <c r="BO2195" s="168"/>
      <c r="BP2195" s="168"/>
    </row>
    <row r="2196" spans="4:68" x14ac:dyDescent="0.15">
      <c r="D2196" s="168"/>
      <c r="E2196" s="168"/>
      <c r="F2196" s="168"/>
      <c r="G2196" s="168"/>
      <c r="H2196" s="168"/>
      <c r="I2196" s="168"/>
      <c r="J2196" s="168"/>
      <c r="K2196" s="168"/>
      <c r="L2196" s="168"/>
      <c r="M2196" s="168"/>
      <c r="N2196" s="168"/>
      <c r="O2196" s="168"/>
      <c r="P2196" s="168"/>
      <c r="Q2196" s="168"/>
      <c r="R2196" s="168"/>
      <c r="S2196" s="168"/>
      <c r="T2196" s="168"/>
      <c r="U2196" s="168"/>
      <c r="V2196" s="168"/>
      <c r="W2196" s="168"/>
      <c r="X2196" s="168"/>
      <c r="Y2196" s="168"/>
      <c r="Z2196" s="168"/>
      <c r="AA2196" s="168"/>
      <c r="AB2196" s="168"/>
      <c r="AC2196" s="168"/>
      <c r="AD2196" s="168"/>
      <c r="AE2196" s="168"/>
      <c r="AF2196" s="168"/>
      <c r="AG2196" s="168"/>
      <c r="AH2196" s="168"/>
      <c r="AI2196" s="168"/>
      <c r="AJ2196" s="168"/>
      <c r="AK2196" s="168"/>
      <c r="AL2196" s="168"/>
      <c r="AM2196" s="168"/>
      <c r="AN2196" s="168"/>
      <c r="AO2196" s="168"/>
      <c r="AP2196" s="168"/>
      <c r="AQ2196" s="168"/>
      <c r="AR2196" s="168"/>
      <c r="AS2196" s="168"/>
      <c r="AT2196" s="168"/>
      <c r="AU2196" s="168"/>
      <c r="AV2196" s="168"/>
      <c r="AW2196" s="168"/>
      <c r="AX2196" s="168"/>
      <c r="AY2196" s="168"/>
      <c r="AZ2196" s="168"/>
      <c r="BA2196" s="168"/>
      <c r="BB2196" s="168"/>
      <c r="BC2196" s="168"/>
      <c r="BD2196" s="168"/>
      <c r="BE2196" s="168"/>
      <c r="BF2196" s="168"/>
      <c r="BG2196" s="168"/>
      <c r="BH2196" s="168"/>
      <c r="BI2196" s="168"/>
      <c r="BJ2196" s="168"/>
      <c r="BK2196" s="168"/>
      <c r="BL2196" s="168"/>
      <c r="BM2196" s="168"/>
      <c r="BN2196" s="168"/>
      <c r="BO2196" s="168"/>
      <c r="BP2196" s="168"/>
    </row>
    <row r="2197" spans="4:68" x14ac:dyDescent="0.15">
      <c r="D2197" s="168"/>
      <c r="E2197" s="168"/>
      <c r="F2197" s="168"/>
      <c r="G2197" s="168"/>
      <c r="H2197" s="168"/>
      <c r="I2197" s="168"/>
      <c r="J2197" s="168"/>
      <c r="K2197" s="168"/>
      <c r="L2197" s="168"/>
      <c r="M2197" s="168"/>
      <c r="N2197" s="168"/>
      <c r="O2197" s="168"/>
      <c r="P2197" s="168"/>
      <c r="Q2197" s="168"/>
      <c r="R2197" s="168"/>
      <c r="S2197" s="168"/>
      <c r="T2197" s="168"/>
      <c r="U2197" s="168"/>
      <c r="V2197" s="168"/>
      <c r="W2197" s="168"/>
      <c r="X2197" s="168"/>
      <c r="Y2197" s="168"/>
      <c r="Z2197" s="168"/>
      <c r="AA2197" s="168"/>
      <c r="AB2197" s="168"/>
      <c r="AC2197" s="168"/>
      <c r="AD2197" s="168"/>
      <c r="AE2197" s="168"/>
      <c r="AF2197" s="168"/>
      <c r="AG2197" s="168"/>
      <c r="AH2197" s="168"/>
      <c r="AI2197" s="168"/>
      <c r="AJ2197" s="168"/>
      <c r="AK2197" s="168"/>
      <c r="AL2197" s="168"/>
      <c r="AM2197" s="168"/>
      <c r="AN2197" s="168"/>
      <c r="AO2197" s="168"/>
      <c r="AP2197" s="168"/>
      <c r="AQ2197" s="168"/>
      <c r="AR2197" s="168"/>
      <c r="AS2197" s="168"/>
      <c r="AT2197" s="168"/>
      <c r="AU2197" s="168"/>
      <c r="AV2197" s="168"/>
      <c r="AW2197" s="168"/>
      <c r="AX2197" s="168"/>
      <c r="AY2197" s="168"/>
      <c r="AZ2197" s="168"/>
      <c r="BA2197" s="168"/>
      <c r="BB2197" s="168"/>
      <c r="BC2197" s="168"/>
      <c r="BD2197" s="168"/>
      <c r="BE2197" s="168"/>
      <c r="BF2197" s="168"/>
      <c r="BG2197" s="168"/>
      <c r="BH2197" s="168"/>
      <c r="BI2197" s="168"/>
      <c r="BJ2197" s="168"/>
      <c r="BK2197" s="168"/>
      <c r="BL2197" s="168"/>
      <c r="BM2197" s="168"/>
      <c r="BN2197" s="168"/>
      <c r="BO2197" s="168"/>
      <c r="BP2197" s="168"/>
    </row>
    <row r="2198" spans="4:68" x14ac:dyDescent="0.15">
      <c r="D2198" s="168"/>
      <c r="E2198" s="168"/>
      <c r="F2198" s="168"/>
      <c r="G2198" s="168"/>
      <c r="H2198" s="168"/>
      <c r="I2198" s="168"/>
      <c r="J2198" s="168"/>
      <c r="K2198" s="168"/>
      <c r="L2198" s="168"/>
      <c r="M2198" s="168"/>
      <c r="N2198" s="168"/>
      <c r="O2198" s="168"/>
      <c r="P2198" s="168"/>
      <c r="Q2198" s="168"/>
      <c r="R2198" s="168"/>
      <c r="S2198" s="168"/>
      <c r="T2198" s="168"/>
      <c r="U2198" s="168"/>
      <c r="V2198" s="168"/>
      <c r="W2198" s="168"/>
      <c r="X2198" s="168"/>
      <c r="Y2198" s="168"/>
      <c r="Z2198" s="168"/>
      <c r="AA2198" s="168"/>
      <c r="AB2198" s="168"/>
      <c r="AC2198" s="168"/>
      <c r="AD2198" s="168"/>
      <c r="AE2198" s="168"/>
      <c r="AF2198" s="168"/>
      <c r="AG2198" s="168"/>
      <c r="AH2198" s="168"/>
      <c r="AI2198" s="168"/>
      <c r="AJ2198" s="168"/>
      <c r="AK2198" s="168"/>
      <c r="AL2198" s="168"/>
      <c r="AM2198" s="168"/>
      <c r="AN2198" s="168"/>
      <c r="AO2198" s="168"/>
      <c r="AP2198" s="168"/>
      <c r="AQ2198" s="168"/>
      <c r="AR2198" s="168"/>
      <c r="AS2198" s="168"/>
      <c r="AT2198" s="168"/>
      <c r="AU2198" s="168"/>
      <c r="AV2198" s="168"/>
      <c r="AW2198" s="168"/>
      <c r="AX2198" s="168"/>
      <c r="AY2198" s="168"/>
      <c r="AZ2198" s="168"/>
      <c r="BA2198" s="168"/>
      <c r="BB2198" s="168"/>
      <c r="BC2198" s="168"/>
      <c r="BD2198" s="168"/>
      <c r="BE2198" s="168"/>
      <c r="BF2198" s="168"/>
      <c r="BG2198" s="168"/>
      <c r="BH2198" s="168"/>
      <c r="BI2198" s="168"/>
      <c r="BJ2198" s="168"/>
      <c r="BK2198" s="168"/>
      <c r="BL2198" s="168"/>
      <c r="BM2198" s="168"/>
      <c r="BN2198" s="168"/>
      <c r="BO2198" s="168"/>
      <c r="BP2198" s="168"/>
    </row>
    <row r="2199" spans="4:68" x14ac:dyDescent="0.15">
      <c r="D2199" s="168"/>
      <c r="E2199" s="168"/>
      <c r="F2199" s="168"/>
      <c r="G2199" s="168"/>
      <c r="H2199" s="168"/>
      <c r="I2199" s="168"/>
      <c r="J2199" s="168"/>
      <c r="K2199" s="168"/>
      <c r="L2199" s="168"/>
      <c r="M2199" s="168"/>
      <c r="N2199" s="168"/>
      <c r="O2199" s="168"/>
      <c r="P2199" s="168"/>
      <c r="Q2199" s="168"/>
      <c r="R2199" s="168"/>
      <c r="S2199" s="168"/>
      <c r="T2199" s="168"/>
      <c r="U2199" s="168"/>
      <c r="V2199" s="168"/>
      <c r="W2199" s="168"/>
      <c r="X2199" s="168"/>
      <c r="Y2199" s="168"/>
      <c r="Z2199" s="168"/>
      <c r="AA2199" s="168"/>
      <c r="AB2199" s="168"/>
      <c r="AC2199" s="168"/>
      <c r="AD2199" s="168"/>
      <c r="AE2199" s="168"/>
      <c r="AF2199" s="168"/>
      <c r="AG2199" s="168"/>
      <c r="AH2199" s="168"/>
      <c r="AI2199" s="168"/>
      <c r="AJ2199" s="168"/>
      <c r="AK2199" s="168"/>
      <c r="AL2199" s="168"/>
      <c r="AM2199" s="168"/>
      <c r="AN2199" s="168"/>
      <c r="AO2199" s="168"/>
      <c r="AP2199" s="168"/>
      <c r="AQ2199" s="168"/>
      <c r="AR2199" s="168"/>
      <c r="AS2199" s="168"/>
      <c r="AT2199" s="168"/>
      <c r="AU2199" s="168"/>
      <c r="AV2199" s="168"/>
      <c r="AW2199" s="168"/>
      <c r="AX2199" s="168"/>
      <c r="AY2199" s="168"/>
      <c r="AZ2199" s="168"/>
      <c r="BA2199" s="168"/>
      <c r="BB2199" s="168"/>
      <c r="BC2199" s="168"/>
      <c r="BD2199" s="168"/>
      <c r="BE2199" s="168"/>
      <c r="BF2199" s="168"/>
      <c r="BG2199" s="168"/>
      <c r="BH2199" s="168"/>
      <c r="BI2199" s="168"/>
      <c r="BJ2199" s="168"/>
      <c r="BK2199" s="168"/>
      <c r="BL2199" s="168"/>
      <c r="BM2199" s="168"/>
      <c r="BN2199" s="168"/>
      <c r="BO2199" s="168"/>
      <c r="BP2199" s="168"/>
    </row>
    <row r="2200" spans="4:68" x14ac:dyDescent="0.15">
      <c r="D2200" s="168"/>
      <c r="E2200" s="168"/>
      <c r="F2200" s="168"/>
      <c r="G2200" s="168"/>
      <c r="H2200" s="168"/>
      <c r="I2200" s="168"/>
      <c r="J2200" s="168"/>
      <c r="K2200" s="168"/>
      <c r="L2200" s="168"/>
      <c r="M2200" s="168"/>
      <c r="N2200" s="168"/>
      <c r="O2200" s="168"/>
      <c r="P2200" s="168"/>
      <c r="Q2200" s="168"/>
      <c r="R2200" s="168"/>
      <c r="S2200" s="168"/>
      <c r="T2200" s="168"/>
      <c r="U2200" s="168"/>
      <c r="V2200" s="168"/>
      <c r="W2200" s="168"/>
      <c r="X2200" s="168"/>
      <c r="Y2200" s="168"/>
      <c r="Z2200" s="168"/>
      <c r="AA2200" s="168"/>
      <c r="AB2200" s="168"/>
      <c r="AC2200" s="168"/>
      <c r="AD2200" s="168"/>
      <c r="AE2200" s="168"/>
      <c r="AF2200" s="168"/>
      <c r="AG2200" s="168"/>
      <c r="AH2200" s="168"/>
      <c r="AI2200" s="168"/>
      <c r="AJ2200" s="168"/>
      <c r="AK2200" s="168"/>
      <c r="AL2200" s="168"/>
      <c r="AM2200" s="168"/>
      <c r="AN2200" s="168"/>
      <c r="AO2200" s="168"/>
      <c r="AP2200" s="168"/>
      <c r="AQ2200" s="168"/>
      <c r="AR2200" s="168"/>
      <c r="AS2200" s="168"/>
      <c r="AT2200" s="168"/>
      <c r="AU2200" s="168"/>
      <c r="AV2200" s="168"/>
      <c r="AW2200" s="168"/>
      <c r="AX2200" s="168"/>
      <c r="AY2200" s="168"/>
      <c r="AZ2200" s="168"/>
      <c r="BA2200" s="168"/>
      <c r="BB2200" s="168"/>
      <c r="BC2200" s="168"/>
      <c r="BD2200" s="168"/>
      <c r="BE2200" s="168"/>
      <c r="BF2200" s="168"/>
      <c r="BG2200" s="168"/>
      <c r="BH2200" s="168"/>
      <c r="BI2200" s="168"/>
      <c r="BJ2200" s="168"/>
      <c r="BK2200" s="168"/>
      <c r="BL2200" s="168"/>
      <c r="BM2200" s="168"/>
      <c r="BN2200" s="168"/>
      <c r="BO2200" s="168"/>
      <c r="BP2200" s="168"/>
    </row>
    <row r="2201" spans="4:68" x14ac:dyDescent="0.15">
      <c r="D2201" s="168"/>
      <c r="E2201" s="168"/>
      <c r="F2201" s="168"/>
      <c r="G2201" s="168"/>
      <c r="H2201" s="168"/>
      <c r="I2201" s="168"/>
      <c r="J2201" s="168"/>
      <c r="K2201" s="168"/>
      <c r="L2201" s="168"/>
      <c r="M2201" s="168"/>
      <c r="N2201" s="168"/>
      <c r="O2201" s="168"/>
      <c r="P2201" s="168"/>
      <c r="Q2201" s="168"/>
      <c r="R2201" s="168"/>
      <c r="S2201" s="168"/>
      <c r="T2201" s="168"/>
      <c r="U2201" s="168"/>
      <c r="V2201" s="168"/>
      <c r="W2201" s="168"/>
      <c r="X2201" s="168"/>
      <c r="Y2201" s="168"/>
      <c r="Z2201" s="168"/>
      <c r="AA2201" s="168"/>
      <c r="AB2201" s="168"/>
      <c r="AC2201" s="168"/>
      <c r="AD2201" s="168"/>
      <c r="AE2201" s="168"/>
      <c r="AF2201" s="168"/>
      <c r="AG2201" s="168"/>
      <c r="AH2201" s="168"/>
      <c r="AI2201" s="168"/>
      <c r="AJ2201" s="168"/>
      <c r="AK2201" s="168"/>
      <c r="AL2201" s="168"/>
      <c r="AM2201" s="168"/>
      <c r="AN2201" s="168"/>
      <c r="AO2201" s="168"/>
      <c r="AP2201" s="168"/>
      <c r="AQ2201" s="168"/>
      <c r="AR2201" s="168"/>
      <c r="AS2201" s="168"/>
      <c r="AT2201" s="168"/>
      <c r="AU2201" s="168"/>
      <c r="AV2201" s="168"/>
      <c r="AW2201" s="168"/>
      <c r="AX2201" s="168"/>
      <c r="AY2201" s="168"/>
      <c r="AZ2201" s="168"/>
      <c r="BA2201" s="168"/>
      <c r="BB2201" s="168"/>
      <c r="BC2201" s="168"/>
      <c r="BD2201" s="168"/>
      <c r="BE2201" s="168"/>
      <c r="BF2201" s="168"/>
      <c r="BG2201" s="168"/>
      <c r="BH2201" s="168"/>
      <c r="BI2201" s="168"/>
      <c r="BJ2201" s="168"/>
      <c r="BK2201" s="168"/>
      <c r="BL2201" s="168"/>
      <c r="BM2201" s="168"/>
      <c r="BN2201" s="168"/>
      <c r="BO2201" s="168"/>
      <c r="BP2201" s="168"/>
    </row>
    <row r="2202" spans="4:68" x14ac:dyDescent="0.15">
      <c r="D2202" s="168"/>
      <c r="E2202" s="168"/>
      <c r="F2202" s="168"/>
      <c r="G2202" s="168"/>
      <c r="H2202" s="168"/>
      <c r="I2202" s="168"/>
      <c r="J2202" s="168"/>
      <c r="K2202" s="168"/>
      <c r="L2202" s="168"/>
      <c r="M2202" s="168"/>
      <c r="N2202" s="168"/>
      <c r="O2202" s="168"/>
      <c r="P2202" s="168"/>
      <c r="Q2202" s="168"/>
      <c r="R2202" s="168"/>
      <c r="S2202" s="168"/>
      <c r="T2202" s="168"/>
      <c r="U2202" s="168"/>
      <c r="V2202" s="168"/>
      <c r="W2202" s="168"/>
      <c r="X2202" s="168"/>
      <c r="Y2202" s="168"/>
      <c r="Z2202" s="168"/>
      <c r="AA2202" s="168"/>
      <c r="AB2202" s="168"/>
      <c r="AC2202" s="168"/>
      <c r="AD2202" s="168"/>
      <c r="AE2202" s="168"/>
      <c r="AF2202" s="168"/>
      <c r="AG2202" s="168"/>
      <c r="AH2202" s="168"/>
      <c r="AI2202" s="168"/>
      <c r="AJ2202" s="168"/>
      <c r="AK2202" s="168"/>
      <c r="AL2202" s="168"/>
      <c r="AM2202" s="168"/>
      <c r="AN2202" s="168"/>
      <c r="AO2202" s="168"/>
      <c r="AP2202" s="168"/>
      <c r="AQ2202" s="168"/>
      <c r="AR2202" s="168"/>
      <c r="AS2202" s="168"/>
      <c r="AT2202" s="168"/>
      <c r="AU2202" s="168"/>
      <c r="AV2202" s="168"/>
      <c r="AW2202" s="168"/>
      <c r="AX2202" s="168"/>
      <c r="AY2202" s="168"/>
      <c r="AZ2202" s="168"/>
      <c r="BA2202" s="168"/>
      <c r="BB2202" s="168"/>
      <c r="BC2202" s="168"/>
      <c r="BD2202" s="168"/>
      <c r="BE2202" s="168"/>
      <c r="BF2202" s="168"/>
      <c r="BG2202" s="168"/>
      <c r="BH2202" s="168"/>
      <c r="BI2202" s="168"/>
      <c r="BJ2202" s="168"/>
      <c r="BK2202" s="168"/>
      <c r="BL2202" s="168"/>
      <c r="BM2202" s="168"/>
      <c r="BN2202" s="168"/>
      <c r="BO2202" s="168"/>
      <c r="BP2202" s="168"/>
    </row>
    <row r="2203" spans="4:68" x14ac:dyDescent="0.15">
      <c r="D2203" s="168"/>
      <c r="E2203" s="168"/>
      <c r="F2203" s="168"/>
      <c r="G2203" s="168"/>
      <c r="H2203" s="168"/>
      <c r="I2203" s="168"/>
      <c r="J2203" s="168"/>
      <c r="K2203" s="168"/>
      <c r="L2203" s="168"/>
      <c r="M2203" s="168"/>
      <c r="N2203" s="168"/>
      <c r="O2203" s="168"/>
      <c r="P2203" s="168"/>
      <c r="Q2203" s="168"/>
      <c r="R2203" s="168"/>
      <c r="S2203" s="168"/>
      <c r="T2203" s="168"/>
      <c r="U2203" s="168"/>
      <c r="V2203" s="168"/>
      <c r="W2203" s="168"/>
      <c r="X2203" s="168"/>
      <c r="Y2203" s="168"/>
      <c r="Z2203" s="168"/>
      <c r="AA2203" s="168"/>
      <c r="AB2203" s="168"/>
      <c r="AC2203" s="168"/>
      <c r="AD2203" s="168"/>
      <c r="AE2203" s="168"/>
      <c r="AF2203" s="168"/>
      <c r="AG2203" s="168"/>
      <c r="AH2203" s="168"/>
      <c r="AI2203" s="168"/>
      <c r="AJ2203" s="168"/>
      <c r="AK2203" s="168"/>
      <c r="AL2203" s="168"/>
      <c r="AM2203" s="168"/>
      <c r="AN2203" s="168"/>
      <c r="AO2203" s="168"/>
      <c r="AP2203" s="168"/>
      <c r="AQ2203" s="168"/>
      <c r="AR2203" s="168"/>
      <c r="AS2203" s="168"/>
      <c r="AT2203" s="168"/>
      <c r="AU2203" s="168"/>
      <c r="AV2203" s="168"/>
      <c r="AW2203" s="168"/>
      <c r="AX2203" s="168"/>
      <c r="AY2203" s="168"/>
      <c r="AZ2203" s="168"/>
      <c r="BA2203" s="168"/>
      <c r="BB2203" s="168"/>
      <c r="BC2203" s="168"/>
      <c r="BD2203" s="168"/>
      <c r="BE2203" s="168"/>
      <c r="BF2203" s="168"/>
      <c r="BG2203" s="168"/>
      <c r="BH2203" s="168"/>
      <c r="BI2203" s="168"/>
      <c r="BJ2203" s="168"/>
      <c r="BK2203" s="168"/>
      <c r="BL2203" s="168"/>
      <c r="BM2203" s="168"/>
      <c r="BN2203" s="168"/>
      <c r="BO2203" s="168"/>
      <c r="BP2203" s="168"/>
    </row>
    <row r="2204" spans="4:68" x14ac:dyDescent="0.15">
      <c r="D2204" s="168"/>
      <c r="E2204" s="168"/>
      <c r="F2204" s="168"/>
      <c r="G2204" s="168"/>
      <c r="H2204" s="168"/>
      <c r="I2204" s="168"/>
      <c r="J2204" s="168"/>
      <c r="K2204" s="168"/>
      <c r="L2204" s="168"/>
      <c r="M2204" s="168"/>
      <c r="N2204" s="168"/>
      <c r="O2204" s="168"/>
      <c r="P2204" s="168"/>
      <c r="Q2204" s="168"/>
      <c r="R2204" s="168"/>
      <c r="S2204" s="168"/>
      <c r="T2204" s="168"/>
      <c r="U2204" s="168"/>
      <c r="V2204" s="168"/>
      <c r="W2204" s="168"/>
      <c r="X2204" s="168"/>
      <c r="Y2204" s="168"/>
      <c r="Z2204" s="168"/>
      <c r="AA2204" s="168"/>
      <c r="AB2204" s="168"/>
      <c r="AC2204" s="168"/>
      <c r="AD2204" s="168"/>
      <c r="AE2204" s="168"/>
      <c r="AF2204" s="168"/>
      <c r="AG2204" s="168"/>
      <c r="AH2204" s="168"/>
      <c r="AI2204" s="168"/>
      <c r="AJ2204" s="168"/>
      <c r="AK2204" s="168"/>
      <c r="AL2204" s="168"/>
      <c r="AM2204" s="168"/>
      <c r="AN2204" s="168"/>
      <c r="AO2204" s="168"/>
      <c r="AP2204" s="168"/>
      <c r="AQ2204" s="168"/>
      <c r="AR2204" s="168"/>
      <c r="AS2204" s="168"/>
      <c r="AT2204" s="168"/>
      <c r="AU2204" s="168"/>
      <c r="AV2204" s="168"/>
      <c r="AW2204" s="168"/>
      <c r="AX2204" s="168"/>
      <c r="AY2204" s="168"/>
      <c r="AZ2204" s="168"/>
      <c r="BA2204" s="168"/>
      <c r="BB2204" s="168"/>
      <c r="BC2204" s="168"/>
      <c r="BD2204" s="168"/>
      <c r="BE2204" s="168"/>
      <c r="BF2204" s="168"/>
      <c r="BG2204" s="168"/>
      <c r="BH2204" s="168"/>
      <c r="BI2204" s="168"/>
      <c r="BJ2204" s="168"/>
      <c r="BK2204" s="168"/>
      <c r="BL2204" s="168"/>
      <c r="BM2204" s="168"/>
      <c r="BN2204" s="168"/>
      <c r="BO2204" s="168"/>
      <c r="BP2204" s="168"/>
    </row>
    <row r="2205" spans="4:68" x14ac:dyDescent="0.15">
      <c r="D2205" s="168"/>
      <c r="E2205" s="168"/>
      <c r="F2205" s="168"/>
      <c r="G2205" s="168"/>
      <c r="H2205" s="168"/>
      <c r="I2205" s="168"/>
      <c r="J2205" s="168"/>
      <c r="K2205" s="168"/>
      <c r="L2205" s="168"/>
      <c r="M2205" s="168"/>
      <c r="N2205" s="168"/>
      <c r="O2205" s="168"/>
      <c r="P2205" s="168"/>
      <c r="Q2205" s="168"/>
      <c r="R2205" s="168"/>
      <c r="S2205" s="168"/>
      <c r="T2205" s="168"/>
      <c r="U2205" s="168"/>
      <c r="V2205" s="168"/>
      <c r="W2205" s="168"/>
      <c r="X2205" s="168"/>
      <c r="Y2205" s="168"/>
      <c r="Z2205" s="168"/>
      <c r="AA2205" s="168"/>
      <c r="AB2205" s="168"/>
      <c r="AC2205" s="168"/>
      <c r="AD2205" s="168"/>
      <c r="AE2205" s="168"/>
      <c r="AF2205" s="168"/>
      <c r="AG2205" s="168"/>
      <c r="AH2205" s="168"/>
      <c r="AI2205" s="168"/>
      <c r="AJ2205" s="168"/>
      <c r="AK2205" s="168"/>
      <c r="AL2205" s="168"/>
      <c r="AM2205" s="168"/>
      <c r="AN2205" s="168"/>
      <c r="AO2205" s="168"/>
      <c r="AP2205" s="168"/>
      <c r="AQ2205" s="168"/>
      <c r="AR2205" s="168"/>
      <c r="AS2205" s="168"/>
      <c r="AT2205" s="168"/>
      <c r="AU2205" s="168"/>
      <c r="AV2205" s="168"/>
      <c r="AW2205" s="168"/>
      <c r="AX2205" s="168"/>
      <c r="AY2205" s="168"/>
      <c r="AZ2205" s="168"/>
      <c r="BA2205" s="168"/>
      <c r="BB2205" s="168"/>
      <c r="BC2205" s="168"/>
      <c r="BD2205" s="168"/>
      <c r="BE2205" s="168"/>
      <c r="BF2205" s="168"/>
      <c r="BG2205" s="168"/>
      <c r="BH2205" s="168"/>
      <c r="BI2205" s="168"/>
      <c r="BJ2205" s="168"/>
      <c r="BK2205" s="168"/>
      <c r="BL2205" s="168"/>
      <c r="BM2205" s="168"/>
      <c r="BN2205" s="168"/>
      <c r="BO2205" s="168"/>
      <c r="BP2205" s="168"/>
    </row>
    <row r="2206" spans="4:68" x14ac:dyDescent="0.15">
      <c r="D2206" s="168"/>
      <c r="E2206" s="168"/>
      <c r="F2206" s="168"/>
      <c r="G2206" s="168"/>
      <c r="H2206" s="168"/>
      <c r="I2206" s="168"/>
      <c r="J2206" s="168"/>
      <c r="K2206" s="168"/>
      <c r="L2206" s="168"/>
      <c r="M2206" s="168"/>
      <c r="N2206" s="168"/>
      <c r="O2206" s="168"/>
      <c r="P2206" s="168"/>
      <c r="Q2206" s="168"/>
      <c r="R2206" s="168"/>
      <c r="S2206" s="168"/>
      <c r="T2206" s="168"/>
      <c r="U2206" s="168"/>
      <c r="V2206" s="168"/>
      <c r="W2206" s="168"/>
      <c r="X2206" s="168"/>
      <c r="Y2206" s="168"/>
      <c r="Z2206" s="168"/>
      <c r="AA2206" s="168"/>
      <c r="AB2206" s="168"/>
      <c r="AC2206" s="168"/>
      <c r="AD2206" s="168"/>
      <c r="AE2206" s="168"/>
      <c r="AF2206" s="168"/>
      <c r="AG2206" s="168"/>
      <c r="AH2206" s="168"/>
      <c r="AI2206" s="168"/>
      <c r="AJ2206" s="168"/>
      <c r="AK2206" s="168"/>
      <c r="AL2206" s="168"/>
      <c r="AM2206" s="168"/>
      <c r="AN2206" s="168"/>
      <c r="AO2206" s="168"/>
      <c r="AP2206" s="168"/>
      <c r="AQ2206" s="168"/>
      <c r="AR2206" s="168"/>
      <c r="AS2206" s="168"/>
      <c r="AT2206" s="168"/>
      <c r="AU2206" s="168"/>
      <c r="AV2206" s="168"/>
      <c r="AW2206" s="168"/>
      <c r="AX2206" s="168"/>
      <c r="AY2206" s="168"/>
      <c r="AZ2206" s="168"/>
      <c r="BA2206" s="168"/>
      <c r="BB2206" s="168"/>
      <c r="BC2206" s="168"/>
      <c r="BD2206" s="168"/>
      <c r="BE2206" s="168"/>
      <c r="BF2206" s="168"/>
      <c r="BG2206" s="168"/>
      <c r="BH2206" s="168"/>
      <c r="BI2206" s="168"/>
      <c r="BJ2206" s="168"/>
      <c r="BK2206" s="168"/>
      <c r="BL2206" s="168"/>
      <c r="BM2206" s="168"/>
      <c r="BN2206" s="168"/>
      <c r="BO2206" s="168"/>
      <c r="BP2206" s="168"/>
    </row>
    <row r="2207" spans="4:68" x14ac:dyDescent="0.15">
      <c r="D2207" s="168"/>
      <c r="E2207" s="168"/>
      <c r="F2207" s="168"/>
      <c r="G2207" s="168"/>
      <c r="H2207" s="168"/>
      <c r="I2207" s="168"/>
      <c r="J2207" s="168"/>
      <c r="K2207" s="168"/>
      <c r="L2207" s="168"/>
      <c r="M2207" s="168"/>
      <c r="N2207" s="168"/>
      <c r="O2207" s="168"/>
      <c r="P2207" s="168"/>
      <c r="Q2207" s="168"/>
      <c r="R2207" s="168"/>
      <c r="S2207" s="168"/>
      <c r="T2207" s="168"/>
      <c r="U2207" s="168"/>
      <c r="V2207" s="168"/>
      <c r="W2207" s="168"/>
      <c r="X2207" s="168"/>
      <c r="Y2207" s="168"/>
      <c r="Z2207" s="168"/>
      <c r="AA2207" s="168"/>
      <c r="AB2207" s="168"/>
      <c r="AC2207" s="168"/>
      <c r="AD2207" s="168"/>
      <c r="AE2207" s="168"/>
      <c r="AF2207" s="168"/>
      <c r="AG2207" s="168"/>
      <c r="AH2207" s="168"/>
      <c r="AI2207" s="168"/>
      <c r="AJ2207" s="168"/>
      <c r="AK2207" s="168"/>
      <c r="AL2207" s="168"/>
      <c r="AM2207" s="168"/>
      <c r="AN2207" s="168"/>
      <c r="AO2207" s="168"/>
      <c r="AP2207" s="168"/>
      <c r="AQ2207" s="168"/>
      <c r="AR2207" s="168"/>
      <c r="AS2207" s="168"/>
      <c r="AT2207" s="168"/>
      <c r="AU2207" s="168"/>
      <c r="AV2207" s="168"/>
      <c r="AW2207" s="168"/>
      <c r="AX2207" s="168"/>
      <c r="AY2207" s="168"/>
      <c r="AZ2207" s="168"/>
      <c r="BA2207" s="168"/>
      <c r="BB2207" s="168"/>
      <c r="BC2207" s="168"/>
      <c r="BD2207" s="168"/>
      <c r="BE2207" s="168"/>
      <c r="BF2207" s="168"/>
      <c r="BG2207" s="168"/>
      <c r="BH2207" s="168"/>
      <c r="BI2207" s="168"/>
      <c r="BJ2207" s="168"/>
      <c r="BK2207" s="168"/>
      <c r="BL2207" s="168"/>
      <c r="BM2207" s="168"/>
      <c r="BN2207" s="168"/>
      <c r="BO2207" s="168"/>
      <c r="BP2207" s="168"/>
    </row>
    <row r="2208" spans="4:68" x14ac:dyDescent="0.15">
      <c r="D2208" s="168"/>
      <c r="E2208" s="168"/>
      <c r="F2208" s="168"/>
      <c r="G2208" s="168"/>
      <c r="H2208" s="168"/>
      <c r="I2208" s="168"/>
      <c r="J2208" s="168"/>
      <c r="K2208" s="168"/>
      <c r="L2208" s="168"/>
      <c r="M2208" s="168"/>
      <c r="N2208" s="168"/>
      <c r="O2208" s="168"/>
      <c r="P2208" s="168"/>
      <c r="Q2208" s="168"/>
      <c r="R2208" s="168"/>
      <c r="S2208" s="168"/>
      <c r="T2208" s="168"/>
      <c r="U2208" s="168"/>
      <c r="V2208" s="168"/>
      <c r="W2208" s="168"/>
      <c r="X2208" s="168"/>
      <c r="Y2208" s="168"/>
      <c r="Z2208" s="168"/>
      <c r="AA2208" s="168"/>
      <c r="AB2208" s="168"/>
      <c r="AC2208" s="168"/>
      <c r="AD2208" s="168"/>
      <c r="AE2208" s="168"/>
      <c r="AF2208" s="168"/>
      <c r="AG2208" s="168"/>
      <c r="AH2208" s="168"/>
      <c r="AI2208" s="168"/>
      <c r="AJ2208" s="168"/>
      <c r="AK2208" s="168"/>
      <c r="AL2208" s="168"/>
      <c r="AM2208" s="168"/>
      <c r="AN2208" s="168"/>
      <c r="AO2208" s="168"/>
      <c r="AP2208" s="168"/>
      <c r="AQ2208" s="168"/>
      <c r="AR2208" s="168"/>
      <c r="AS2208" s="168"/>
      <c r="AT2208" s="168"/>
      <c r="AU2208" s="168"/>
      <c r="AV2208" s="168"/>
      <c r="AW2208" s="168"/>
      <c r="AX2208" s="168"/>
      <c r="AY2208" s="168"/>
      <c r="AZ2208" s="168"/>
      <c r="BA2208" s="168"/>
      <c r="BB2208" s="168"/>
      <c r="BC2208" s="168"/>
      <c r="BD2208" s="168"/>
      <c r="BE2208" s="168"/>
      <c r="BF2208" s="168"/>
      <c r="BG2208" s="168"/>
      <c r="BH2208" s="168"/>
      <c r="BI2208" s="168"/>
      <c r="BJ2208" s="168"/>
      <c r="BK2208" s="168"/>
      <c r="BL2208" s="168"/>
      <c r="BM2208" s="168"/>
      <c r="BN2208" s="168"/>
      <c r="BO2208" s="168"/>
      <c r="BP2208" s="168"/>
    </row>
    <row r="2209" spans="4:68" x14ac:dyDescent="0.15">
      <c r="D2209" s="168"/>
      <c r="E2209" s="168"/>
      <c r="F2209" s="168"/>
      <c r="G2209" s="168"/>
      <c r="H2209" s="168"/>
      <c r="I2209" s="168"/>
      <c r="J2209" s="168"/>
      <c r="K2209" s="168"/>
      <c r="L2209" s="168"/>
      <c r="M2209" s="168"/>
      <c r="N2209" s="168"/>
      <c r="O2209" s="168"/>
      <c r="P2209" s="168"/>
      <c r="Q2209" s="168"/>
      <c r="R2209" s="168"/>
      <c r="S2209" s="168"/>
      <c r="T2209" s="168"/>
      <c r="U2209" s="168"/>
      <c r="V2209" s="168"/>
      <c r="W2209" s="168"/>
      <c r="X2209" s="168"/>
      <c r="Y2209" s="168"/>
      <c r="Z2209" s="168"/>
      <c r="AA2209" s="168"/>
      <c r="AB2209" s="168"/>
      <c r="AC2209" s="168"/>
      <c r="AD2209" s="168"/>
      <c r="AE2209" s="168"/>
      <c r="AF2209" s="168"/>
      <c r="AG2209" s="168"/>
      <c r="AH2209" s="168"/>
      <c r="AI2209" s="168"/>
      <c r="AJ2209" s="168"/>
      <c r="AK2209" s="168"/>
      <c r="AL2209" s="168"/>
      <c r="AM2209" s="168"/>
      <c r="AN2209" s="168"/>
      <c r="AO2209" s="168"/>
      <c r="AP2209" s="168"/>
      <c r="AQ2209" s="168"/>
      <c r="AR2209" s="168"/>
      <c r="AS2209" s="168"/>
      <c r="AT2209" s="168"/>
      <c r="AU2209" s="168"/>
      <c r="AV2209" s="168"/>
      <c r="AW2209" s="168"/>
      <c r="AX2209" s="168"/>
      <c r="AY2209" s="168"/>
      <c r="AZ2209" s="168"/>
      <c r="BA2209" s="168"/>
      <c r="BB2209" s="168"/>
      <c r="BC2209" s="168"/>
      <c r="BD2209" s="168"/>
      <c r="BE2209" s="168"/>
      <c r="BF2209" s="168"/>
      <c r="BG2209" s="168"/>
      <c r="BH2209" s="168"/>
      <c r="BI2209" s="168"/>
      <c r="BJ2209" s="168"/>
      <c r="BK2209" s="168"/>
      <c r="BL2209" s="168"/>
      <c r="BM2209" s="168"/>
      <c r="BN2209" s="168"/>
      <c r="BO2209" s="168"/>
      <c r="BP2209" s="168"/>
    </row>
    <row r="2210" spans="4:68" x14ac:dyDescent="0.15">
      <c r="D2210" s="168"/>
      <c r="E2210" s="168"/>
      <c r="F2210" s="168"/>
      <c r="G2210" s="168"/>
      <c r="H2210" s="168"/>
      <c r="I2210" s="168"/>
      <c r="J2210" s="168"/>
      <c r="K2210" s="168"/>
      <c r="L2210" s="168"/>
      <c r="M2210" s="168"/>
      <c r="N2210" s="168"/>
      <c r="O2210" s="168"/>
      <c r="P2210" s="168"/>
      <c r="Q2210" s="168"/>
      <c r="R2210" s="168"/>
      <c r="S2210" s="168"/>
      <c r="T2210" s="168"/>
      <c r="U2210" s="168"/>
      <c r="V2210" s="168"/>
      <c r="W2210" s="168"/>
      <c r="X2210" s="168"/>
      <c r="Y2210" s="168"/>
      <c r="Z2210" s="168"/>
      <c r="AA2210" s="168"/>
      <c r="AB2210" s="168"/>
      <c r="AC2210" s="168"/>
      <c r="AD2210" s="168"/>
      <c r="AE2210" s="168"/>
      <c r="AF2210" s="168"/>
      <c r="AG2210" s="168"/>
      <c r="AH2210" s="168"/>
      <c r="AI2210" s="168"/>
      <c r="AJ2210" s="168"/>
      <c r="AK2210" s="168"/>
      <c r="AL2210" s="168"/>
      <c r="AM2210" s="168"/>
      <c r="AN2210" s="168"/>
      <c r="AO2210" s="168"/>
      <c r="AP2210" s="168"/>
      <c r="AQ2210" s="168"/>
      <c r="AR2210" s="168"/>
      <c r="AS2210" s="168"/>
      <c r="AT2210" s="168"/>
      <c r="AU2210" s="168"/>
      <c r="AV2210" s="168"/>
      <c r="AW2210" s="168"/>
      <c r="AX2210" s="168"/>
      <c r="AY2210" s="168"/>
      <c r="AZ2210" s="168"/>
      <c r="BA2210" s="168"/>
      <c r="BB2210" s="168"/>
      <c r="BC2210" s="168"/>
      <c r="BD2210" s="168"/>
      <c r="BE2210" s="168"/>
      <c r="BF2210" s="168"/>
      <c r="BG2210" s="168"/>
      <c r="BH2210" s="168"/>
      <c r="BI2210" s="168"/>
      <c r="BJ2210" s="168"/>
      <c r="BK2210" s="168"/>
      <c r="BL2210" s="168"/>
      <c r="BM2210" s="168"/>
      <c r="BN2210" s="168"/>
      <c r="BO2210" s="168"/>
      <c r="BP2210" s="168"/>
    </row>
    <row r="2211" spans="4:68" x14ac:dyDescent="0.15">
      <c r="D2211" s="168"/>
      <c r="E2211" s="168"/>
      <c r="F2211" s="168"/>
      <c r="G2211" s="168"/>
      <c r="H2211" s="168"/>
      <c r="I2211" s="168"/>
      <c r="J2211" s="168"/>
      <c r="K2211" s="168"/>
      <c r="L2211" s="168"/>
      <c r="M2211" s="168"/>
      <c r="N2211" s="168"/>
      <c r="O2211" s="168"/>
      <c r="P2211" s="168"/>
      <c r="Q2211" s="168"/>
      <c r="R2211" s="168"/>
      <c r="S2211" s="168"/>
      <c r="T2211" s="168"/>
      <c r="U2211" s="168"/>
      <c r="V2211" s="168"/>
      <c r="W2211" s="168"/>
      <c r="X2211" s="168"/>
      <c r="Y2211" s="168"/>
      <c r="Z2211" s="168"/>
      <c r="AA2211" s="168"/>
      <c r="AB2211" s="168"/>
      <c r="AC2211" s="168"/>
      <c r="AD2211" s="168"/>
      <c r="AE2211" s="168"/>
      <c r="AF2211" s="168"/>
      <c r="AG2211" s="168"/>
      <c r="AH2211" s="168"/>
      <c r="AI2211" s="168"/>
      <c r="AJ2211" s="168"/>
      <c r="AK2211" s="168"/>
      <c r="AL2211" s="168"/>
      <c r="AM2211" s="168"/>
      <c r="AN2211" s="168"/>
      <c r="AO2211" s="168"/>
      <c r="AP2211" s="168"/>
      <c r="AQ2211" s="168"/>
      <c r="AR2211" s="168"/>
      <c r="AS2211" s="168"/>
      <c r="AT2211" s="168"/>
      <c r="AU2211" s="168"/>
      <c r="AV2211" s="168"/>
      <c r="AW2211" s="168"/>
      <c r="AX2211" s="168"/>
      <c r="AY2211" s="168"/>
      <c r="AZ2211" s="168"/>
      <c r="BA2211" s="168"/>
      <c r="BB2211" s="168"/>
      <c r="BC2211" s="168"/>
      <c r="BD2211" s="168"/>
      <c r="BE2211" s="168"/>
      <c r="BF2211" s="168"/>
      <c r="BG2211" s="168"/>
      <c r="BH2211" s="168"/>
      <c r="BI2211" s="168"/>
      <c r="BJ2211" s="168"/>
      <c r="BK2211" s="168"/>
      <c r="BL2211" s="168"/>
      <c r="BM2211" s="168"/>
      <c r="BN2211" s="168"/>
      <c r="BO2211" s="168"/>
      <c r="BP2211" s="168"/>
    </row>
    <row r="2212" spans="4:68" x14ac:dyDescent="0.15">
      <c r="D2212" s="168"/>
      <c r="E2212" s="168"/>
      <c r="F2212" s="168"/>
      <c r="G2212" s="168"/>
      <c r="H2212" s="168"/>
      <c r="I2212" s="168"/>
      <c r="J2212" s="168"/>
      <c r="K2212" s="168"/>
      <c r="L2212" s="168"/>
      <c r="M2212" s="168"/>
      <c r="N2212" s="168"/>
      <c r="O2212" s="168"/>
      <c r="P2212" s="168"/>
      <c r="Q2212" s="168"/>
      <c r="R2212" s="168"/>
      <c r="S2212" s="168"/>
      <c r="T2212" s="168"/>
      <c r="U2212" s="168"/>
      <c r="V2212" s="168"/>
      <c r="W2212" s="168"/>
      <c r="X2212" s="168"/>
      <c r="Y2212" s="168"/>
      <c r="Z2212" s="168"/>
      <c r="AA2212" s="168"/>
      <c r="AB2212" s="168"/>
      <c r="AC2212" s="168"/>
      <c r="AD2212" s="168"/>
      <c r="AE2212" s="168"/>
      <c r="AF2212" s="168"/>
      <c r="AG2212" s="168"/>
      <c r="AH2212" s="168"/>
      <c r="AI2212" s="168"/>
      <c r="AJ2212" s="168"/>
      <c r="AK2212" s="168"/>
      <c r="AL2212" s="168"/>
      <c r="AM2212" s="168"/>
      <c r="AN2212" s="168"/>
      <c r="AO2212" s="168"/>
      <c r="AP2212" s="168"/>
      <c r="AQ2212" s="168"/>
      <c r="AR2212" s="168"/>
      <c r="AS2212" s="168"/>
      <c r="AT2212" s="168"/>
      <c r="AU2212" s="168"/>
      <c r="AV2212" s="168"/>
      <c r="AW2212" s="168"/>
      <c r="AX2212" s="168"/>
      <c r="AY2212" s="168"/>
      <c r="AZ2212" s="168"/>
      <c r="BA2212" s="168"/>
      <c r="BB2212" s="168"/>
      <c r="BC2212" s="168"/>
      <c r="BD2212" s="168"/>
      <c r="BE2212" s="168"/>
      <c r="BF2212" s="168"/>
      <c r="BG2212" s="168"/>
      <c r="BH2212" s="168"/>
      <c r="BI2212" s="168"/>
      <c r="BJ2212" s="168"/>
      <c r="BK2212" s="168"/>
      <c r="BL2212" s="168"/>
      <c r="BM2212" s="168"/>
      <c r="BN2212" s="168"/>
      <c r="BO2212" s="168"/>
      <c r="BP2212" s="168"/>
    </row>
    <row r="2213" spans="4:68" x14ac:dyDescent="0.15">
      <c r="D2213" s="168"/>
      <c r="E2213" s="168"/>
      <c r="F2213" s="168"/>
      <c r="G2213" s="168"/>
      <c r="H2213" s="168"/>
      <c r="I2213" s="168"/>
      <c r="J2213" s="168"/>
      <c r="K2213" s="168"/>
      <c r="L2213" s="168"/>
      <c r="M2213" s="168"/>
      <c r="N2213" s="168"/>
      <c r="O2213" s="168"/>
      <c r="P2213" s="168"/>
      <c r="Q2213" s="168"/>
      <c r="R2213" s="168"/>
      <c r="S2213" s="168"/>
      <c r="T2213" s="168"/>
      <c r="U2213" s="168"/>
      <c r="V2213" s="168"/>
      <c r="W2213" s="168"/>
      <c r="X2213" s="168"/>
      <c r="Y2213" s="168"/>
      <c r="Z2213" s="168"/>
      <c r="AA2213" s="168"/>
      <c r="AB2213" s="168"/>
      <c r="AC2213" s="168"/>
      <c r="AD2213" s="168"/>
      <c r="AE2213" s="168"/>
      <c r="AF2213" s="168"/>
      <c r="AG2213" s="168"/>
      <c r="AH2213" s="168"/>
      <c r="AI2213" s="168"/>
      <c r="AJ2213" s="168"/>
      <c r="AK2213" s="168"/>
      <c r="AL2213" s="168"/>
      <c r="AM2213" s="168"/>
      <c r="AN2213" s="168"/>
      <c r="AO2213" s="168"/>
      <c r="AP2213" s="168"/>
      <c r="AQ2213" s="168"/>
      <c r="AR2213" s="168"/>
      <c r="AS2213" s="168"/>
      <c r="AT2213" s="168"/>
      <c r="AU2213" s="168"/>
      <c r="AV2213" s="168"/>
      <c r="AW2213" s="168"/>
      <c r="AX2213" s="168"/>
      <c r="AY2213" s="168"/>
      <c r="AZ2213" s="168"/>
      <c r="BA2213" s="168"/>
      <c r="BB2213" s="168"/>
      <c r="BC2213" s="168"/>
      <c r="BD2213" s="168"/>
      <c r="BE2213" s="168"/>
      <c r="BF2213" s="168"/>
      <c r="BG2213" s="168"/>
      <c r="BH2213" s="168"/>
      <c r="BI2213" s="168"/>
      <c r="BJ2213" s="168"/>
      <c r="BK2213" s="168"/>
      <c r="BL2213" s="168"/>
      <c r="BM2213" s="168"/>
      <c r="BN2213" s="168"/>
      <c r="BO2213" s="168"/>
      <c r="BP2213" s="168"/>
    </row>
    <row r="2214" spans="4:68" x14ac:dyDescent="0.15">
      <c r="D2214" s="168"/>
      <c r="E2214" s="168"/>
      <c r="F2214" s="168"/>
      <c r="G2214" s="168"/>
      <c r="H2214" s="168"/>
      <c r="I2214" s="168"/>
      <c r="J2214" s="168"/>
      <c r="K2214" s="168"/>
      <c r="L2214" s="168"/>
      <c r="M2214" s="168"/>
      <c r="N2214" s="168"/>
      <c r="O2214" s="168"/>
      <c r="P2214" s="168"/>
      <c r="Q2214" s="168"/>
      <c r="R2214" s="168"/>
      <c r="S2214" s="168"/>
      <c r="T2214" s="168"/>
      <c r="U2214" s="168"/>
      <c r="V2214" s="168"/>
      <c r="W2214" s="168"/>
      <c r="X2214" s="168"/>
      <c r="Y2214" s="168"/>
      <c r="Z2214" s="168"/>
      <c r="AA2214" s="168"/>
      <c r="AB2214" s="168"/>
      <c r="AC2214" s="168"/>
      <c r="AD2214" s="168"/>
      <c r="AE2214" s="168"/>
      <c r="AF2214" s="168"/>
      <c r="AG2214" s="168"/>
      <c r="AH2214" s="168"/>
      <c r="AI2214" s="168"/>
      <c r="AJ2214" s="168"/>
      <c r="AK2214" s="168"/>
      <c r="AL2214" s="168"/>
      <c r="AM2214" s="168"/>
      <c r="AN2214" s="168"/>
      <c r="AO2214" s="168"/>
      <c r="AP2214" s="168"/>
      <c r="AQ2214" s="168"/>
      <c r="AR2214" s="168"/>
      <c r="AS2214" s="168"/>
      <c r="AT2214" s="168"/>
      <c r="AU2214" s="168"/>
      <c r="AV2214" s="168"/>
      <c r="AW2214" s="168"/>
      <c r="AX2214" s="168"/>
      <c r="AY2214" s="168"/>
      <c r="AZ2214" s="168"/>
      <c r="BA2214" s="168"/>
      <c r="BB2214" s="168"/>
      <c r="BC2214" s="168"/>
      <c r="BD2214" s="168"/>
      <c r="BE2214" s="168"/>
      <c r="BF2214" s="168"/>
      <c r="BG2214" s="168"/>
      <c r="BH2214" s="168"/>
      <c r="BI2214" s="168"/>
      <c r="BJ2214" s="168"/>
      <c r="BK2214" s="168"/>
      <c r="BL2214" s="168"/>
      <c r="BM2214" s="168"/>
      <c r="BN2214" s="168"/>
      <c r="BO2214" s="168"/>
      <c r="BP2214" s="168"/>
    </row>
    <row r="2215" spans="4:68" x14ac:dyDescent="0.15">
      <c r="D2215" s="168"/>
      <c r="E2215" s="168"/>
      <c r="F2215" s="168"/>
      <c r="G2215" s="168"/>
      <c r="H2215" s="168"/>
      <c r="I2215" s="168"/>
      <c r="J2215" s="168"/>
      <c r="K2215" s="168"/>
      <c r="L2215" s="168"/>
      <c r="M2215" s="168"/>
      <c r="N2215" s="168"/>
      <c r="O2215" s="168"/>
      <c r="P2215" s="168"/>
      <c r="Q2215" s="168"/>
      <c r="R2215" s="168"/>
      <c r="S2215" s="168"/>
      <c r="T2215" s="168"/>
      <c r="U2215" s="168"/>
      <c r="V2215" s="168"/>
      <c r="W2215" s="168"/>
      <c r="X2215" s="168"/>
      <c r="Y2215" s="168"/>
      <c r="Z2215" s="168"/>
      <c r="AA2215" s="168"/>
      <c r="AB2215" s="168"/>
      <c r="AC2215" s="168"/>
      <c r="AD2215" s="168"/>
      <c r="AE2215" s="168"/>
      <c r="AF2215" s="168"/>
      <c r="AG2215" s="168"/>
      <c r="AH2215" s="168"/>
      <c r="AI2215" s="168"/>
      <c r="AJ2215" s="168"/>
      <c r="AK2215" s="168"/>
      <c r="AL2215" s="168"/>
      <c r="AM2215" s="168"/>
      <c r="AN2215" s="168"/>
      <c r="AO2215" s="168"/>
      <c r="AP2215" s="168"/>
      <c r="AQ2215" s="168"/>
      <c r="AR2215" s="168"/>
      <c r="AS2215" s="168"/>
      <c r="AT2215" s="168"/>
      <c r="AU2215" s="168"/>
      <c r="AV2215" s="168"/>
      <c r="AW2215" s="168"/>
      <c r="AX2215" s="168"/>
      <c r="AY2215" s="168"/>
      <c r="AZ2215" s="168"/>
      <c r="BA2215" s="168"/>
      <c r="BB2215" s="168"/>
      <c r="BC2215" s="168"/>
      <c r="BD2215" s="168"/>
      <c r="BE2215" s="168"/>
      <c r="BF2215" s="168"/>
      <c r="BG2215" s="168"/>
      <c r="BH2215" s="168"/>
      <c r="BI2215" s="168"/>
      <c r="BJ2215" s="168"/>
      <c r="BK2215" s="168"/>
      <c r="BL2215" s="168"/>
      <c r="BM2215" s="168"/>
      <c r="BN2215" s="168"/>
      <c r="BO2215" s="168"/>
      <c r="BP2215" s="168"/>
    </row>
    <row r="2216" spans="4:68" x14ac:dyDescent="0.15">
      <c r="D2216" s="168"/>
      <c r="E2216" s="168"/>
      <c r="F2216" s="168"/>
      <c r="G2216" s="168"/>
      <c r="H2216" s="168"/>
      <c r="I2216" s="168"/>
      <c r="J2216" s="168"/>
      <c r="K2216" s="168"/>
      <c r="L2216" s="168"/>
      <c r="M2216" s="168"/>
      <c r="N2216" s="168"/>
      <c r="O2216" s="168"/>
      <c r="P2216" s="168"/>
      <c r="Q2216" s="168"/>
      <c r="R2216" s="168"/>
      <c r="S2216" s="168"/>
      <c r="T2216" s="168"/>
      <c r="U2216" s="168"/>
      <c r="V2216" s="168"/>
      <c r="W2216" s="168"/>
      <c r="X2216" s="168"/>
      <c r="Y2216" s="168"/>
      <c r="Z2216" s="168"/>
      <c r="AA2216" s="168"/>
      <c r="AB2216" s="168"/>
      <c r="AC2216" s="168"/>
      <c r="AD2216" s="168"/>
      <c r="AE2216" s="168"/>
      <c r="AF2216" s="168"/>
      <c r="AG2216" s="168"/>
      <c r="AH2216" s="168"/>
      <c r="AI2216" s="168"/>
      <c r="AJ2216" s="168"/>
      <c r="AK2216" s="168"/>
      <c r="AL2216" s="168"/>
      <c r="AM2216" s="168"/>
      <c r="AN2216" s="168"/>
      <c r="AO2216" s="168"/>
      <c r="AP2216" s="168"/>
      <c r="AQ2216" s="168"/>
      <c r="AR2216" s="168"/>
      <c r="AS2216" s="168"/>
      <c r="AT2216" s="168"/>
      <c r="AU2216" s="168"/>
      <c r="AV2216" s="168"/>
      <c r="AW2216" s="168"/>
      <c r="AX2216" s="168"/>
      <c r="AY2216" s="168"/>
      <c r="AZ2216" s="168"/>
      <c r="BA2216" s="168"/>
      <c r="BB2216" s="168"/>
      <c r="BC2216" s="168"/>
      <c r="BD2216" s="168"/>
      <c r="BE2216" s="168"/>
      <c r="BF2216" s="168"/>
      <c r="BG2216" s="168"/>
      <c r="BH2216" s="168"/>
      <c r="BI2216" s="168"/>
      <c r="BJ2216" s="168"/>
      <c r="BK2216" s="168"/>
      <c r="BL2216" s="168"/>
      <c r="BM2216" s="168"/>
      <c r="BN2216" s="168"/>
      <c r="BO2216" s="168"/>
      <c r="BP2216" s="168"/>
    </row>
    <row r="2217" spans="4:68" x14ac:dyDescent="0.15">
      <c r="D2217" s="168"/>
      <c r="E2217" s="168"/>
      <c r="F2217" s="168"/>
      <c r="G2217" s="168"/>
      <c r="H2217" s="168"/>
      <c r="I2217" s="168"/>
      <c r="J2217" s="168"/>
      <c r="K2217" s="168"/>
      <c r="L2217" s="168"/>
      <c r="M2217" s="168"/>
      <c r="N2217" s="168"/>
      <c r="O2217" s="168"/>
      <c r="P2217" s="168"/>
      <c r="Q2217" s="168"/>
      <c r="R2217" s="168"/>
      <c r="S2217" s="168"/>
      <c r="T2217" s="168"/>
      <c r="U2217" s="168"/>
      <c r="V2217" s="168"/>
      <c r="W2217" s="168"/>
      <c r="X2217" s="168"/>
      <c r="Y2217" s="168"/>
      <c r="Z2217" s="168"/>
      <c r="AA2217" s="168"/>
      <c r="AB2217" s="168"/>
      <c r="AC2217" s="168"/>
      <c r="AD2217" s="168"/>
      <c r="AE2217" s="168"/>
      <c r="AF2217" s="168"/>
      <c r="AG2217" s="168"/>
      <c r="AH2217" s="168"/>
      <c r="AI2217" s="168"/>
      <c r="AJ2217" s="168"/>
      <c r="AK2217" s="168"/>
      <c r="AL2217" s="168"/>
      <c r="AM2217" s="168"/>
      <c r="AN2217" s="168"/>
      <c r="AO2217" s="168"/>
      <c r="AP2217" s="168"/>
      <c r="AQ2217" s="168"/>
      <c r="AR2217" s="168"/>
      <c r="AS2217" s="168"/>
      <c r="AT2217" s="168"/>
      <c r="AU2217" s="168"/>
      <c r="AV2217" s="168"/>
      <c r="AW2217" s="168"/>
      <c r="AX2217" s="168"/>
      <c r="AY2217" s="168"/>
      <c r="AZ2217" s="168"/>
      <c r="BA2217" s="168"/>
      <c r="BB2217" s="168"/>
      <c r="BC2217" s="168"/>
      <c r="BD2217" s="168"/>
      <c r="BE2217" s="168"/>
      <c r="BF2217" s="168"/>
      <c r="BG2217" s="168"/>
      <c r="BH2217" s="168"/>
      <c r="BI2217" s="168"/>
      <c r="BJ2217" s="168"/>
      <c r="BK2217" s="168"/>
      <c r="BL2217" s="168"/>
      <c r="BM2217" s="168"/>
      <c r="BN2217" s="168"/>
      <c r="BO2217" s="168"/>
      <c r="BP2217" s="168"/>
    </row>
    <row r="2218" spans="4:68" x14ac:dyDescent="0.15">
      <c r="D2218" s="168"/>
      <c r="E2218" s="168"/>
      <c r="F2218" s="168"/>
      <c r="G2218" s="168"/>
      <c r="H2218" s="168"/>
      <c r="I2218" s="168"/>
      <c r="J2218" s="168"/>
      <c r="K2218" s="168"/>
      <c r="L2218" s="168"/>
      <c r="M2218" s="168"/>
      <c r="N2218" s="168"/>
      <c r="O2218" s="168"/>
      <c r="P2218" s="168"/>
      <c r="Q2218" s="168"/>
      <c r="R2218" s="168"/>
      <c r="S2218" s="168"/>
      <c r="T2218" s="168"/>
      <c r="U2218" s="168"/>
      <c r="V2218" s="168"/>
      <c r="W2218" s="168"/>
      <c r="X2218" s="168"/>
      <c r="Y2218" s="168"/>
      <c r="Z2218" s="168"/>
      <c r="AA2218" s="168"/>
      <c r="AB2218" s="168"/>
      <c r="AC2218" s="168"/>
      <c r="AD2218" s="168"/>
      <c r="AE2218" s="168"/>
      <c r="AF2218" s="168"/>
      <c r="AG2218" s="168"/>
      <c r="AH2218" s="168"/>
      <c r="AI2218" s="168"/>
      <c r="AJ2218" s="168"/>
      <c r="AK2218" s="168"/>
      <c r="AL2218" s="168"/>
      <c r="AM2218" s="168"/>
      <c r="AN2218" s="168"/>
      <c r="AO2218" s="168"/>
      <c r="AP2218" s="168"/>
      <c r="AQ2218" s="168"/>
      <c r="AR2218" s="168"/>
      <c r="AS2218" s="168"/>
      <c r="AT2218" s="168"/>
      <c r="AU2218" s="168"/>
      <c r="AV2218" s="168"/>
      <c r="AW2218" s="168"/>
      <c r="AX2218" s="168"/>
      <c r="AY2218" s="168"/>
      <c r="AZ2218" s="168"/>
      <c r="BA2218" s="168"/>
      <c r="BB2218" s="168"/>
      <c r="BC2218" s="168"/>
      <c r="BD2218" s="168"/>
      <c r="BE2218" s="168"/>
      <c r="BF2218" s="168"/>
      <c r="BG2218" s="168"/>
      <c r="BH2218" s="168"/>
      <c r="BI2218" s="168"/>
      <c r="BJ2218" s="168"/>
      <c r="BK2218" s="168"/>
      <c r="BL2218" s="168"/>
      <c r="BM2218" s="168"/>
      <c r="BN2218" s="168"/>
      <c r="BO2218" s="168"/>
      <c r="BP2218" s="168"/>
    </row>
    <row r="2219" spans="4:68" x14ac:dyDescent="0.15">
      <c r="D2219" s="168"/>
      <c r="E2219" s="168"/>
      <c r="F2219" s="168"/>
      <c r="G2219" s="168"/>
      <c r="H2219" s="168"/>
      <c r="I2219" s="168"/>
      <c r="J2219" s="168"/>
      <c r="K2219" s="168"/>
      <c r="L2219" s="168"/>
      <c r="M2219" s="168"/>
      <c r="N2219" s="168"/>
      <c r="O2219" s="168"/>
      <c r="P2219" s="168"/>
      <c r="Q2219" s="168"/>
      <c r="R2219" s="168"/>
      <c r="S2219" s="168"/>
      <c r="T2219" s="168"/>
      <c r="U2219" s="168"/>
      <c r="V2219" s="168"/>
      <c r="W2219" s="168"/>
      <c r="X2219" s="168"/>
      <c r="Y2219" s="168"/>
      <c r="Z2219" s="168"/>
      <c r="AA2219" s="168"/>
      <c r="AB2219" s="168"/>
      <c r="AC2219" s="168"/>
      <c r="AD2219" s="168"/>
      <c r="AE2219" s="168"/>
      <c r="AF2219" s="168"/>
      <c r="AG2219" s="168"/>
      <c r="AH2219" s="168"/>
      <c r="AI2219" s="168"/>
      <c r="AJ2219" s="168"/>
      <c r="AK2219" s="168"/>
      <c r="AL2219" s="168"/>
      <c r="AM2219" s="168"/>
      <c r="AN2219" s="168"/>
      <c r="AO2219" s="168"/>
      <c r="AP2219" s="168"/>
      <c r="AQ2219" s="168"/>
      <c r="AR2219" s="168"/>
      <c r="AS2219" s="168"/>
      <c r="AT2219" s="168"/>
      <c r="AU2219" s="168"/>
      <c r="AV2219" s="168"/>
      <c r="AW2219" s="168"/>
      <c r="AX2219" s="168"/>
      <c r="AY2219" s="168"/>
      <c r="AZ2219" s="168"/>
      <c r="BA2219" s="168"/>
      <c r="BB2219" s="168"/>
      <c r="BC2219" s="168"/>
      <c r="BD2219" s="168"/>
      <c r="BE2219" s="168"/>
      <c r="BF2219" s="168"/>
      <c r="BG2219" s="168"/>
      <c r="BH2219" s="168"/>
      <c r="BI2219" s="168"/>
      <c r="BJ2219" s="168"/>
      <c r="BK2219" s="168"/>
      <c r="BL2219" s="168"/>
      <c r="BM2219" s="168"/>
      <c r="BN2219" s="168"/>
      <c r="BO2219" s="168"/>
      <c r="BP2219" s="168"/>
    </row>
    <row r="2220" spans="4:68" x14ac:dyDescent="0.15">
      <c r="D2220" s="168"/>
      <c r="E2220" s="168"/>
      <c r="F2220" s="168"/>
      <c r="G2220" s="168"/>
      <c r="H2220" s="168"/>
      <c r="I2220" s="168"/>
      <c r="J2220" s="168"/>
      <c r="K2220" s="168"/>
      <c r="L2220" s="168"/>
      <c r="M2220" s="168"/>
      <c r="N2220" s="168"/>
      <c r="O2220" s="168"/>
      <c r="P2220" s="168"/>
      <c r="Q2220" s="168"/>
      <c r="R2220" s="168"/>
      <c r="S2220" s="168"/>
      <c r="T2220" s="168"/>
      <c r="U2220" s="168"/>
      <c r="V2220" s="168"/>
      <c r="W2220" s="168"/>
      <c r="X2220" s="168"/>
      <c r="Y2220" s="168"/>
      <c r="Z2220" s="168"/>
      <c r="AA2220" s="168"/>
      <c r="AB2220" s="168"/>
      <c r="AC2220" s="168"/>
      <c r="AD2220" s="168"/>
      <c r="AE2220" s="168"/>
      <c r="AF2220" s="168"/>
      <c r="AG2220" s="168"/>
      <c r="AH2220" s="168"/>
      <c r="AI2220" s="168"/>
      <c r="AJ2220" s="168"/>
      <c r="AK2220" s="168"/>
      <c r="AL2220" s="168"/>
      <c r="AM2220" s="168"/>
      <c r="AN2220" s="168"/>
      <c r="AO2220" s="168"/>
      <c r="AP2220" s="168"/>
      <c r="AQ2220" s="168"/>
      <c r="AR2220" s="168"/>
      <c r="AS2220" s="168"/>
      <c r="AT2220" s="168"/>
      <c r="AU2220" s="168"/>
      <c r="AV2220" s="168"/>
      <c r="AW2220" s="168"/>
      <c r="AX2220" s="168"/>
      <c r="AY2220" s="168"/>
      <c r="AZ2220" s="168"/>
      <c r="BA2220" s="168"/>
      <c r="BB2220" s="168"/>
      <c r="BC2220" s="168"/>
      <c r="BD2220" s="168"/>
      <c r="BE2220" s="168"/>
      <c r="BF2220" s="168"/>
      <c r="BG2220" s="168"/>
      <c r="BH2220" s="168"/>
      <c r="BI2220" s="168"/>
      <c r="BJ2220" s="168"/>
      <c r="BK2220" s="168"/>
      <c r="BL2220" s="168"/>
      <c r="BM2220" s="168"/>
      <c r="BN2220" s="168"/>
      <c r="BO2220" s="168"/>
      <c r="BP2220" s="168"/>
    </row>
    <row r="2221" spans="4:68" x14ac:dyDescent="0.15">
      <c r="D2221" s="168"/>
      <c r="E2221" s="168"/>
      <c r="F2221" s="168"/>
      <c r="G2221" s="168"/>
      <c r="H2221" s="168"/>
      <c r="I2221" s="168"/>
      <c r="J2221" s="168"/>
      <c r="K2221" s="168"/>
      <c r="L2221" s="168"/>
      <c r="M2221" s="168"/>
      <c r="N2221" s="168"/>
      <c r="O2221" s="168"/>
      <c r="P2221" s="168"/>
      <c r="Q2221" s="168"/>
      <c r="R2221" s="168"/>
      <c r="S2221" s="168"/>
      <c r="T2221" s="168"/>
      <c r="U2221" s="168"/>
      <c r="V2221" s="168"/>
      <c r="W2221" s="168"/>
      <c r="X2221" s="168"/>
      <c r="Y2221" s="168"/>
      <c r="Z2221" s="168"/>
      <c r="AA2221" s="168"/>
      <c r="AB2221" s="168"/>
      <c r="AC2221" s="168"/>
      <c r="AD2221" s="168"/>
      <c r="AE2221" s="168"/>
      <c r="AF2221" s="168"/>
      <c r="AG2221" s="168"/>
      <c r="AH2221" s="168"/>
      <c r="AI2221" s="168"/>
      <c r="AJ2221" s="168"/>
      <c r="AK2221" s="168"/>
      <c r="AL2221" s="168"/>
      <c r="AM2221" s="168"/>
      <c r="AN2221" s="168"/>
      <c r="AO2221" s="168"/>
      <c r="AP2221" s="168"/>
      <c r="AQ2221" s="168"/>
      <c r="AR2221" s="168"/>
      <c r="AS2221" s="168"/>
      <c r="AT2221" s="168"/>
      <c r="AU2221" s="168"/>
      <c r="AV2221" s="168"/>
      <c r="AW2221" s="168"/>
      <c r="AX2221" s="168"/>
      <c r="AY2221" s="168"/>
      <c r="AZ2221" s="168"/>
      <c r="BA2221" s="168"/>
      <c r="BB2221" s="168"/>
      <c r="BC2221" s="168"/>
      <c r="BD2221" s="168"/>
      <c r="BE2221" s="168"/>
      <c r="BF2221" s="168"/>
      <c r="BG2221" s="168"/>
      <c r="BH2221" s="168"/>
      <c r="BI2221" s="168"/>
      <c r="BJ2221" s="168"/>
      <c r="BK2221" s="168"/>
      <c r="BL2221" s="168"/>
      <c r="BM2221" s="168"/>
      <c r="BN2221" s="168"/>
      <c r="BO2221" s="168"/>
      <c r="BP2221" s="168"/>
    </row>
    <row r="2222" spans="4:68" x14ac:dyDescent="0.15">
      <c r="D2222" s="168"/>
      <c r="E2222" s="168"/>
      <c r="F2222" s="168"/>
      <c r="G2222" s="168"/>
      <c r="H2222" s="168"/>
      <c r="I2222" s="168"/>
      <c r="J2222" s="168"/>
      <c r="K2222" s="168"/>
      <c r="L2222" s="168"/>
      <c r="M2222" s="168"/>
      <c r="N2222" s="168"/>
      <c r="O2222" s="168"/>
      <c r="P2222" s="168"/>
      <c r="Q2222" s="168"/>
      <c r="R2222" s="168"/>
      <c r="S2222" s="168"/>
      <c r="T2222" s="168"/>
      <c r="U2222" s="168"/>
      <c r="V2222" s="168"/>
      <c r="W2222" s="168"/>
      <c r="X2222" s="168"/>
      <c r="Y2222" s="168"/>
      <c r="Z2222" s="168"/>
      <c r="AA2222" s="168"/>
      <c r="AB2222" s="168"/>
      <c r="AC2222" s="168"/>
      <c r="AD2222" s="168"/>
      <c r="AE2222" s="168"/>
      <c r="AF2222" s="168"/>
      <c r="AG2222" s="168"/>
      <c r="AH2222" s="168"/>
      <c r="AI2222" s="168"/>
      <c r="AJ2222" s="168"/>
      <c r="AK2222" s="168"/>
      <c r="AL2222" s="168"/>
      <c r="AM2222" s="168"/>
      <c r="AN2222" s="168"/>
      <c r="AO2222" s="168"/>
      <c r="AP2222" s="168"/>
      <c r="AQ2222" s="168"/>
      <c r="AR2222" s="168"/>
      <c r="AS2222" s="168"/>
      <c r="AT2222" s="168"/>
      <c r="AU2222" s="168"/>
      <c r="AV2222" s="168"/>
      <c r="AW2222" s="168"/>
      <c r="AX2222" s="168"/>
      <c r="AY2222" s="168"/>
      <c r="AZ2222" s="168"/>
      <c r="BA2222" s="168"/>
      <c r="BB2222" s="168"/>
      <c r="BC2222" s="168"/>
      <c r="BD2222" s="168"/>
      <c r="BE2222" s="168"/>
      <c r="BF2222" s="168"/>
      <c r="BG2222" s="168"/>
      <c r="BH2222" s="168"/>
      <c r="BI2222" s="168"/>
      <c r="BJ2222" s="168"/>
      <c r="BK2222" s="168"/>
      <c r="BL2222" s="168"/>
      <c r="BM2222" s="168"/>
      <c r="BN2222" s="168"/>
      <c r="BO2222" s="168"/>
      <c r="BP2222" s="168"/>
    </row>
    <row r="2223" spans="4:68" x14ac:dyDescent="0.15">
      <c r="D2223" s="168"/>
      <c r="E2223" s="168"/>
      <c r="F2223" s="168"/>
      <c r="G2223" s="168"/>
      <c r="H2223" s="168"/>
      <c r="I2223" s="168"/>
      <c r="J2223" s="168"/>
      <c r="K2223" s="168"/>
      <c r="L2223" s="168"/>
      <c r="M2223" s="168"/>
      <c r="N2223" s="168"/>
      <c r="O2223" s="168"/>
      <c r="P2223" s="168"/>
      <c r="Q2223" s="168"/>
      <c r="R2223" s="168"/>
      <c r="S2223" s="168"/>
      <c r="T2223" s="168"/>
      <c r="U2223" s="168"/>
      <c r="V2223" s="168"/>
      <c r="W2223" s="168"/>
      <c r="X2223" s="168"/>
      <c r="Y2223" s="168"/>
      <c r="Z2223" s="168"/>
      <c r="AA2223" s="168"/>
      <c r="AB2223" s="168"/>
      <c r="AC2223" s="168"/>
      <c r="AD2223" s="168"/>
      <c r="AE2223" s="168"/>
      <c r="AF2223" s="168"/>
      <c r="AG2223" s="168"/>
      <c r="AH2223" s="168"/>
      <c r="AI2223" s="168"/>
      <c r="AJ2223" s="168"/>
      <c r="AK2223" s="168"/>
      <c r="AL2223" s="168"/>
      <c r="AM2223" s="168"/>
      <c r="AN2223" s="168"/>
      <c r="AO2223" s="168"/>
      <c r="AP2223" s="168"/>
      <c r="AQ2223" s="168"/>
      <c r="AR2223" s="168"/>
      <c r="AS2223" s="168"/>
      <c r="AT2223" s="168"/>
      <c r="AU2223" s="168"/>
      <c r="AV2223" s="168"/>
      <c r="AW2223" s="168"/>
      <c r="AX2223" s="168"/>
      <c r="AY2223" s="168"/>
      <c r="AZ2223" s="168"/>
      <c r="BA2223" s="168"/>
      <c r="BB2223" s="168"/>
      <c r="BC2223" s="168"/>
      <c r="BD2223" s="168"/>
      <c r="BE2223" s="168"/>
      <c r="BF2223" s="168"/>
      <c r="BG2223" s="168"/>
      <c r="BH2223" s="168"/>
      <c r="BI2223" s="168"/>
      <c r="BJ2223" s="168"/>
      <c r="BK2223" s="168"/>
      <c r="BL2223" s="168"/>
      <c r="BM2223" s="168"/>
      <c r="BN2223" s="168"/>
      <c r="BO2223" s="168"/>
      <c r="BP2223" s="168"/>
    </row>
    <row r="2224" spans="4:68" x14ac:dyDescent="0.15">
      <c r="D2224" s="168"/>
      <c r="E2224" s="168"/>
      <c r="F2224" s="168"/>
      <c r="G2224" s="168"/>
      <c r="H2224" s="168"/>
      <c r="I2224" s="168"/>
      <c r="J2224" s="168"/>
      <c r="K2224" s="168"/>
      <c r="L2224" s="168"/>
      <c r="M2224" s="168"/>
      <c r="N2224" s="168"/>
      <c r="O2224" s="168"/>
      <c r="P2224" s="168"/>
      <c r="Q2224" s="168"/>
      <c r="R2224" s="168"/>
      <c r="S2224" s="168"/>
      <c r="T2224" s="168"/>
      <c r="U2224" s="168"/>
      <c r="V2224" s="168"/>
      <c r="W2224" s="168"/>
      <c r="X2224" s="168"/>
      <c r="Y2224" s="168"/>
      <c r="Z2224" s="168"/>
      <c r="AA2224" s="168"/>
      <c r="AB2224" s="168"/>
      <c r="AC2224" s="168"/>
      <c r="AD2224" s="168"/>
      <c r="AE2224" s="168"/>
      <c r="AF2224" s="168"/>
      <c r="AG2224" s="168"/>
      <c r="AH2224" s="168"/>
      <c r="AI2224" s="168"/>
      <c r="AJ2224" s="168"/>
      <c r="AK2224" s="168"/>
      <c r="AL2224" s="168"/>
      <c r="AM2224" s="168"/>
      <c r="AN2224" s="168"/>
      <c r="AO2224" s="168"/>
      <c r="AP2224" s="168"/>
      <c r="AQ2224" s="168"/>
      <c r="AR2224" s="168"/>
      <c r="AS2224" s="168"/>
      <c r="AT2224" s="168"/>
      <c r="AU2224" s="168"/>
      <c r="AV2224" s="168"/>
      <c r="AW2224" s="168"/>
      <c r="AX2224" s="168"/>
      <c r="AY2224" s="168"/>
      <c r="AZ2224" s="168"/>
      <c r="BA2224" s="168"/>
      <c r="BB2224" s="168"/>
      <c r="BC2224" s="168"/>
      <c r="BD2224" s="168"/>
      <c r="BE2224" s="168"/>
      <c r="BF2224" s="168"/>
      <c r="BG2224" s="168"/>
      <c r="BH2224" s="168"/>
      <c r="BI2224" s="168"/>
      <c r="BJ2224" s="168"/>
      <c r="BK2224" s="168"/>
      <c r="BL2224" s="168"/>
      <c r="BM2224" s="168"/>
      <c r="BN2224" s="168"/>
      <c r="BO2224" s="168"/>
      <c r="BP2224" s="168"/>
    </row>
    <row r="2225" spans="4:68" x14ac:dyDescent="0.15">
      <c r="D2225" s="168"/>
      <c r="E2225" s="168"/>
      <c r="F2225" s="168"/>
      <c r="G2225" s="168"/>
      <c r="H2225" s="168"/>
      <c r="I2225" s="168"/>
      <c r="J2225" s="168"/>
      <c r="K2225" s="168"/>
      <c r="L2225" s="168"/>
      <c r="M2225" s="168"/>
      <c r="N2225" s="168"/>
      <c r="O2225" s="168"/>
      <c r="P2225" s="168"/>
      <c r="Q2225" s="168"/>
      <c r="R2225" s="168"/>
      <c r="S2225" s="168"/>
      <c r="T2225" s="168"/>
      <c r="U2225" s="168"/>
      <c r="V2225" s="168"/>
      <c r="W2225" s="168"/>
      <c r="X2225" s="168"/>
      <c r="Y2225" s="168"/>
      <c r="Z2225" s="168"/>
      <c r="AA2225" s="168"/>
      <c r="AB2225" s="168"/>
      <c r="AC2225" s="168"/>
      <c r="AD2225" s="168"/>
      <c r="AE2225" s="168"/>
      <c r="AF2225" s="168"/>
      <c r="AG2225" s="168"/>
      <c r="AH2225" s="168"/>
      <c r="AI2225" s="168"/>
      <c r="AJ2225" s="168"/>
      <c r="AK2225" s="168"/>
      <c r="AL2225" s="168"/>
      <c r="AM2225" s="168"/>
      <c r="AN2225" s="168"/>
      <c r="AO2225" s="168"/>
      <c r="AP2225" s="168"/>
      <c r="AQ2225" s="168"/>
      <c r="AR2225" s="168"/>
      <c r="AS2225" s="168"/>
      <c r="AT2225" s="168"/>
      <c r="AU2225" s="168"/>
      <c r="AV2225" s="168"/>
      <c r="AW2225" s="168"/>
      <c r="AX2225" s="168"/>
      <c r="AY2225" s="168"/>
      <c r="AZ2225" s="168"/>
      <c r="BA2225" s="168"/>
      <c r="BB2225" s="168"/>
      <c r="BC2225" s="168"/>
      <c r="BD2225" s="168"/>
      <c r="BE2225" s="168"/>
      <c r="BF2225" s="168"/>
      <c r="BG2225" s="168"/>
      <c r="BH2225" s="168"/>
      <c r="BI2225" s="168"/>
      <c r="BJ2225" s="168"/>
      <c r="BK2225" s="168"/>
      <c r="BL2225" s="168"/>
      <c r="BM2225" s="168"/>
      <c r="BN2225" s="168"/>
      <c r="BO2225" s="168"/>
      <c r="BP2225" s="168"/>
    </row>
    <row r="2226" spans="4:68" x14ac:dyDescent="0.15">
      <c r="D2226" s="168"/>
      <c r="E2226" s="168"/>
      <c r="F2226" s="168"/>
      <c r="G2226" s="168"/>
      <c r="H2226" s="168"/>
      <c r="I2226" s="168"/>
      <c r="J2226" s="168"/>
      <c r="K2226" s="168"/>
      <c r="L2226" s="168"/>
      <c r="M2226" s="168"/>
      <c r="N2226" s="168"/>
      <c r="O2226" s="168"/>
      <c r="P2226" s="168"/>
      <c r="Q2226" s="168"/>
      <c r="R2226" s="168"/>
      <c r="S2226" s="168"/>
      <c r="T2226" s="168"/>
      <c r="U2226" s="168"/>
      <c r="V2226" s="168"/>
      <c r="W2226" s="168"/>
      <c r="X2226" s="168"/>
      <c r="Y2226" s="168"/>
      <c r="Z2226" s="168"/>
      <c r="AA2226" s="168"/>
      <c r="AB2226" s="168"/>
      <c r="AC2226" s="168"/>
      <c r="AD2226" s="168"/>
      <c r="AE2226" s="168"/>
      <c r="AF2226" s="168"/>
      <c r="AG2226" s="168"/>
      <c r="AH2226" s="168"/>
      <c r="AI2226" s="168"/>
      <c r="AJ2226" s="168"/>
      <c r="AK2226" s="168"/>
      <c r="AL2226" s="168"/>
      <c r="AM2226" s="168"/>
      <c r="AN2226" s="168"/>
      <c r="AO2226" s="168"/>
      <c r="AP2226" s="168"/>
      <c r="AQ2226" s="168"/>
      <c r="AR2226" s="168"/>
      <c r="AS2226" s="168"/>
      <c r="AT2226" s="168"/>
      <c r="AU2226" s="168"/>
      <c r="AV2226" s="168"/>
      <c r="AW2226" s="168"/>
      <c r="AX2226" s="168"/>
      <c r="AY2226" s="168"/>
      <c r="AZ2226" s="168"/>
      <c r="BA2226" s="168"/>
      <c r="BB2226" s="168"/>
      <c r="BC2226" s="168"/>
      <c r="BD2226" s="168"/>
      <c r="BE2226" s="168"/>
      <c r="BF2226" s="168"/>
      <c r="BG2226" s="168"/>
      <c r="BH2226" s="168"/>
      <c r="BI2226" s="168"/>
      <c r="BJ2226" s="168"/>
      <c r="BK2226" s="168"/>
      <c r="BL2226" s="168"/>
      <c r="BM2226" s="168"/>
      <c r="BN2226" s="168"/>
      <c r="BO2226" s="168"/>
      <c r="BP2226" s="168"/>
    </row>
    <row r="2227" spans="4:68" x14ac:dyDescent="0.15">
      <c r="D2227" s="168"/>
      <c r="E2227" s="168"/>
      <c r="F2227" s="168"/>
      <c r="G2227" s="168"/>
      <c r="H2227" s="168"/>
      <c r="I2227" s="168"/>
      <c r="J2227" s="168"/>
      <c r="K2227" s="168"/>
      <c r="L2227" s="168"/>
      <c r="M2227" s="168"/>
      <c r="N2227" s="168"/>
      <c r="O2227" s="168"/>
      <c r="P2227" s="168"/>
      <c r="Q2227" s="168"/>
      <c r="R2227" s="168"/>
      <c r="S2227" s="168"/>
      <c r="T2227" s="168"/>
      <c r="U2227" s="168"/>
      <c r="V2227" s="168"/>
      <c r="W2227" s="168"/>
      <c r="X2227" s="168"/>
      <c r="Y2227" s="168"/>
      <c r="Z2227" s="168"/>
      <c r="AA2227" s="168"/>
      <c r="AB2227" s="168"/>
      <c r="AC2227" s="168"/>
      <c r="AD2227" s="168"/>
      <c r="AE2227" s="168"/>
      <c r="AF2227" s="168"/>
      <c r="AG2227" s="168"/>
      <c r="AH2227" s="168"/>
      <c r="AI2227" s="168"/>
      <c r="AJ2227" s="168"/>
      <c r="AK2227" s="168"/>
      <c r="AL2227" s="168"/>
      <c r="AM2227" s="168"/>
      <c r="AN2227" s="168"/>
      <c r="AO2227" s="168"/>
      <c r="AP2227" s="168"/>
      <c r="AQ2227" s="168"/>
      <c r="AR2227" s="168"/>
      <c r="AS2227" s="168"/>
      <c r="AT2227" s="168"/>
      <c r="AU2227" s="168"/>
      <c r="AV2227" s="168"/>
      <c r="AW2227" s="168"/>
      <c r="AX2227" s="168"/>
      <c r="AY2227" s="168"/>
      <c r="AZ2227" s="168"/>
      <c r="BA2227" s="168"/>
      <c r="BB2227" s="168"/>
      <c r="BC2227" s="168"/>
      <c r="BD2227" s="168"/>
      <c r="BE2227" s="168"/>
      <c r="BF2227" s="168"/>
      <c r="BG2227" s="168"/>
      <c r="BH2227" s="168"/>
      <c r="BI2227" s="168"/>
      <c r="BJ2227" s="168"/>
      <c r="BK2227" s="168"/>
      <c r="BL2227" s="168"/>
      <c r="BM2227" s="168"/>
      <c r="BN2227" s="168"/>
      <c r="BO2227" s="168"/>
      <c r="BP2227" s="168"/>
    </row>
    <row r="2228" spans="4:68" x14ac:dyDescent="0.15">
      <c r="D2228" s="168"/>
      <c r="E2228" s="168"/>
      <c r="F2228" s="168"/>
      <c r="G2228" s="168"/>
      <c r="H2228" s="168"/>
      <c r="I2228" s="168"/>
      <c r="J2228" s="168"/>
      <c r="K2228" s="168"/>
      <c r="L2228" s="168"/>
      <c r="M2228" s="168"/>
      <c r="N2228" s="168"/>
      <c r="O2228" s="168"/>
      <c r="P2228" s="168"/>
      <c r="Q2228" s="168"/>
      <c r="R2228" s="168"/>
      <c r="S2228" s="168"/>
      <c r="T2228" s="168"/>
      <c r="U2228" s="168"/>
      <c r="V2228" s="168"/>
      <c r="W2228" s="168"/>
      <c r="X2228" s="168"/>
      <c r="Y2228" s="168"/>
      <c r="Z2228" s="168"/>
      <c r="AA2228" s="168"/>
      <c r="AB2228" s="168"/>
      <c r="AC2228" s="168"/>
      <c r="AD2228" s="168"/>
      <c r="AE2228" s="168"/>
      <c r="AF2228" s="168"/>
      <c r="AG2228" s="168"/>
      <c r="AH2228" s="168"/>
      <c r="AI2228" s="168"/>
      <c r="AJ2228" s="168"/>
      <c r="AK2228" s="168"/>
      <c r="AL2228" s="168"/>
      <c r="AM2228" s="168"/>
      <c r="AN2228" s="168"/>
      <c r="AO2228" s="168"/>
      <c r="AP2228" s="168"/>
      <c r="AQ2228" s="168"/>
      <c r="AR2228" s="168"/>
      <c r="AS2228" s="168"/>
      <c r="AT2228" s="168"/>
      <c r="AU2228" s="168"/>
      <c r="AV2228" s="168"/>
      <c r="AW2228" s="168"/>
      <c r="AX2228" s="168"/>
      <c r="AY2228" s="168"/>
      <c r="AZ2228" s="168"/>
      <c r="BA2228" s="168"/>
      <c r="BB2228" s="168"/>
      <c r="BC2228" s="168"/>
      <c r="BD2228" s="168"/>
      <c r="BE2228" s="168"/>
      <c r="BF2228" s="168"/>
      <c r="BG2228" s="168"/>
      <c r="BH2228" s="168"/>
      <c r="BI2228" s="168"/>
      <c r="BJ2228" s="168"/>
      <c r="BK2228" s="168"/>
      <c r="BL2228" s="168"/>
      <c r="BM2228" s="168"/>
      <c r="BN2228" s="168"/>
      <c r="BO2228" s="168"/>
      <c r="BP2228" s="168"/>
    </row>
    <row r="2229" spans="4:68" x14ac:dyDescent="0.15">
      <c r="D2229" s="168"/>
      <c r="E2229" s="168"/>
      <c r="F2229" s="168"/>
      <c r="G2229" s="168"/>
      <c r="H2229" s="168"/>
      <c r="I2229" s="168"/>
      <c r="J2229" s="168"/>
      <c r="K2229" s="168"/>
      <c r="L2229" s="168"/>
      <c r="M2229" s="168"/>
      <c r="N2229" s="168"/>
      <c r="O2229" s="168"/>
      <c r="P2229" s="168"/>
      <c r="Q2229" s="168"/>
      <c r="R2229" s="168"/>
      <c r="S2229" s="168"/>
      <c r="T2229" s="168"/>
      <c r="U2229" s="168"/>
      <c r="V2229" s="168"/>
      <c r="W2229" s="168"/>
      <c r="X2229" s="168"/>
      <c r="Y2229" s="168"/>
      <c r="Z2229" s="168"/>
      <c r="AA2229" s="168"/>
      <c r="AB2229" s="168"/>
      <c r="AC2229" s="168"/>
      <c r="AD2229" s="168"/>
      <c r="AE2229" s="168"/>
      <c r="AF2229" s="168"/>
      <c r="AG2229" s="168"/>
      <c r="AH2229" s="168"/>
      <c r="AI2229" s="168"/>
      <c r="AJ2229" s="168"/>
      <c r="AK2229" s="168"/>
      <c r="AL2229" s="168"/>
      <c r="AM2229" s="168"/>
      <c r="AN2229" s="168"/>
      <c r="AO2229" s="168"/>
      <c r="AP2229" s="168"/>
      <c r="AQ2229" s="168"/>
      <c r="AR2229" s="168"/>
      <c r="AS2229" s="168"/>
      <c r="AT2229" s="168"/>
      <c r="AU2229" s="168"/>
      <c r="AV2229" s="168"/>
      <c r="AW2229" s="168"/>
      <c r="AX2229" s="168"/>
      <c r="AY2229" s="168"/>
      <c r="AZ2229" s="168"/>
      <c r="BA2229" s="168"/>
      <c r="BB2229" s="168"/>
      <c r="BC2229" s="168"/>
      <c r="BD2229" s="168"/>
      <c r="BE2229" s="168"/>
      <c r="BF2229" s="168"/>
      <c r="BG2229" s="168"/>
      <c r="BH2229" s="168"/>
      <c r="BI2229" s="168"/>
      <c r="BJ2229" s="168"/>
      <c r="BK2229" s="168"/>
      <c r="BL2229" s="168"/>
      <c r="BM2229" s="168"/>
      <c r="BN2229" s="168"/>
      <c r="BO2229" s="168"/>
      <c r="BP2229" s="168"/>
    </row>
    <row r="2230" spans="4:68" x14ac:dyDescent="0.15">
      <c r="D2230" s="168"/>
      <c r="E2230" s="168"/>
      <c r="F2230" s="168"/>
      <c r="G2230" s="168"/>
      <c r="H2230" s="168"/>
      <c r="I2230" s="168"/>
      <c r="J2230" s="168"/>
      <c r="K2230" s="168"/>
      <c r="L2230" s="168"/>
      <c r="M2230" s="168"/>
      <c r="N2230" s="168"/>
      <c r="O2230" s="168"/>
      <c r="P2230" s="168"/>
      <c r="Q2230" s="168"/>
      <c r="R2230" s="168"/>
      <c r="S2230" s="168"/>
      <c r="T2230" s="168"/>
      <c r="U2230" s="168"/>
      <c r="V2230" s="168"/>
      <c r="W2230" s="168"/>
      <c r="X2230" s="168"/>
      <c r="Y2230" s="168"/>
      <c r="Z2230" s="168"/>
      <c r="AA2230" s="168"/>
      <c r="AB2230" s="168"/>
      <c r="AC2230" s="168"/>
      <c r="AD2230" s="168"/>
      <c r="AE2230" s="168"/>
      <c r="AF2230" s="168"/>
      <c r="AG2230" s="168"/>
      <c r="AH2230" s="168"/>
      <c r="AI2230" s="168"/>
      <c r="AJ2230" s="168"/>
      <c r="AK2230" s="168"/>
      <c r="AL2230" s="168"/>
      <c r="AM2230" s="168"/>
      <c r="AN2230" s="168"/>
      <c r="AO2230" s="168"/>
      <c r="AP2230" s="168"/>
      <c r="AQ2230" s="168"/>
      <c r="AR2230" s="168"/>
      <c r="AS2230" s="168"/>
      <c r="AT2230" s="168"/>
      <c r="AU2230" s="168"/>
      <c r="AV2230" s="168"/>
      <c r="AW2230" s="168"/>
      <c r="AX2230" s="168"/>
      <c r="AY2230" s="168"/>
      <c r="AZ2230" s="168"/>
      <c r="BA2230" s="168"/>
      <c r="BB2230" s="168"/>
      <c r="BC2230" s="168"/>
      <c r="BD2230" s="168"/>
      <c r="BE2230" s="168"/>
      <c r="BF2230" s="168"/>
      <c r="BG2230" s="168"/>
      <c r="BH2230" s="168"/>
      <c r="BI2230" s="168"/>
      <c r="BJ2230" s="168"/>
      <c r="BK2230" s="168"/>
      <c r="BL2230" s="168"/>
      <c r="BM2230" s="168"/>
      <c r="BN2230" s="168"/>
      <c r="BO2230" s="168"/>
      <c r="BP2230" s="168"/>
    </row>
    <row r="2231" spans="4:68" x14ac:dyDescent="0.15">
      <c r="D2231" s="168"/>
      <c r="E2231" s="168"/>
      <c r="F2231" s="168"/>
      <c r="G2231" s="168"/>
      <c r="H2231" s="168"/>
      <c r="I2231" s="168"/>
      <c r="J2231" s="168"/>
      <c r="K2231" s="168"/>
      <c r="L2231" s="168"/>
      <c r="M2231" s="168"/>
      <c r="N2231" s="168"/>
      <c r="O2231" s="168"/>
      <c r="P2231" s="168"/>
      <c r="Q2231" s="168"/>
      <c r="R2231" s="168"/>
      <c r="S2231" s="168"/>
      <c r="T2231" s="168"/>
      <c r="U2231" s="168"/>
      <c r="V2231" s="168"/>
      <c r="W2231" s="168"/>
      <c r="X2231" s="168"/>
      <c r="Y2231" s="168"/>
      <c r="Z2231" s="168"/>
      <c r="AA2231" s="168"/>
      <c r="AB2231" s="168"/>
      <c r="AC2231" s="168"/>
      <c r="AD2231" s="168"/>
      <c r="AE2231" s="168"/>
      <c r="AF2231" s="168"/>
      <c r="AG2231" s="168"/>
      <c r="AH2231" s="168"/>
      <c r="AI2231" s="168"/>
      <c r="AJ2231" s="168"/>
      <c r="AK2231" s="168"/>
      <c r="AL2231" s="168"/>
      <c r="AM2231" s="168"/>
      <c r="AN2231" s="168"/>
      <c r="AO2231" s="168"/>
      <c r="AP2231" s="168"/>
      <c r="AQ2231" s="168"/>
      <c r="AR2231" s="168"/>
      <c r="AS2231" s="168"/>
      <c r="AT2231" s="168"/>
      <c r="AU2231" s="168"/>
      <c r="AV2231" s="168"/>
      <c r="AW2231" s="168"/>
      <c r="AX2231" s="168"/>
      <c r="AY2231" s="168"/>
      <c r="AZ2231" s="168"/>
      <c r="BA2231" s="168"/>
      <c r="BB2231" s="168"/>
      <c r="BC2231" s="168"/>
      <c r="BD2231" s="168"/>
      <c r="BE2231" s="168"/>
      <c r="BF2231" s="168"/>
      <c r="BG2231" s="168"/>
      <c r="BH2231" s="168"/>
      <c r="BI2231" s="168"/>
      <c r="BJ2231" s="168"/>
      <c r="BK2231" s="168"/>
      <c r="BL2231" s="168"/>
      <c r="BM2231" s="168"/>
      <c r="BN2231" s="168"/>
      <c r="BO2231" s="168"/>
      <c r="BP2231" s="168"/>
    </row>
    <row r="2232" spans="4:68" x14ac:dyDescent="0.15">
      <c r="D2232" s="168"/>
      <c r="E2232" s="168"/>
      <c r="F2232" s="168"/>
      <c r="G2232" s="168"/>
      <c r="H2232" s="168"/>
      <c r="I2232" s="168"/>
      <c r="J2232" s="168"/>
      <c r="K2232" s="168"/>
      <c r="L2232" s="168"/>
      <c r="M2232" s="168"/>
      <c r="N2232" s="168"/>
      <c r="O2232" s="168"/>
      <c r="P2232" s="168"/>
      <c r="Q2232" s="168"/>
      <c r="R2232" s="168"/>
      <c r="S2232" s="168"/>
      <c r="T2232" s="168"/>
      <c r="U2232" s="168"/>
      <c r="V2232" s="168"/>
      <c r="W2232" s="168"/>
      <c r="X2232" s="168"/>
      <c r="Y2232" s="168"/>
      <c r="Z2232" s="168"/>
      <c r="AA2232" s="168"/>
      <c r="AB2232" s="168"/>
      <c r="AC2232" s="168"/>
      <c r="AD2232" s="168"/>
      <c r="AE2232" s="168"/>
      <c r="AF2232" s="168"/>
      <c r="AG2232" s="168"/>
      <c r="AH2232" s="168"/>
      <c r="AI2232" s="168"/>
      <c r="AJ2232" s="168"/>
      <c r="AK2232" s="168"/>
      <c r="AL2232" s="168"/>
      <c r="AM2232" s="168"/>
      <c r="AN2232" s="168"/>
      <c r="AO2232" s="168"/>
      <c r="AP2232" s="168"/>
      <c r="AQ2232" s="168"/>
      <c r="AR2232" s="168"/>
      <c r="AS2232" s="168"/>
      <c r="AT2232" s="168"/>
      <c r="AU2232" s="168"/>
      <c r="AV2232" s="168"/>
      <c r="AW2232" s="168"/>
      <c r="AX2232" s="168"/>
      <c r="AY2232" s="168"/>
      <c r="AZ2232" s="168"/>
      <c r="BA2232" s="168"/>
      <c r="BB2232" s="168"/>
      <c r="BC2232" s="168"/>
      <c r="BD2232" s="168"/>
      <c r="BE2232" s="168"/>
      <c r="BF2232" s="168"/>
      <c r="BG2232" s="168"/>
      <c r="BH2232" s="168"/>
      <c r="BI2232" s="168"/>
      <c r="BJ2232" s="168"/>
      <c r="BK2232" s="168"/>
      <c r="BL2232" s="168"/>
      <c r="BM2232" s="168"/>
      <c r="BN2232" s="168"/>
      <c r="BO2232" s="168"/>
      <c r="BP2232" s="168"/>
    </row>
    <row r="2233" spans="4:68" x14ac:dyDescent="0.15">
      <c r="D2233" s="168"/>
      <c r="E2233" s="168"/>
      <c r="F2233" s="168"/>
      <c r="G2233" s="168"/>
      <c r="H2233" s="168"/>
      <c r="I2233" s="168"/>
      <c r="J2233" s="168"/>
      <c r="K2233" s="168"/>
      <c r="L2233" s="168"/>
      <c r="M2233" s="168"/>
      <c r="N2233" s="168"/>
      <c r="O2233" s="168"/>
      <c r="P2233" s="168"/>
      <c r="Q2233" s="168"/>
      <c r="R2233" s="168"/>
      <c r="S2233" s="168"/>
      <c r="T2233" s="168"/>
      <c r="U2233" s="168"/>
      <c r="V2233" s="168"/>
      <c r="W2233" s="168"/>
      <c r="X2233" s="168"/>
      <c r="Y2233" s="168"/>
      <c r="Z2233" s="168"/>
      <c r="AA2233" s="168"/>
      <c r="AB2233" s="168"/>
      <c r="AC2233" s="168"/>
      <c r="AD2233" s="168"/>
      <c r="AE2233" s="168"/>
      <c r="AF2233" s="168"/>
      <c r="AG2233" s="168"/>
      <c r="AH2233" s="168"/>
      <c r="AI2233" s="168"/>
      <c r="AJ2233" s="168"/>
      <c r="AK2233" s="168"/>
      <c r="AL2233" s="168"/>
      <c r="AM2233" s="168"/>
      <c r="AN2233" s="168"/>
      <c r="AO2233" s="168"/>
      <c r="AP2233" s="168"/>
      <c r="AQ2233" s="168"/>
      <c r="AR2233" s="168"/>
      <c r="AS2233" s="168"/>
      <c r="AT2233" s="168"/>
      <c r="AU2233" s="168"/>
      <c r="AV2233" s="168"/>
      <c r="AW2233" s="168"/>
      <c r="AX2233" s="168"/>
      <c r="AY2233" s="168"/>
      <c r="AZ2233" s="168"/>
      <c r="BA2233" s="168"/>
      <c r="BB2233" s="168"/>
      <c r="BC2233" s="168"/>
      <c r="BD2233" s="168"/>
      <c r="BE2233" s="168"/>
      <c r="BF2233" s="168"/>
      <c r="BG2233" s="168"/>
      <c r="BH2233" s="168"/>
      <c r="BI2233" s="168"/>
      <c r="BJ2233" s="168"/>
      <c r="BK2233" s="168"/>
      <c r="BL2233" s="168"/>
      <c r="BM2233" s="168"/>
      <c r="BN2233" s="168"/>
      <c r="BO2233" s="168"/>
      <c r="BP2233" s="168"/>
    </row>
    <row r="2234" spans="4:68" x14ac:dyDescent="0.15">
      <c r="D2234" s="168"/>
      <c r="E2234" s="168"/>
      <c r="F2234" s="168"/>
      <c r="G2234" s="168"/>
      <c r="H2234" s="168"/>
      <c r="I2234" s="168"/>
      <c r="J2234" s="168"/>
      <c r="K2234" s="168"/>
      <c r="L2234" s="168"/>
      <c r="M2234" s="168"/>
      <c r="N2234" s="168"/>
      <c r="O2234" s="168"/>
      <c r="P2234" s="168"/>
      <c r="Q2234" s="168"/>
      <c r="R2234" s="168"/>
      <c r="S2234" s="168"/>
      <c r="T2234" s="168"/>
      <c r="U2234" s="168"/>
      <c r="V2234" s="168"/>
      <c r="W2234" s="168"/>
      <c r="X2234" s="168"/>
      <c r="Y2234" s="168"/>
      <c r="Z2234" s="168"/>
      <c r="AA2234" s="168"/>
      <c r="AB2234" s="168"/>
      <c r="AC2234" s="168"/>
      <c r="AD2234" s="168"/>
      <c r="AE2234" s="168"/>
      <c r="AF2234" s="168"/>
      <c r="AG2234" s="168"/>
      <c r="AH2234" s="168"/>
      <c r="AI2234" s="168"/>
      <c r="AJ2234" s="168"/>
      <c r="AK2234" s="168"/>
      <c r="AL2234" s="168"/>
      <c r="AM2234" s="168"/>
      <c r="AN2234" s="168"/>
      <c r="AO2234" s="168"/>
      <c r="AP2234" s="168"/>
      <c r="AQ2234" s="168"/>
      <c r="AR2234" s="168"/>
      <c r="AS2234" s="168"/>
      <c r="AT2234" s="168"/>
      <c r="AU2234" s="168"/>
      <c r="AV2234" s="168"/>
      <c r="AW2234" s="168"/>
      <c r="AX2234" s="168"/>
      <c r="AY2234" s="168"/>
      <c r="AZ2234" s="168"/>
      <c r="BA2234" s="168"/>
      <c r="BB2234" s="168"/>
      <c r="BC2234" s="168"/>
      <c r="BD2234" s="168"/>
      <c r="BE2234" s="168"/>
      <c r="BF2234" s="168"/>
      <c r="BG2234" s="168"/>
      <c r="BH2234" s="168"/>
      <c r="BI2234" s="168"/>
      <c r="BJ2234" s="168"/>
      <c r="BK2234" s="168"/>
      <c r="BL2234" s="168"/>
      <c r="BM2234" s="168"/>
      <c r="BN2234" s="168"/>
      <c r="BO2234" s="168"/>
      <c r="BP2234" s="168"/>
    </row>
    <row r="2235" spans="4:68" x14ac:dyDescent="0.15">
      <c r="D2235" s="168"/>
      <c r="E2235" s="168"/>
      <c r="F2235" s="168"/>
      <c r="G2235" s="168"/>
      <c r="H2235" s="168"/>
      <c r="I2235" s="168"/>
      <c r="J2235" s="168"/>
      <c r="K2235" s="168"/>
      <c r="L2235" s="168"/>
      <c r="M2235" s="168"/>
      <c r="N2235" s="168"/>
      <c r="O2235" s="168"/>
      <c r="P2235" s="168"/>
      <c r="Q2235" s="168"/>
      <c r="R2235" s="168"/>
      <c r="S2235" s="168"/>
      <c r="T2235" s="168"/>
      <c r="U2235" s="168"/>
      <c r="V2235" s="168"/>
      <c r="W2235" s="168"/>
      <c r="X2235" s="168"/>
      <c r="Y2235" s="168"/>
      <c r="Z2235" s="168"/>
      <c r="AA2235" s="168"/>
      <c r="AB2235" s="168"/>
      <c r="AC2235" s="168"/>
      <c r="AD2235" s="168"/>
      <c r="AE2235" s="168"/>
      <c r="AF2235" s="168"/>
      <c r="AG2235" s="168"/>
      <c r="AH2235" s="168"/>
      <c r="AI2235" s="168"/>
      <c r="AJ2235" s="168"/>
      <c r="AK2235" s="168"/>
      <c r="AL2235" s="168"/>
      <c r="AM2235" s="168"/>
      <c r="AN2235" s="168"/>
      <c r="AO2235" s="168"/>
      <c r="AP2235" s="168"/>
      <c r="AQ2235" s="168"/>
      <c r="AR2235" s="168"/>
      <c r="AS2235" s="168"/>
      <c r="AT2235" s="168"/>
      <c r="AU2235" s="168"/>
      <c r="AV2235" s="168"/>
      <c r="AW2235" s="168"/>
      <c r="AX2235" s="168"/>
      <c r="AY2235" s="168"/>
      <c r="AZ2235" s="168"/>
      <c r="BA2235" s="168"/>
      <c r="BB2235" s="168"/>
      <c r="BC2235" s="168"/>
      <c r="BD2235" s="168"/>
      <c r="BE2235" s="168"/>
      <c r="BF2235" s="168"/>
      <c r="BG2235" s="168"/>
      <c r="BH2235" s="168"/>
      <c r="BI2235" s="168"/>
      <c r="BJ2235" s="168"/>
      <c r="BK2235" s="168"/>
      <c r="BL2235" s="168"/>
      <c r="BM2235" s="168"/>
      <c r="BN2235" s="168"/>
      <c r="BO2235" s="168"/>
      <c r="BP2235" s="168"/>
    </row>
    <row r="2236" spans="4:68" x14ac:dyDescent="0.15">
      <c r="D2236" s="168"/>
      <c r="E2236" s="168"/>
      <c r="F2236" s="168"/>
      <c r="G2236" s="168"/>
      <c r="H2236" s="168"/>
      <c r="I2236" s="168"/>
      <c r="J2236" s="168"/>
      <c r="K2236" s="168"/>
      <c r="L2236" s="168"/>
      <c r="M2236" s="168"/>
      <c r="N2236" s="168"/>
      <c r="O2236" s="168"/>
      <c r="P2236" s="168"/>
      <c r="Q2236" s="168"/>
      <c r="R2236" s="168"/>
      <c r="S2236" s="168"/>
      <c r="T2236" s="168"/>
      <c r="U2236" s="168"/>
      <c r="V2236" s="168"/>
      <c r="W2236" s="168"/>
      <c r="X2236" s="168"/>
      <c r="Y2236" s="168"/>
      <c r="Z2236" s="168"/>
      <c r="AA2236" s="168"/>
      <c r="AB2236" s="168"/>
      <c r="AC2236" s="168"/>
      <c r="AD2236" s="168"/>
      <c r="AE2236" s="168"/>
      <c r="AF2236" s="168"/>
      <c r="AG2236" s="168"/>
      <c r="AH2236" s="168"/>
      <c r="AI2236" s="168"/>
      <c r="AJ2236" s="168"/>
      <c r="AK2236" s="168"/>
      <c r="AL2236" s="168"/>
      <c r="AM2236" s="168"/>
      <c r="AN2236" s="168"/>
      <c r="AO2236" s="168"/>
      <c r="AP2236" s="168"/>
      <c r="AQ2236" s="168"/>
      <c r="AR2236" s="168"/>
      <c r="AS2236" s="168"/>
      <c r="AT2236" s="168"/>
      <c r="AU2236" s="168"/>
      <c r="AV2236" s="168"/>
      <c r="AW2236" s="168"/>
      <c r="AX2236" s="168"/>
      <c r="AY2236" s="168"/>
      <c r="AZ2236" s="168"/>
      <c r="BA2236" s="168"/>
      <c r="BB2236" s="168"/>
      <c r="BC2236" s="168"/>
      <c r="BD2236" s="168"/>
      <c r="BE2236" s="168"/>
      <c r="BF2236" s="168"/>
      <c r="BG2236" s="168"/>
      <c r="BH2236" s="168"/>
      <c r="BI2236" s="168"/>
      <c r="BJ2236" s="168"/>
      <c r="BK2236" s="168"/>
      <c r="BL2236" s="168"/>
      <c r="BM2236" s="168"/>
      <c r="BN2236" s="168"/>
      <c r="BO2236" s="168"/>
      <c r="BP2236" s="168"/>
    </row>
    <row r="2237" spans="4:68" x14ac:dyDescent="0.15">
      <c r="D2237" s="168"/>
      <c r="E2237" s="168"/>
      <c r="F2237" s="168"/>
      <c r="G2237" s="168"/>
      <c r="H2237" s="168"/>
      <c r="I2237" s="168"/>
      <c r="J2237" s="168"/>
      <c r="K2237" s="168"/>
      <c r="L2237" s="168"/>
      <c r="M2237" s="168"/>
      <c r="N2237" s="168"/>
      <c r="O2237" s="168"/>
      <c r="P2237" s="168"/>
      <c r="Q2237" s="168"/>
      <c r="R2237" s="168"/>
      <c r="S2237" s="168"/>
      <c r="T2237" s="168"/>
      <c r="U2237" s="168"/>
      <c r="V2237" s="168"/>
      <c r="W2237" s="168"/>
      <c r="X2237" s="168"/>
      <c r="Y2237" s="168"/>
      <c r="Z2237" s="168"/>
      <c r="AA2237" s="168"/>
      <c r="AB2237" s="168"/>
      <c r="AC2237" s="168"/>
      <c r="AD2237" s="168"/>
      <c r="AE2237" s="168"/>
      <c r="AF2237" s="168"/>
      <c r="AG2237" s="168"/>
      <c r="AH2237" s="168"/>
      <c r="AI2237" s="168"/>
      <c r="AJ2237" s="168"/>
      <c r="AK2237" s="168"/>
      <c r="AL2237" s="168"/>
      <c r="AM2237" s="168"/>
      <c r="AN2237" s="168"/>
      <c r="AO2237" s="168"/>
      <c r="AP2237" s="168"/>
      <c r="AQ2237" s="168"/>
      <c r="AR2237" s="168"/>
      <c r="AS2237" s="168"/>
      <c r="AT2237" s="168"/>
      <c r="AU2237" s="168"/>
      <c r="AV2237" s="168"/>
      <c r="AW2237" s="168"/>
      <c r="AX2237" s="168"/>
      <c r="AY2237" s="168"/>
      <c r="AZ2237" s="168"/>
      <c r="BA2237" s="168"/>
      <c r="BB2237" s="168"/>
      <c r="BC2237" s="168"/>
      <c r="BD2237" s="168"/>
      <c r="BE2237" s="168"/>
      <c r="BF2237" s="168"/>
      <c r="BG2237" s="168"/>
      <c r="BH2237" s="168"/>
      <c r="BI2237" s="168"/>
      <c r="BJ2237" s="168"/>
      <c r="BK2237" s="168"/>
      <c r="BL2237" s="168"/>
      <c r="BM2237" s="168"/>
      <c r="BN2237" s="168"/>
      <c r="BO2237" s="168"/>
      <c r="BP2237" s="168"/>
    </row>
    <row r="2238" spans="4:68" x14ac:dyDescent="0.15">
      <c r="D2238" s="168"/>
      <c r="E2238" s="168"/>
      <c r="F2238" s="168"/>
      <c r="G2238" s="168"/>
      <c r="H2238" s="168"/>
      <c r="I2238" s="168"/>
      <c r="J2238" s="168"/>
      <c r="K2238" s="168"/>
      <c r="L2238" s="168"/>
      <c r="M2238" s="168"/>
      <c r="N2238" s="168"/>
      <c r="O2238" s="168"/>
      <c r="P2238" s="168"/>
      <c r="Q2238" s="168"/>
      <c r="R2238" s="168"/>
      <c r="S2238" s="168"/>
      <c r="T2238" s="168"/>
      <c r="U2238" s="168"/>
      <c r="V2238" s="168"/>
      <c r="W2238" s="168"/>
      <c r="X2238" s="168"/>
      <c r="Y2238" s="168"/>
      <c r="Z2238" s="168"/>
      <c r="AA2238" s="168"/>
      <c r="AB2238" s="168"/>
      <c r="AC2238" s="168"/>
      <c r="AD2238" s="168"/>
      <c r="AE2238" s="168"/>
      <c r="AF2238" s="168"/>
      <c r="AG2238" s="168"/>
      <c r="AH2238" s="168"/>
      <c r="AI2238" s="168"/>
      <c r="AJ2238" s="168"/>
      <c r="AK2238" s="168"/>
      <c r="AL2238" s="168"/>
      <c r="AM2238" s="168"/>
      <c r="AN2238" s="168"/>
      <c r="AO2238" s="168"/>
      <c r="AP2238" s="168"/>
      <c r="AQ2238" s="168"/>
      <c r="AR2238" s="168"/>
      <c r="AS2238" s="168"/>
      <c r="AT2238" s="168"/>
      <c r="AU2238" s="168"/>
      <c r="AV2238" s="168"/>
      <c r="AW2238" s="168"/>
      <c r="AX2238" s="168"/>
      <c r="AY2238" s="168"/>
      <c r="AZ2238" s="168"/>
      <c r="BA2238" s="168"/>
      <c r="BB2238" s="168"/>
      <c r="BC2238" s="168"/>
      <c r="BD2238" s="168"/>
      <c r="BE2238" s="168"/>
      <c r="BF2238" s="168"/>
      <c r="BG2238" s="168"/>
      <c r="BH2238" s="168"/>
      <c r="BI2238" s="168"/>
      <c r="BJ2238" s="168"/>
      <c r="BK2238" s="168"/>
      <c r="BL2238" s="168"/>
      <c r="BM2238" s="168"/>
      <c r="BN2238" s="168"/>
      <c r="BO2238" s="168"/>
      <c r="BP2238" s="168"/>
    </row>
    <row r="2239" spans="4:68" x14ac:dyDescent="0.15">
      <c r="D2239" s="168"/>
      <c r="E2239" s="168"/>
      <c r="F2239" s="168"/>
      <c r="G2239" s="168"/>
      <c r="H2239" s="168"/>
      <c r="I2239" s="168"/>
      <c r="J2239" s="168"/>
      <c r="K2239" s="168"/>
      <c r="L2239" s="168"/>
      <c r="M2239" s="168"/>
      <c r="N2239" s="168"/>
      <c r="O2239" s="168"/>
      <c r="P2239" s="168"/>
      <c r="Q2239" s="168"/>
      <c r="R2239" s="168"/>
      <c r="S2239" s="168"/>
      <c r="T2239" s="168"/>
      <c r="U2239" s="168"/>
      <c r="V2239" s="168"/>
      <c r="W2239" s="168"/>
      <c r="X2239" s="168"/>
      <c r="Y2239" s="168"/>
      <c r="Z2239" s="168"/>
      <c r="AA2239" s="168"/>
      <c r="AB2239" s="168"/>
      <c r="AC2239" s="168"/>
      <c r="AD2239" s="168"/>
      <c r="AE2239" s="168"/>
      <c r="AF2239" s="168"/>
      <c r="AG2239" s="168"/>
      <c r="AH2239" s="168"/>
      <c r="AI2239" s="168"/>
      <c r="AJ2239" s="168"/>
      <c r="AK2239" s="168"/>
      <c r="AL2239" s="168"/>
      <c r="AM2239" s="168"/>
      <c r="AN2239" s="168"/>
      <c r="AO2239" s="168"/>
      <c r="AP2239" s="168"/>
      <c r="AQ2239" s="168"/>
      <c r="AR2239" s="168"/>
      <c r="AS2239" s="168"/>
      <c r="AT2239" s="168"/>
      <c r="AU2239" s="168"/>
      <c r="AV2239" s="168"/>
      <c r="AW2239" s="168"/>
      <c r="AX2239" s="168"/>
      <c r="AY2239" s="168"/>
      <c r="AZ2239" s="168"/>
      <c r="BA2239" s="168"/>
      <c r="BB2239" s="168"/>
      <c r="BC2239" s="168"/>
      <c r="BD2239" s="168"/>
      <c r="BE2239" s="168"/>
      <c r="BF2239" s="168"/>
      <c r="BG2239" s="168"/>
      <c r="BH2239" s="168"/>
      <c r="BI2239" s="168"/>
      <c r="BJ2239" s="168"/>
      <c r="BK2239" s="168"/>
      <c r="BL2239" s="168"/>
      <c r="BM2239" s="168"/>
      <c r="BN2239" s="168"/>
      <c r="BO2239" s="168"/>
      <c r="BP2239" s="168"/>
    </row>
    <row r="2240" spans="4:68" x14ac:dyDescent="0.15">
      <c r="D2240" s="168"/>
      <c r="E2240" s="168"/>
      <c r="F2240" s="168"/>
      <c r="G2240" s="168"/>
      <c r="H2240" s="168"/>
      <c r="I2240" s="168"/>
      <c r="J2240" s="168"/>
      <c r="K2240" s="168"/>
      <c r="L2240" s="168"/>
      <c r="M2240" s="168"/>
      <c r="N2240" s="168"/>
      <c r="O2240" s="168"/>
      <c r="P2240" s="168"/>
      <c r="Q2240" s="168"/>
      <c r="R2240" s="168"/>
      <c r="S2240" s="168"/>
      <c r="T2240" s="168"/>
      <c r="U2240" s="168"/>
      <c r="V2240" s="168"/>
      <c r="W2240" s="168"/>
      <c r="X2240" s="168"/>
      <c r="Y2240" s="168"/>
      <c r="Z2240" s="168"/>
      <c r="AA2240" s="168"/>
      <c r="AB2240" s="168"/>
      <c r="AC2240" s="168"/>
      <c r="AD2240" s="168"/>
      <c r="AE2240" s="168"/>
      <c r="AF2240" s="168"/>
      <c r="AG2240" s="168"/>
      <c r="AH2240" s="168"/>
      <c r="AI2240" s="168"/>
      <c r="AJ2240" s="168"/>
      <c r="AK2240" s="168"/>
      <c r="AL2240" s="168"/>
      <c r="AM2240" s="168"/>
      <c r="AN2240" s="168"/>
      <c r="AO2240" s="168"/>
      <c r="AP2240" s="168"/>
      <c r="AQ2240" s="168"/>
      <c r="AR2240" s="168"/>
      <c r="AS2240" s="168"/>
      <c r="AT2240" s="168"/>
      <c r="AU2240" s="168"/>
      <c r="AV2240" s="168"/>
      <c r="AW2240" s="168"/>
      <c r="AX2240" s="168"/>
      <c r="AY2240" s="168"/>
      <c r="AZ2240" s="168"/>
      <c r="BA2240" s="168"/>
      <c r="BB2240" s="168"/>
      <c r="BC2240" s="168"/>
      <c r="BD2240" s="168"/>
      <c r="BE2240" s="168"/>
      <c r="BF2240" s="168"/>
      <c r="BG2240" s="168"/>
      <c r="BH2240" s="168"/>
      <c r="BI2240" s="168"/>
      <c r="BJ2240" s="168"/>
      <c r="BK2240" s="168"/>
      <c r="BL2240" s="168"/>
      <c r="BM2240" s="168"/>
      <c r="BN2240" s="168"/>
      <c r="BO2240" s="168"/>
      <c r="BP2240" s="168"/>
    </row>
    <row r="2241" spans="4:68" x14ac:dyDescent="0.15">
      <c r="D2241" s="168"/>
      <c r="E2241" s="168"/>
      <c r="F2241" s="168"/>
      <c r="G2241" s="168"/>
      <c r="H2241" s="168"/>
      <c r="I2241" s="168"/>
      <c r="J2241" s="168"/>
      <c r="K2241" s="168"/>
      <c r="L2241" s="168"/>
      <c r="M2241" s="168"/>
      <c r="N2241" s="168"/>
      <c r="O2241" s="168"/>
      <c r="P2241" s="168"/>
      <c r="Q2241" s="168"/>
      <c r="R2241" s="168"/>
      <c r="S2241" s="168"/>
      <c r="T2241" s="168"/>
      <c r="U2241" s="168"/>
      <c r="V2241" s="168"/>
      <c r="W2241" s="168"/>
      <c r="X2241" s="168"/>
      <c r="Y2241" s="168"/>
      <c r="Z2241" s="168"/>
      <c r="AA2241" s="168"/>
      <c r="AB2241" s="168"/>
      <c r="AC2241" s="168"/>
      <c r="AD2241" s="168"/>
      <c r="AE2241" s="168"/>
      <c r="AF2241" s="168"/>
      <c r="AG2241" s="168"/>
      <c r="AH2241" s="168"/>
      <c r="AI2241" s="168"/>
      <c r="AJ2241" s="168"/>
      <c r="AK2241" s="168"/>
      <c r="AL2241" s="168"/>
      <c r="AM2241" s="168"/>
      <c r="AN2241" s="168"/>
      <c r="AO2241" s="168"/>
      <c r="AP2241" s="168"/>
      <c r="AQ2241" s="168"/>
      <c r="AR2241" s="168"/>
      <c r="AS2241" s="168"/>
      <c r="AT2241" s="168"/>
      <c r="AU2241" s="168"/>
      <c r="AV2241" s="168"/>
      <c r="AW2241" s="168"/>
      <c r="AX2241" s="168"/>
      <c r="AY2241" s="168"/>
      <c r="AZ2241" s="168"/>
      <c r="BA2241" s="168"/>
      <c r="BB2241" s="168"/>
      <c r="BC2241" s="168"/>
      <c r="BD2241" s="168"/>
      <c r="BE2241" s="168"/>
      <c r="BF2241" s="168"/>
      <c r="BG2241" s="168"/>
      <c r="BH2241" s="168"/>
      <c r="BI2241" s="168"/>
      <c r="BJ2241" s="168"/>
      <c r="BK2241" s="168"/>
      <c r="BL2241" s="168"/>
      <c r="BM2241" s="168"/>
      <c r="BN2241" s="168"/>
      <c r="BO2241" s="168"/>
      <c r="BP2241" s="168"/>
    </row>
    <row r="2242" spans="4:68" x14ac:dyDescent="0.15">
      <c r="D2242" s="168"/>
      <c r="E2242" s="168"/>
      <c r="F2242" s="168"/>
      <c r="G2242" s="168"/>
      <c r="H2242" s="168"/>
      <c r="I2242" s="168"/>
      <c r="J2242" s="168"/>
      <c r="K2242" s="168"/>
      <c r="L2242" s="168"/>
      <c r="M2242" s="168"/>
      <c r="N2242" s="168"/>
      <c r="O2242" s="168"/>
      <c r="P2242" s="168"/>
      <c r="Q2242" s="168"/>
      <c r="R2242" s="168"/>
      <c r="S2242" s="168"/>
      <c r="T2242" s="168"/>
      <c r="U2242" s="168"/>
      <c r="V2242" s="168"/>
      <c r="W2242" s="168"/>
      <c r="X2242" s="168"/>
      <c r="Y2242" s="168"/>
      <c r="Z2242" s="168"/>
      <c r="AA2242" s="168"/>
      <c r="AB2242" s="168"/>
      <c r="AC2242" s="168"/>
      <c r="AD2242" s="168"/>
      <c r="AE2242" s="168"/>
      <c r="AF2242" s="168"/>
      <c r="AG2242" s="168"/>
      <c r="AH2242" s="168"/>
      <c r="AI2242" s="168"/>
      <c r="AJ2242" s="168"/>
      <c r="AK2242" s="168"/>
      <c r="AL2242" s="168"/>
      <c r="AM2242" s="168"/>
      <c r="AN2242" s="168"/>
      <c r="AO2242" s="168"/>
      <c r="AP2242" s="168"/>
      <c r="AQ2242" s="168"/>
      <c r="AR2242" s="168"/>
      <c r="AS2242" s="168"/>
      <c r="AT2242" s="168"/>
      <c r="AU2242" s="168"/>
      <c r="AV2242" s="168"/>
      <c r="AW2242" s="168"/>
      <c r="AX2242" s="168"/>
      <c r="AY2242" s="168"/>
      <c r="AZ2242" s="168"/>
      <c r="BA2242" s="168"/>
      <c r="BB2242" s="168"/>
      <c r="BC2242" s="168"/>
      <c r="BD2242" s="168"/>
      <c r="BE2242" s="168"/>
      <c r="BF2242" s="168"/>
      <c r="BG2242" s="168"/>
      <c r="BH2242" s="168"/>
      <c r="BI2242" s="168"/>
      <c r="BJ2242" s="168"/>
      <c r="BK2242" s="168"/>
      <c r="BL2242" s="168"/>
      <c r="BM2242" s="168"/>
      <c r="BN2242" s="168"/>
      <c r="BO2242" s="168"/>
      <c r="BP2242" s="168"/>
    </row>
    <row r="2243" spans="4:68" x14ac:dyDescent="0.15">
      <c r="D2243" s="168"/>
      <c r="E2243" s="168"/>
      <c r="F2243" s="168"/>
      <c r="G2243" s="168"/>
      <c r="H2243" s="168"/>
      <c r="I2243" s="168"/>
      <c r="J2243" s="168"/>
      <c r="K2243" s="168"/>
      <c r="L2243" s="168"/>
      <c r="M2243" s="168"/>
      <c r="N2243" s="168"/>
      <c r="O2243" s="168"/>
      <c r="P2243" s="168"/>
      <c r="Q2243" s="168"/>
      <c r="R2243" s="168"/>
      <c r="S2243" s="168"/>
      <c r="T2243" s="168"/>
      <c r="U2243" s="168"/>
      <c r="V2243" s="168"/>
      <c r="W2243" s="168"/>
      <c r="X2243" s="168"/>
      <c r="Y2243" s="168"/>
      <c r="Z2243" s="168"/>
      <c r="AA2243" s="168"/>
      <c r="AB2243" s="168"/>
      <c r="AC2243" s="168"/>
      <c r="AD2243" s="168"/>
      <c r="AE2243" s="168"/>
      <c r="AF2243" s="168"/>
      <c r="AG2243" s="168"/>
      <c r="AH2243" s="168"/>
      <c r="AI2243" s="168"/>
      <c r="AJ2243" s="168"/>
      <c r="AK2243" s="168"/>
      <c r="AL2243" s="168"/>
      <c r="AM2243" s="168"/>
      <c r="AN2243" s="168"/>
      <c r="AO2243" s="168"/>
      <c r="AP2243" s="168"/>
      <c r="AQ2243" s="168"/>
      <c r="AR2243" s="168"/>
      <c r="AS2243" s="168"/>
      <c r="AT2243" s="168"/>
      <c r="AU2243" s="168"/>
      <c r="AV2243" s="168"/>
      <c r="AW2243" s="168"/>
      <c r="AX2243" s="168"/>
      <c r="AY2243" s="168"/>
      <c r="AZ2243" s="168"/>
      <c r="BA2243" s="168"/>
      <c r="BB2243" s="168"/>
      <c r="BC2243" s="168"/>
      <c r="BD2243" s="168"/>
      <c r="BE2243" s="168"/>
      <c r="BF2243" s="168"/>
      <c r="BG2243" s="168"/>
      <c r="BH2243" s="168"/>
      <c r="BI2243" s="168"/>
      <c r="BJ2243" s="168"/>
      <c r="BK2243" s="168"/>
      <c r="BL2243" s="168"/>
      <c r="BM2243" s="168"/>
      <c r="BN2243" s="168"/>
      <c r="BO2243" s="168"/>
      <c r="BP2243" s="168"/>
    </row>
    <row r="2244" spans="4:68" x14ac:dyDescent="0.15">
      <c r="D2244" s="168"/>
      <c r="E2244" s="168"/>
      <c r="F2244" s="168"/>
      <c r="G2244" s="168"/>
      <c r="H2244" s="168"/>
      <c r="I2244" s="168"/>
      <c r="J2244" s="168"/>
      <c r="K2244" s="168"/>
      <c r="L2244" s="168"/>
      <c r="M2244" s="168"/>
      <c r="N2244" s="168"/>
      <c r="O2244" s="168"/>
      <c r="P2244" s="168"/>
      <c r="Q2244" s="168"/>
      <c r="R2244" s="168"/>
      <c r="S2244" s="168"/>
      <c r="T2244" s="168"/>
      <c r="U2244" s="168"/>
      <c r="V2244" s="168"/>
      <c r="W2244" s="168"/>
      <c r="X2244" s="168"/>
      <c r="Y2244" s="168"/>
      <c r="Z2244" s="168"/>
      <c r="AA2244" s="168"/>
      <c r="AB2244" s="168"/>
      <c r="AC2244" s="168"/>
      <c r="AD2244" s="168"/>
      <c r="AE2244" s="168"/>
      <c r="AF2244" s="168"/>
      <c r="AG2244" s="168"/>
      <c r="AH2244" s="168"/>
      <c r="AI2244" s="168"/>
      <c r="AJ2244" s="168"/>
      <c r="AK2244" s="168"/>
      <c r="AL2244" s="168"/>
      <c r="AM2244" s="168"/>
      <c r="AN2244" s="168"/>
      <c r="AO2244" s="168"/>
      <c r="AP2244" s="168"/>
      <c r="AQ2244" s="168"/>
      <c r="AR2244" s="168"/>
      <c r="AS2244" s="168"/>
      <c r="AT2244" s="168"/>
      <c r="AU2244" s="168"/>
      <c r="AV2244" s="168"/>
      <c r="AW2244" s="168"/>
      <c r="AX2244" s="168"/>
      <c r="AY2244" s="168"/>
      <c r="AZ2244" s="168"/>
      <c r="BA2244" s="168"/>
      <c r="BB2244" s="168"/>
      <c r="BC2244" s="168"/>
      <c r="BD2244" s="168"/>
      <c r="BE2244" s="168"/>
      <c r="BF2244" s="168"/>
      <c r="BG2244" s="168"/>
      <c r="BH2244" s="168"/>
      <c r="BI2244" s="168"/>
      <c r="BJ2244" s="168"/>
      <c r="BK2244" s="168"/>
      <c r="BL2244" s="168"/>
      <c r="BM2244" s="168"/>
      <c r="BN2244" s="168"/>
      <c r="BO2244" s="168"/>
      <c r="BP2244" s="168"/>
    </row>
    <row r="2245" spans="4:68" x14ac:dyDescent="0.15">
      <c r="D2245" s="168"/>
      <c r="E2245" s="168"/>
      <c r="F2245" s="168"/>
      <c r="G2245" s="168"/>
      <c r="H2245" s="168"/>
      <c r="I2245" s="168"/>
      <c r="J2245" s="168"/>
      <c r="K2245" s="168"/>
      <c r="L2245" s="168"/>
      <c r="M2245" s="168"/>
      <c r="N2245" s="168"/>
      <c r="O2245" s="168"/>
      <c r="P2245" s="168"/>
      <c r="Q2245" s="168"/>
      <c r="R2245" s="168"/>
      <c r="S2245" s="168"/>
      <c r="T2245" s="168"/>
      <c r="U2245" s="168"/>
      <c r="V2245" s="168"/>
      <c r="W2245" s="168"/>
      <c r="X2245" s="168"/>
      <c r="Y2245" s="168"/>
      <c r="Z2245" s="168"/>
      <c r="AA2245" s="168"/>
      <c r="AB2245" s="168"/>
      <c r="AC2245" s="168"/>
      <c r="AD2245" s="168"/>
      <c r="AE2245" s="168"/>
      <c r="AF2245" s="168"/>
      <c r="AG2245" s="168"/>
      <c r="AH2245" s="168"/>
      <c r="AI2245" s="168"/>
      <c r="AJ2245" s="168"/>
      <c r="AK2245" s="168"/>
      <c r="AL2245" s="168"/>
      <c r="AM2245" s="168"/>
      <c r="AN2245" s="168"/>
      <c r="AO2245" s="168"/>
      <c r="AP2245" s="168"/>
      <c r="AQ2245" s="168"/>
      <c r="AR2245" s="168"/>
      <c r="AS2245" s="168"/>
      <c r="AT2245" s="168"/>
      <c r="AU2245" s="168"/>
      <c r="AV2245" s="168"/>
      <c r="AW2245" s="168"/>
      <c r="AX2245" s="168"/>
      <c r="AY2245" s="168"/>
      <c r="AZ2245" s="168"/>
      <c r="BA2245" s="168"/>
      <c r="BB2245" s="168"/>
      <c r="BC2245" s="168"/>
      <c r="BD2245" s="168"/>
      <c r="BE2245" s="168"/>
      <c r="BF2245" s="168"/>
      <c r="BG2245" s="168"/>
      <c r="BH2245" s="168"/>
      <c r="BI2245" s="168"/>
      <c r="BJ2245" s="168"/>
      <c r="BK2245" s="168"/>
      <c r="BL2245" s="168"/>
      <c r="BM2245" s="168"/>
      <c r="BN2245" s="168"/>
      <c r="BO2245" s="168"/>
      <c r="BP2245" s="168"/>
    </row>
    <row r="2246" spans="4:68" x14ac:dyDescent="0.15">
      <c r="D2246" s="168"/>
      <c r="E2246" s="168"/>
      <c r="F2246" s="168"/>
      <c r="G2246" s="168"/>
      <c r="H2246" s="168"/>
      <c r="I2246" s="168"/>
      <c r="J2246" s="168"/>
      <c r="K2246" s="168"/>
      <c r="L2246" s="168"/>
      <c r="M2246" s="168"/>
      <c r="N2246" s="168"/>
      <c r="O2246" s="168"/>
      <c r="P2246" s="168"/>
      <c r="Q2246" s="168"/>
      <c r="R2246" s="168"/>
      <c r="S2246" s="168"/>
      <c r="T2246" s="168"/>
      <c r="U2246" s="168"/>
      <c r="V2246" s="168"/>
      <c r="W2246" s="168"/>
      <c r="X2246" s="168"/>
      <c r="Y2246" s="168"/>
      <c r="Z2246" s="168"/>
      <c r="AA2246" s="168"/>
      <c r="AB2246" s="168"/>
      <c r="AC2246" s="168"/>
      <c r="AD2246" s="168"/>
      <c r="AE2246" s="168"/>
      <c r="AF2246" s="168"/>
      <c r="AG2246" s="168"/>
      <c r="AH2246" s="168"/>
      <c r="AI2246" s="168"/>
      <c r="AJ2246" s="168"/>
      <c r="AK2246" s="168"/>
      <c r="AL2246" s="168"/>
      <c r="AM2246" s="168"/>
      <c r="AN2246" s="168"/>
      <c r="AO2246" s="168"/>
      <c r="AP2246" s="168"/>
      <c r="AQ2246" s="168"/>
      <c r="AR2246" s="168"/>
      <c r="AS2246" s="168"/>
      <c r="AT2246" s="168"/>
      <c r="AU2246" s="168"/>
      <c r="AV2246" s="168"/>
      <c r="AW2246" s="168"/>
      <c r="AX2246" s="168"/>
      <c r="AY2246" s="168"/>
      <c r="AZ2246" s="168"/>
      <c r="BA2246" s="168"/>
      <c r="BB2246" s="168"/>
      <c r="BC2246" s="168"/>
      <c r="BD2246" s="168"/>
      <c r="BE2246" s="168"/>
      <c r="BF2246" s="168"/>
      <c r="BG2246" s="168"/>
      <c r="BH2246" s="168"/>
      <c r="BI2246" s="168"/>
      <c r="BJ2246" s="168"/>
      <c r="BK2246" s="168"/>
      <c r="BL2246" s="168"/>
      <c r="BM2246" s="168"/>
      <c r="BN2246" s="168"/>
      <c r="BO2246" s="168"/>
      <c r="BP2246" s="168"/>
    </row>
    <row r="2247" spans="4:68" x14ac:dyDescent="0.15">
      <c r="D2247" s="168"/>
      <c r="E2247" s="168"/>
      <c r="F2247" s="168"/>
      <c r="G2247" s="168"/>
      <c r="H2247" s="168"/>
      <c r="I2247" s="168"/>
      <c r="J2247" s="168"/>
      <c r="K2247" s="168"/>
      <c r="L2247" s="168"/>
      <c r="M2247" s="168"/>
      <c r="N2247" s="168"/>
      <c r="O2247" s="168"/>
      <c r="P2247" s="168"/>
      <c r="Q2247" s="168"/>
      <c r="R2247" s="168"/>
      <c r="S2247" s="168"/>
      <c r="T2247" s="168"/>
      <c r="U2247" s="168"/>
      <c r="V2247" s="168"/>
      <c r="W2247" s="168"/>
      <c r="X2247" s="168"/>
      <c r="Y2247" s="168"/>
      <c r="Z2247" s="168"/>
      <c r="AA2247" s="168"/>
      <c r="AB2247" s="168"/>
      <c r="AC2247" s="168"/>
      <c r="AD2247" s="168"/>
      <c r="AE2247" s="168"/>
      <c r="AF2247" s="168"/>
      <c r="AG2247" s="168"/>
      <c r="AH2247" s="168"/>
      <c r="AI2247" s="168"/>
      <c r="AJ2247" s="168"/>
      <c r="AK2247" s="168"/>
      <c r="AL2247" s="168"/>
      <c r="AM2247" s="168"/>
      <c r="AN2247" s="168"/>
      <c r="AO2247" s="168"/>
      <c r="AP2247" s="168"/>
      <c r="AQ2247" s="168"/>
      <c r="AR2247" s="168"/>
      <c r="AS2247" s="168"/>
      <c r="AT2247" s="168"/>
      <c r="AU2247" s="168"/>
      <c r="AV2247" s="168"/>
      <c r="AW2247" s="168"/>
      <c r="AX2247" s="168"/>
      <c r="AY2247" s="168"/>
      <c r="AZ2247" s="168"/>
      <c r="BA2247" s="168"/>
      <c r="BB2247" s="168"/>
      <c r="BC2247" s="168"/>
      <c r="BD2247" s="168"/>
      <c r="BE2247" s="168"/>
      <c r="BF2247" s="168"/>
      <c r="BG2247" s="168"/>
      <c r="BH2247" s="168"/>
      <c r="BI2247" s="168"/>
      <c r="BJ2247" s="168"/>
      <c r="BK2247" s="168"/>
      <c r="BL2247" s="168"/>
      <c r="BM2247" s="168"/>
      <c r="BN2247" s="168"/>
      <c r="BO2247" s="168"/>
      <c r="BP2247" s="168"/>
    </row>
    <row r="2248" spans="4:68" x14ac:dyDescent="0.15">
      <c r="D2248" s="168"/>
      <c r="E2248" s="168"/>
      <c r="F2248" s="168"/>
      <c r="G2248" s="168"/>
      <c r="H2248" s="168"/>
      <c r="I2248" s="168"/>
      <c r="J2248" s="168"/>
      <c r="K2248" s="168"/>
      <c r="L2248" s="168"/>
      <c r="M2248" s="168"/>
      <c r="N2248" s="168"/>
      <c r="O2248" s="168"/>
      <c r="P2248" s="168"/>
      <c r="Q2248" s="168"/>
      <c r="R2248" s="168"/>
      <c r="S2248" s="168"/>
      <c r="T2248" s="168"/>
      <c r="U2248" s="168"/>
      <c r="V2248" s="168"/>
      <c r="W2248" s="168"/>
      <c r="X2248" s="168"/>
      <c r="Y2248" s="168"/>
      <c r="Z2248" s="168"/>
      <c r="AA2248" s="168"/>
      <c r="AB2248" s="168"/>
      <c r="AC2248" s="168"/>
      <c r="AD2248" s="168"/>
      <c r="AE2248" s="168"/>
      <c r="AF2248" s="168"/>
      <c r="AG2248" s="168"/>
      <c r="AH2248" s="168"/>
      <c r="AI2248" s="168"/>
      <c r="AJ2248" s="168"/>
      <c r="AK2248" s="168"/>
      <c r="AL2248" s="168"/>
      <c r="AM2248" s="168"/>
      <c r="AN2248" s="168"/>
      <c r="AO2248" s="168"/>
      <c r="AP2248" s="168"/>
      <c r="AQ2248" s="168"/>
      <c r="AR2248" s="168"/>
      <c r="AS2248" s="168"/>
      <c r="AT2248" s="168"/>
      <c r="AU2248" s="168"/>
      <c r="AV2248" s="168"/>
      <c r="AW2248" s="168"/>
      <c r="AX2248" s="168"/>
      <c r="AY2248" s="168"/>
      <c r="AZ2248" s="168"/>
      <c r="BA2248" s="168"/>
      <c r="BB2248" s="168"/>
      <c r="BC2248" s="168"/>
      <c r="BD2248" s="168"/>
      <c r="BE2248" s="168"/>
      <c r="BF2248" s="168"/>
      <c r="BG2248" s="168"/>
      <c r="BH2248" s="168"/>
      <c r="BI2248" s="168"/>
      <c r="BJ2248" s="168"/>
      <c r="BK2248" s="168"/>
      <c r="BL2248" s="168"/>
      <c r="BM2248" s="168"/>
      <c r="BN2248" s="168"/>
      <c r="BO2248" s="168"/>
      <c r="BP2248" s="168"/>
    </row>
    <row r="2249" spans="4:68" x14ac:dyDescent="0.15">
      <c r="D2249" s="168"/>
      <c r="E2249" s="168"/>
      <c r="F2249" s="168"/>
      <c r="G2249" s="168"/>
      <c r="H2249" s="168"/>
      <c r="I2249" s="168"/>
      <c r="J2249" s="168"/>
      <c r="K2249" s="168"/>
      <c r="L2249" s="168"/>
      <c r="M2249" s="168"/>
      <c r="N2249" s="168"/>
      <c r="O2249" s="168"/>
      <c r="P2249" s="168"/>
      <c r="Q2249" s="168"/>
      <c r="R2249" s="168"/>
      <c r="S2249" s="168"/>
      <c r="T2249" s="168"/>
      <c r="U2249" s="168"/>
      <c r="V2249" s="168"/>
      <c r="W2249" s="168"/>
      <c r="X2249" s="168"/>
      <c r="Y2249" s="168"/>
      <c r="Z2249" s="168"/>
      <c r="AA2249" s="168"/>
      <c r="AB2249" s="168"/>
      <c r="AC2249" s="168"/>
      <c r="AD2249" s="168"/>
      <c r="AE2249" s="168"/>
      <c r="AF2249" s="168"/>
      <c r="AG2249" s="168"/>
      <c r="AH2249" s="168"/>
      <c r="AI2249" s="168"/>
      <c r="AJ2249" s="168"/>
      <c r="AK2249" s="168"/>
      <c r="AL2249" s="168"/>
      <c r="AM2249" s="168"/>
      <c r="AN2249" s="168"/>
      <c r="AO2249" s="168"/>
      <c r="AP2249" s="168"/>
      <c r="AQ2249" s="168"/>
      <c r="AR2249" s="168"/>
      <c r="AS2249" s="168"/>
      <c r="AT2249" s="168"/>
      <c r="AU2249" s="168"/>
      <c r="AV2249" s="168"/>
      <c r="AW2249" s="168"/>
      <c r="AX2249" s="168"/>
      <c r="AY2249" s="168"/>
      <c r="AZ2249" s="168"/>
      <c r="BA2249" s="168"/>
      <c r="BB2249" s="168"/>
      <c r="BC2249" s="168"/>
      <c r="BD2249" s="168"/>
      <c r="BE2249" s="168"/>
      <c r="BF2249" s="168"/>
      <c r="BG2249" s="168"/>
      <c r="BH2249" s="168"/>
      <c r="BI2249" s="168"/>
      <c r="BJ2249" s="168"/>
      <c r="BK2249" s="168"/>
      <c r="BL2249" s="168"/>
      <c r="BM2249" s="168"/>
      <c r="BN2249" s="168"/>
      <c r="BO2249" s="168"/>
      <c r="BP2249" s="168"/>
    </row>
    <row r="2250" spans="4:68" x14ac:dyDescent="0.15">
      <c r="D2250" s="168"/>
      <c r="E2250" s="168"/>
      <c r="F2250" s="168"/>
      <c r="G2250" s="168"/>
      <c r="H2250" s="168"/>
      <c r="I2250" s="168"/>
      <c r="J2250" s="168"/>
      <c r="K2250" s="168"/>
      <c r="L2250" s="168"/>
      <c r="M2250" s="168"/>
      <c r="N2250" s="168"/>
      <c r="O2250" s="168"/>
      <c r="P2250" s="168"/>
      <c r="Q2250" s="168"/>
      <c r="R2250" s="168"/>
      <c r="S2250" s="168"/>
      <c r="T2250" s="168"/>
      <c r="U2250" s="168"/>
      <c r="V2250" s="168"/>
      <c r="W2250" s="168"/>
      <c r="X2250" s="168"/>
      <c r="Y2250" s="168"/>
      <c r="Z2250" s="168"/>
      <c r="AA2250" s="168"/>
      <c r="AB2250" s="168"/>
      <c r="AC2250" s="168"/>
      <c r="AD2250" s="168"/>
      <c r="AE2250" s="168"/>
      <c r="AF2250" s="168"/>
      <c r="AG2250" s="168"/>
      <c r="AH2250" s="168"/>
      <c r="AI2250" s="168"/>
      <c r="AJ2250" s="168"/>
      <c r="AK2250" s="168"/>
      <c r="AL2250" s="168"/>
      <c r="AM2250" s="168"/>
      <c r="AN2250" s="168"/>
      <c r="AO2250" s="168"/>
      <c r="AP2250" s="168"/>
      <c r="AQ2250" s="168"/>
      <c r="AR2250" s="168"/>
      <c r="AS2250" s="168"/>
      <c r="AT2250" s="168"/>
      <c r="AU2250" s="168"/>
      <c r="AV2250" s="168"/>
      <c r="AW2250" s="168"/>
      <c r="AX2250" s="168"/>
      <c r="AY2250" s="168"/>
      <c r="AZ2250" s="168"/>
      <c r="BA2250" s="168"/>
      <c r="BB2250" s="168"/>
      <c r="BC2250" s="168"/>
      <c r="BD2250" s="168"/>
      <c r="BE2250" s="168"/>
      <c r="BF2250" s="168"/>
      <c r="BG2250" s="168"/>
      <c r="BH2250" s="168"/>
      <c r="BI2250" s="168"/>
      <c r="BJ2250" s="168"/>
      <c r="BK2250" s="168"/>
      <c r="BL2250" s="168"/>
      <c r="BM2250" s="168"/>
      <c r="BN2250" s="168"/>
      <c r="BO2250" s="168"/>
      <c r="BP2250" s="168"/>
    </row>
    <row r="2251" spans="4:68" x14ac:dyDescent="0.15">
      <c r="D2251" s="168"/>
      <c r="E2251" s="168"/>
      <c r="F2251" s="168"/>
      <c r="G2251" s="168"/>
      <c r="H2251" s="168"/>
      <c r="I2251" s="168"/>
      <c r="J2251" s="168"/>
      <c r="K2251" s="168"/>
      <c r="L2251" s="168"/>
      <c r="M2251" s="168"/>
      <c r="N2251" s="168"/>
      <c r="O2251" s="168"/>
      <c r="P2251" s="168"/>
      <c r="Q2251" s="168"/>
      <c r="R2251" s="168"/>
      <c r="S2251" s="168"/>
      <c r="T2251" s="168"/>
      <c r="U2251" s="168"/>
      <c r="V2251" s="168"/>
      <c r="W2251" s="168"/>
      <c r="X2251" s="168"/>
      <c r="Y2251" s="168"/>
      <c r="Z2251" s="168"/>
      <c r="AA2251" s="168"/>
      <c r="AB2251" s="168"/>
      <c r="AC2251" s="168"/>
      <c r="AD2251" s="168"/>
      <c r="AE2251" s="168"/>
      <c r="AF2251" s="168"/>
      <c r="AG2251" s="168"/>
      <c r="AH2251" s="168"/>
      <c r="AI2251" s="168"/>
      <c r="AJ2251" s="168"/>
      <c r="AK2251" s="168"/>
      <c r="AL2251" s="168"/>
      <c r="AM2251" s="168"/>
      <c r="AN2251" s="168"/>
      <c r="AO2251" s="168"/>
      <c r="AP2251" s="168"/>
      <c r="AQ2251" s="168"/>
      <c r="AR2251" s="168"/>
      <c r="AS2251" s="168"/>
      <c r="AT2251" s="168"/>
      <c r="AU2251" s="168"/>
      <c r="AV2251" s="168"/>
      <c r="AW2251" s="168"/>
      <c r="AX2251" s="168"/>
      <c r="AY2251" s="168"/>
      <c r="AZ2251" s="168"/>
      <c r="BA2251" s="168"/>
      <c r="BB2251" s="168"/>
      <c r="BC2251" s="168"/>
      <c r="BD2251" s="168"/>
      <c r="BE2251" s="168"/>
      <c r="BF2251" s="168"/>
      <c r="BG2251" s="168"/>
      <c r="BH2251" s="168"/>
      <c r="BI2251" s="168"/>
      <c r="BJ2251" s="168"/>
      <c r="BK2251" s="168"/>
      <c r="BL2251" s="168"/>
      <c r="BM2251" s="168"/>
      <c r="BN2251" s="168"/>
      <c r="BO2251" s="168"/>
      <c r="BP2251" s="168"/>
    </row>
    <row r="2252" spans="4:68" x14ac:dyDescent="0.15">
      <c r="D2252" s="168"/>
      <c r="E2252" s="168"/>
      <c r="F2252" s="168"/>
      <c r="G2252" s="168"/>
      <c r="H2252" s="168"/>
      <c r="I2252" s="168"/>
      <c r="J2252" s="168"/>
      <c r="K2252" s="168"/>
      <c r="L2252" s="168"/>
      <c r="M2252" s="168"/>
      <c r="N2252" s="168"/>
      <c r="O2252" s="168"/>
      <c r="P2252" s="168"/>
      <c r="Q2252" s="168"/>
      <c r="R2252" s="168"/>
      <c r="S2252" s="168"/>
      <c r="T2252" s="168"/>
      <c r="U2252" s="168"/>
      <c r="V2252" s="168"/>
      <c r="W2252" s="168"/>
      <c r="X2252" s="168"/>
      <c r="Y2252" s="168"/>
      <c r="Z2252" s="168"/>
      <c r="AA2252" s="168"/>
      <c r="AB2252" s="168"/>
      <c r="AC2252" s="168"/>
      <c r="AD2252" s="168"/>
      <c r="AE2252" s="168"/>
      <c r="AF2252" s="168"/>
      <c r="AG2252" s="168"/>
      <c r="AH2252" s="168"/>
      <c r="AI2252" s="168"/>
      <c r="AJ2252" s="168"/>
      <c r="AK2252" s="168"/>
      <c r="AL2252" s="168"/>
      <c r="AM2252" s="168"/>
      <c r="AN2252" s="168"/>
      <c r="AO2252" s="168"/>
      <c r="AP2252" s="168"/>
      <c r="AQ2252" s="168"/>
      <c r="AR2252" s="168"/>
      <c r="AS2252" s="168"/>
      <c r="AT2252" s="168"/>
      <c r="AU2252" s="168"/>
      <c r="AV2252" s="168"/>
      <c r="AW2252" s="168"/>
      <c r="AX2252" s="168"/>
      <c r="AY2252" s="168"/>
      <c r="AZ2252" s="168"/>
      <c r="BA2252" s="168"/>
      <c r="BB2252" s="168"/>
      <c r="BC2252" s="168"/>
      <c r="BD2252" s="168"/>
      <c r="BE2252" s="168"/>
      <c r="BF2252" s="168"/>
      <c r="BG2252" s="168"/>
      <c r="BH2252" s="168"/>
      <c r="BI2252" s="168"/>
      <c r="BJ2252" s="168"/>
      <c r="BK2252" s="168"/>
      <c r="BL2252" s="168"/>
      <c r="BM2252" s="168"/>
      <c r="BN2252" s="168"/>
      <c r="BO2252" s="168"/>
      <c r="BP2252" s="168"/>
    </row>
    <row r="2253" spans="4:68" x14ac:dyDescent="0.15">
      <c r="D2253" s="168"/>
      <c r="E2253" s="168"/>
      <c r="F2253" s="168"/>
      <c r="G2253" s="168"/>
      <c r="H2253" s="168"/>
      <c r="I2253" s="168"/>
      <c r="J2253" s="168"/>
      <c r="K2253" s="168"/>
      <c r="L2253" s="168"/>
      <c r="M2253" s="168"/>
      <c r="N2253" s="168"/>
      <c r="O2253" s="168"/>
      <c r="P2253" s="168"/>
      <c r="Q2253" s="168"/>
      <c r="R2253" s="168"/>
      <c r="S2253" s="168"/>
      <c r="T2253" s="168"/>
      <c r="U2253" s="168"/>
      <c r="V2253" s="168"/>
      <c r="W2253" s="168"/>
      <c r="X2253" s="168"/>
      <c r="Y2253" s="168"/>
      <c r="Z2253" s="168"/>
      <c r="AA2253" s="168"/>
      <c r="AB2253" s="168"/>
      <c r="AC2253" s="168"/>
      <c r="AD2253" s="168"/>
      <c r="AE2253" s="168"/>
      <c r="AF2253" s="168"/>
      <c r="AG2253" s="168"/>
      <c r="AH2253" s="168"/>
      <c r="AI2253" s="168"/>
      <c r="AJ2253" s="168"/>
      <c r="AK2253" s="168"/>
      <c r="AL2253" s="168"/>
      <c r="AM2253" s="168"/>
      <c r="AN2253" s="168"/>
      <c r="AO2253" s="168"/>
      <c r="AP2253" s="168"/>
      <c r="AQ2253" s="168"/>
      <c r="AR2253" s="168"/>
      <c r="AS2253" s="168"/>
      <c r="AT2253" s="168"/>
      <c r="AU2253" s="168"/>
      <c r="AV2253" s="168"/>
      <c r="AW2253" s="168"/>
      <c r="AX2253" s="168"/>
      <c r="AY2253" s="168"/>
      <c r="AZ2253" s="168"/>
      <c r="BA2253" s="168"/>
      <c r="BB2253" s="168"/>
      <c r="BC2253" s="168"/>
      <c r="BD2253" s="168"/>
      <c r="BE2253" s="168"/>
      <c r="BF2253" s="168"/>
      <c r="BG2253" s="168"/>
      <c r="BH2253" s="168"/>
      <c r="BI2253" s="168"/>
      <c r="BJ2253" s="168"/>
      <c r="BK2253" s="168"/>
      <c r="BL2253" s="168"/>
      <c r="BM2253" s="168"/>
      <c r="BN2253" s="168"/>
      <c r="BO2253" s="168"/>
      <c r="BP2253" s="168"/>
    </row>
    <row r="2254" spans="4:68" x14ac:dyDescent="0.15">
      <c r="D2254" s="168"/>
      <c r="E2254" s="168"/>
      <c r="F2254" s="168"/>
      <c r="G2254" s="168"/>
      <c r="H2254" s="168"/>
      <c r="I2254" s="168"/>
      <c r="J2254" s="168"/>
      <c r="K2254" s="168"/>
      <c r="L2254" s="168"/>
      <c r="M2254" s="168"/>
      <c r="N2254" s="168"/>
      <c r="O2254" s="168"/>
      <c r="P2254" s="168"/>
      <c r="Q2254" s="168"/>
      <c r="R2254" s="168"/>
      <c r="S2254" s="168"/>
      <c r="T2254" s="168"/>
      <c r="U2254" s="168"/>
      <c r="V2254" s="168"/>
      <c r="W2254" s="168"/>
      <c r="X2254" s="168"/>
      <c r="Y2254" s="168"/>
      <c r="Z2254" s="168"/>
      <c r="AA2254" s="168"/>
      <c r="AB2254" s="168"/>
      <c r="AC2254" s="168"/>
      <c r="AD2254" s="168"/>
      <c r="AE2254" s="168"/>
      <c r="AF2254" s="168"/>
      <c r="AG2254" s="168"/>
      <c r="AH2254" s="168"/>
      <c r="AI2254" s="168"/>
      <c r="AJ2254" s="168"/>
      <c r="AK2254" s="168"/>
      <c r="AL2254" s="168"/>
      <c r="AM2254" s="168"/>
      <c r="AN2254" s="168"/>
      <c r="AO2254" s="168"/>
      <c r="AP2254" s="168"/>
      <c r="AQ2254" s="168"/>
      <c r="AR2254" s="168"/>
      <c r="AS2254" s="168"/>
      <c r="AT2254" s="168"/>
      <c r="AU2254" s="168"/>
      <c r="AV2254" s="168"/>
      <c r="AW2254" s="168"/>
      <c r="AX2254" s="168"/>
      <c r="AY2254" s="168"/>
      <c r="AZ2254" s="168"/>
      <c r="BA2254" s="168"/>
      <c r="BB2254" s="168"/>
      <c r="BC2254" s="168"/>
      <c r="BD2254" s="168"/>
      <c r="BE2254" s="168"/>
      <c r="BF2254" s="168"/>
      <c r="BG2254" s="168"/>
      <c r="BH2254" s="168"/>
      <c r="BI2254" s="168"/>
      <c r="BJ2254" s="168"/>
      <c r="BK2254" s="168"/>
      <c r="BL2254" s="168"/>
      <c r="BM2254" s="168"/>
      <c r="BN2254" s="168"/>
      <c r="BO2254" s="168"/>
      <c r="BP2254" s="168"/>
    </row>
    <row r="2255" spans="4:68" x14ac:dyDescent="0.15">
      <c r="D2255" s="168"/>
      <c r="E2255" s="168"/>
      <c r="F2255" s="168"/>
      <c r="G2255" s="168"/>
      <c r="H2255" s="168"/>
      <c r="I2255" s="168"/>
      <c r="J2255" s="168"/>
      <c r="K2255" s="168"/>
      <c r="L2255" s="168"/>
      <c r="M2255" s="168"/>
      <c r="N2255" s="168"/>
      <c r="O2255" s="168"/>
      <c r="P2255" s="168"/>
      <c r="Q2255" s="168"/>
      <c r="R2255" s="168"/>
      <c r="S2255" s="168"/>
      <c r="T2255" s="168"/>
      <c r="U2255" s="168"/>
      <c r="V2255" s="168"/>
      <c r="W2255" s="168"/>
      <c r="X2255" s="168"/>
      <c r="Y2255" s="168"/>
      <c r="Z2255" s="168"/>
      <c r="AA2255" s="168"/>
      <c r="AB2255" s="168"/>
      <c r="AC2255" s="168"/>
      <c r="AD2255" s="168"/>
      <c r="AE2255" s="168"/>
      <c r="AF2255" s="168"/>
      <c r="AG2255" s="168"/>
      <c r="AH2255" s="168"/>
      <c r="AI2255" s="168"/>
      <c r="AJ2255" s="168"/>
      <c r="AK2255" s="168"/>
      <c r="AL2255" s="168"/>
      <c r="AM2255" s="168"/>
      <c r="AN2255" s="168"/>
      <c r="AO2255" s="168"/>
      <c r="AP2255" s="168"/>
      <c r="AQ2255" s="168"/>
      <c r="AR2255" s="168"/>
      <c r="AS2255" s="168"/>
      <c r="AT2255" s="168"/>
      <c r="AU2255" s="168"/>
      <c r="AV2255" s="168"/>
      <c r="AW2255" s="168"/>
      <c r="AX2255" s="168"/>
      <c r="AY2255" s="168"/>
      <c r="AZ2255" s="168"/>
      <c r="BA2255" s="168"/>
      <c r="BB2255" s="168"/>
      <c r="BC2255" s="168"/>
      <c r="BD2255" s="168"/>
      <c r="BE2255" s="168"/>
      <c r="BF2255" s="168"/>
      <c r="BG2255" s="168"/>
      <c r="BH2255" s="168"/>
      <c r="BI2255" s="168"/>
      <c r="BJ2255" s="168"/>
      <c r="BK2255" s="168"/>
      <c r="BL2255" s="168"/>
      <c r="BM2255" s="168"/>
      <c r="BN2255" s="168"/>
      <c r="BO2255" s="168"/>
      <c r="BP2255" s="168"/>
    </row>
    <row r="2256" spans="4:68" x14ac:dyDescent="0.15">
      <c r="D2256" s="168"/>
      <c r="E2256" s="168"/>
      <c r="F2256" s="168"/>
      <c r="G2256" s="168"/>
      <c r="H2256" s="168"/>
      <c r="I2256" s="168"/>
      <c r="J2256" s="168"/>
      <c r="K2256" s="168"/>
      <c r="L2256" s="168"/>
      <c r="M2256" s="168"/>
      <c r="N2256" s="168"/>
      <c r="O2256" s="168"/>
      <c r="P2256" s="168"/>
      <c r="Q2256" s="168"/>
      <c r="R2256" s="168"/>
      <c r="S2256" s="168"/>
      <c r="T2256" s="168"/>
      <c r="U2256" s="168"/>
      <c r="V2256" s="168"/>
      <c r="W2256" s="168"/>
      <c r="X2256" s="168"/>
      <c r="Y2256" s="168"/>
      <c r="Z2256" s="168"/>
      <c r="AA2256" s="168"/>
      <c r="AB2256" s="168"/>
      <c r="AC2256" s="168"/>
      <c r="AD2256" s="168"/>
      <c r="AE2256" s="168"/>
      <c r="AF2256" s="168"/>
      <c r="AG2256" s="168"/>
      <c r="AH2256" s="168"/>
      <c r="AI2256" s="168"/>
      <c r="AJ2256" s="168"/>
      <c r="AK2256" s="168"/>
      <c r="AL2256" s="168"/>
      <c r="AM2256" s="168"/>
      <c r="AN2256" s="168"/>
      <c r="AO2256" s="168"/>
      <c r="AP2256" s="168"/>
      <c r="AQ2256" s="168"/>
      <c r="AR2256" s="168"/>
      <c r="AS2256" s="168"/>
      <c r="AT2256" s="168"/>
      <c r="AU2256" s="168"/>
      <c r="AV2256" s="168"/>
      <c r="AW2256" s="168"/>
      <c r="AX2256" s="168"/>
      <c r="AY2256" s="168"/>
      <c r="AZ2256" s="168"/>
      <c r="BA2256" s="168"/>
      <c r="BB2256" s="168"/>
      <c r="BC2256" s="168"/>
      <c r="BD2256" s="168"/>
      <c r="BE2256" s="168"/>
      <c r="BF2256" s="168"/>
      <c r="BG2256" s="168"/>
      <c r="BH2256" s="168"/>
      <c r="BI2256" s="168"/>
      <c r="BJ2256" s="168"/>
      <c r="BK2256" s="168"/>
      <c r="BL2256" s="168"/>
      <c r="BM2256" s="168"/>
      <c r="BN2256" s="168"/>
      <c r="BO2256" s="168"/>
      <c r="BP2256" s="168"/>
    </row>
    <row r="2257" spans="4:68" x14ac:dyDescent="0.15">
      <c r="D2257" s="168"/>
      <c r="E2257" s="168"/>
      <c r="F2257" s="168"/>
      <c r="G2257" s="168"/>
      <c r="H2257" s="168"/>
      <c r="I2257" s="168"/>
      <c r="J2257" s="168"/>
      <c r="K2257" s="168"/>
      <c r="L2257" s="168"/>
      <c r="M2257" s="168"/>
      <c r="N2257" s="168"/>
      <c r="O2257" s="168"/>
      <c r="P2257" s="168"/>
      <c r="Q2257" s="168"/>
      <c r="R2257" s="168"/>
      <c r="S2257" s="168"/>
      <c r="T2257" s="168"/>
      <c r="U2257" s="168"/>
      <c r="V2257" s="168"/>
      <c r="W2257" s="168"/>
      <c r="X2257" s="168"/>
      <c r="Y2257" s="168"/>
      <c r="Z2257" s="168"/>
      <c r="AA2257" s="168"/>
      <c r="AB2257" s="168"/>
      <c r="AC2257" s="168"/>
      <c r="AD2257" s="168"/>
      <c r="AE2257" s="168"/>
      <c r="AF2257" s="168"/>
      <c r="AG2257" s="168"/>
      <c r="AH2257" s="168"/>
      <c r="AI2257" s="168"/>
      <c r="AJ2257" s="168"/>
      <c r="AK2257" s="168"/>
      <c r="AL2257" s="168"/>
      <c r="AM2257" s="168"/>
      <c r="AN2257" s="168"/>
      <c r="AO2257" s="168"/>
      <c r="AP2257" s="168"/>
      <c r="AQ2257" s="168"/>
      <c r="AR2257" s="168"/>
      <c r="AS2257" s="168"/>
      <c r="AT2257" s="168"/>
      <c r="AU2257" s="168"/>
      <c r="AV2257" s="168"/>
      <c r="AW2257" s="168"/>
      <c r="AX2257" s="168"/>
      <c r="AY2257" s="168"/>
      <c r="AZ2257" s="168"/>
      <c r="BA2257" s="168"/>
      <c r="BB2257" s="168"/>
      <c r="BC2257" s="168"/>
      <c r="BD2257" s="168"/>
      <c r="BE2257" s="168"/>
      <c r="BF2257" s="168"/>
      <c r="BG2257" s="168"/>
      <c r="BH2257" s="168"/>
      <c r="BI2257" s="168"/>
      <c r="BJ2257" s="168"/>
      <c r="BK2257" s="168"/>
      <c r="BL2257" s="168"/>
      <c r="BM2257" s="168"/>
      <c r="BN2257" s="168"/>
      <c r="BO2257" s="168"/>
      <c r="BP2257" s="168"/>
    </row>
    <row r="2258" spans="4:68" x14ac:dyDescent="0.15">
      <c r="D2258" s="168"/>
      <c r="E2258" s="168"/>
      <c r="F2258" s="168"/>
      <c r="G2258" s="168"/>
      <c r="H2258" s="168"/>
      <c r="I2258" s="168"/>
      <c r="J2258" s="168"/>
      <c r="K2258" s="168"/>
      <c r="L2258" s="168"/>
      <c r="M2258" s="168"/>
      <c r="N2258" s="168"/>
      <c r="O2258" s="168"/>
      <c r="P2258" s="168"/>
      <c r="Q2258" s="168"/>
      <c r="R2258" s="168"/>
      <c r="S2258" s="168"/>
      <c r="T2258" s="168"/>
      <c r="U2258" s="168"/>
      <c r="V2258" s="168"/>
      <c r="W2258" s="168"/>
      <c r="X2258" s="168"/>
      <c r="Y2258" s="168"/>
      <c r="Z2258" s="168"/>
      <c r="AA2258" s="168"/>
      <c r="AB2258" s="168"/>
      <c r="AC2258" s="168"/>
      <c r="AD2258" s="168"/>
      <c r="AE2258" s="168"/>
      <c r="AF2258" s="168"/>
      <c r="AG2258" s="168"/>
      <c r="AH2258" s="168"/>
      <c r="AI2258" s="168"/>
      <c r="AJ2258" s="168"/>
      <c r="AK2258" s="168"/>
      <c r="AL2258" s="168"/>
      <c r="AM2258" s="168"/>
      <c r="AN2258" s="168"/>
      <c r="AO2258" s="168"/>
      <c r="AP2258" s="168"/>
      <c r="AQ2258" s="168"/>
      <c r="AR2258" s="168"/>
      <c r="AS2258" s="168"/>
      <c r="AT2258" s="168"/>
      <c r="AU2258" s="168"/>
      <c r="AV2258" s="168"/>
      <c r="AW2258" s="168"/>
      <c r="AX2258" s="168"/>
      <c r="AY2258" s="168"/>
      <c r="AZ2258" s="168"/>
      <c r="BA2258" s="168"/>
      <c r="BB2258" s="168"/>
      <c r="BC2258" s="168"/>
      <c r="BD2258" s="168"/>
      <c r="BE2258" s="168"/>
      <c r="BF2258" s="168"/>
      <c r="BG2258" s="168"/>
      <c r="BH2258" s="168"/>
      <c r="BI2258" s="168"/>
      <c r="BJ2258" s="168"/>
      <c r="BK2258" s="168"/>
      <c r="BL2258" s="168"/>
      <c r="BM2258" s="168"/>
      <c r="BN2258" s="168"/>
      <c r="BO2258" s="168"/>
      <c r="BP2258" s="168"/>
    </row>
    <row r="2259" spans="4:68" x14ac:dyDescent="0.15">
      <c r="D2259" s="168"/>
      <c r="E2259" s="168"/>
      <c r="F2259" s="168"/>
      <c r="G2259" s="168"/>
      <c r="H2259" s="168"/>
      <c r="I2259" s="168"/>
      <c r="J2259" s="168"/>
      <c r="K2259" s="168"/>
      <c r="L2259" s="168"/>
      <c r="M2259" s="168"/>
      <c r="N2259" s="168"/>
      <c r="O2259" s="168"/>
      <c r="P2259" s="168"/>
      <c r="Q2259" s="168"/>
      <c r="R2259" s="168"/>
      <c r="S2259" s="168"/>
      <c r="T2259" s="168"/>
      <c r="U2259" s="168"/>
      <c r="V2259" s="168"/>
      <c r="W2259" s="168"/>
      <c r="X2259" s="168"/>
      <c r="Y2259" s="168"/>
      <c r="Z2259" s="168"/>
      <c r="AA2259" s="168"/>
      <c r="AB2259" s="168"/>
      <c r="AC2259" s="168"/>
      <c r="AD2259" s="168"/>
      <c r="AE2259" s="168"/>
      <c r="AF2259" s="168"/>
      <c r="AG2259" s="168"/>
      <c r="AH2259" s="168"/>
      <c r="AI2259" s="168"/>
      <c r="AJ2259" s="168"/>
      <c r="AK2259" s="168"/>
      <c r="AL2259" s="168"/>
      <c r="AM2259" s="168"/>
      <c r="AN2259" s="168"/>
      <c r="AO2259" s="168"/>
      <c r="AP2259" s="168"/>
      <c r="AQ2259" s="168"/>
      <c r="AR2259" s="168"/>
      <c r="AS2259" s="168"/>
      <c r="AT2259" s="168"/>
      <c r="AU2259" s="168"/>
      <c r="AV2259" s="168"/>
      <c r="AW2259" s="168"/>
      <c r="AX2259" s="168"/>
      <c r="AY2259" s="168"/>
      <c r="AZ2259" s="168"/>
      <c r="BA2259" s="168"/>
      <c r="BB2259" s="168"/>
      <c r="BC2259" s="168"/>
      <c r="BD2259" s="168"/>
      <c r="BE2259" s="168"/>
      <c r="BF2259" s="168"/>
      <c r="BG2259" s="168"/>
      <c r="BH2259" s="168"/>
      <c r="BI2259" s="168"/>
      <c r="BJ2259" s="168"/>
      <c r="BK2259" s="168"/>
      <c r="BL2259" s="168"/>
      <c r="BM2259" s="168"/>
      <c r="BN2259" s="168"/>
      <c r="BO2259" s="168"/>
      <c r="BP2259" s="168"/>
    </row>
    <row r="2260" spans="4:68" x14ac:dyDescent="0.15">
      <c r="D2260" s="168"/>
      <c r="E2260" s="168"/>
      <c r="F2260" s="168"/>
      <c r="G2260" s="168"/>
      <c r="H2260" s="168"/>
      <c r="I2260" s="168"/>
      <c r="J2260" s="168"/>
      <c r="K2260" s="168"/>
      <c r="L2260" s="168"/>
      <c r="M2260" s="168"/>
      <c r="N2260" s="168"/>
      <c r="O2260" s="168"/>
      <c r="P2260" s="168"/>
      <c r="Q2260" s="168"/>
      <c r="R2260" s="168"/>
      <c r="S2260" s="168"/>
      <c r="T2260" s="168"/>
      <c r="U2260" s="168"/>
      <c r="V2260" s="168"/>
      <c r="W2260" s="168"/>
      <c r="X2260" s="168"/>
      <c r="Y2260" s="168"/>
      <c r="Z2260" s="168"/>
      <c r="AA2260" s="168"/>
      <c r="AB2260" s="168"/>
      <c r="AC2260" s="168"/>
      <c r="AD2260" s="168"/>
      <c r="AE2260" s="168"/>
      <c r="AF2260" s="168"/>
      <c r="AG2260" s="168"/>
      <c r="AH2260" s="168"/>
      <c r="AI2260" s="168"/>
      <c r="AJ2260" s="168"/>
      <c r="AK2260" s="168"/>
      <c r="AL2260" s="168"/>
      <c r="AM2260" s="168"/>
      <c r="AN2260" s="168"/>
      <c r="AO2260" s="168"/>
      <c r="AP2260" s="168"/>
      <c r="AQ2260" s="168"/>
      <c r="AR2260" s="168"/>
      <c r="AS2260" s="168"/>
      <c r="AT2260" s="168"/>
      <c r="AU2260" s="168"/>
      <c r="AV2260" s="168"/>
      <c r="AW2260" s="168"/>
      <c r="AX2260" s="168"/>
      <c r="AY2260" s="168"/>
      <c r="AZ2260" s="168"/>
      <c r="BA2260" s="168"/>
      <c r="BB2260" s="168"/>
      <c r="BC2260" s="168"/>
      <c r="BD2260" s="168"/>
      <c r="BE2260" s="168"/>
      <c r="BF2260" s="168"/>
      <c r="BG2260" s="168"/>
      <c r="BH2260" s="168"/>
      <c r="BI2260" s="168"/>
      <c r="BJ2260" s="168"/>
      <c r="BK2260" s="168"/>
      <c r="BL2260" s="168"/>
      <c r="BM2260" s="168"/>
      <c r="BN2260" s="168"/>
      <c r="BO2260" s="168"/>
      <c r="BP2260" s="168"/>
    </row>
    <row r="2261" spans="4:68" x14ac:dyDescent="0.15">
      <c r="D2261" s="168"/>
      <c r="E2261" s="168"/>
      <c r="F2261" s="168"/>
      <c r="G2261" s="168"/>
      <c r="H2261" s="168"/>
      <c r="I2261" s="168"/>
      <c r="J2261" s="168"/>
      <c r="K2261" s="168"/>
      <c r="L2261" s="168"/>
      <c r="M2261" s="168"/>
      <c r="N2261" s="168"/>
      <c r="O2261" s="168"/>
      <c r="P2261" s="168"/>
      <c r="Q2261" s="168"/>
      <c r="R2261" s="168"/>
      <c r="S2261" s="168"/>
      <c r="T2261" s="168"/>
      <c r="U2261" s="168"/>
      <c r="V2261" s="168"/>
      <c r="W2261" s="168"/>
      <c r="X2261" s="168"/>
      <c r="Y2261" s="168"/>
      <c r="Z2261" s="168"/>
      <c r="AA2261" s="168"/>
      <c r="AB2261" s="168"/>
      <c r="AC2261" s="168"/>
      <c r="AD2261" s="168"/>
      <c r="AE2261" s="168"/>
      <c r="AF2261" s="168"/>
      <c r="AG2261" s="168"/>
      <c r="AH2261" s="168"/>
      <c r="AI2261" s="168"/>
      <c r="AJ2261" s="168"/>
      <c r="AK2261" s="168"/>
      <c r="AL2261" s="168"/>
      <c r="AM2261" s="168"/>
      <c r="AN2261" s="168"/>
      <c r="AO2261" s="168"/>
      <c r="AP2261" s="168"/>
      <c r="AQ2261" s="168"/>
      <c r="AR2261" s="168"/>
      <c r="AS2261" s="168"/>
      <c r="AT2261" s="168"/>
      <c r="AU2261" s="168"/>
      <c r="AV2261" s="168"/>
      <c r="AW2261" s="168"/>
      <c r="AX2261" s="168"/>
      <c r="AY2261" s="168"/>
      <c r="AZ2261" s="168"/>
      <c r="BA2261" s="168"/>
      <c r="BB2261" s="168"/>
      <c r="BC2261" s="168"/>
      <c r="BD2261" s="168"/>
      <c r="BE2261" s="168"/>
      <c r="BF2261" s="168"/>
      <c r="BG2261" s="168"/>
      <c r="BH2261" s="168"/>
      <c r="BI2261" s="168"/>
      <c r="BJ2261" s="168"/>
      <c r="BK2261" s="168"/>
      <c r="BL2261" s="168"/>
      <c r="BM2261" s="168"/>
      <c r="BN2261" s="168"/>
      <c r="BO2261" s="168"/>
      <c r="BP2261" s="168"/>
    </row>
    <row r="2262" spans="4:68" x14ac:dyDescent="0.15">
      <c r="D2262" s="168"/>
      <c r="E2262" s="168"/>
      <c r="F2262" s="168"/>
      <c r="G2262" s="168"/>
      <c r="H2262" s="168"/>
      <c r="I2262" s="168"/>
      <c r="J2262" s="168"/>
      <c r="K2262" s="168"/>
      <c r="L2262" s="168"/>
      <c r="M2262" s="168"/>
      <c r="N2262" s="168"/>
      <c r="O2262" s="168"/>
      <c r="P2262" s="168"/>
      <c r="Q2262" s="168"/>
      <c r="R2262" s="168"/>
      <c r="S2262" s="168"/>
      <c r="T2262" s="168"/>
      <c r="U2262" s="168"/>
      <c r="V2262" s="168"/>
      <c r="W2262" s="168"/>
      <c r="X2262" s="168"/>
      <c r="Y2262" s="168"/>
      <c r="Z2262" s="168"/>
      <c r="AA2262" s="168"/>
      <c r="AB2262" s="168"/>
      <c r="AC2262" s="168"/>
      <c r="AD2262" s="168"/>
      <c r="AE2262" s="168"/>
      <c r="AF2262" s="168"/>
      <c r="AG2262" s="168"/>
      <c r="AH2262" s="168"/>
      <c r="AI2262" s="168"/>
      <c r="AJ2262" s="168"/>
      <c r="AK2262" s="168"/>
      <c r="AL2262" s="168"/>
      <c r="AM2262" s="168"/>
      <c r="AN2262" s="168"/>
      <c r="AO2262" s="168"/>
      <c r="AP2262" s="168"/>
      <c r="AQ2262" s="168"/>
      <c r="AR2262" s="168"/>
      <c r="AS2262" s="168"/>
      <c r="AT2262" s="168"/>
      <c r="AU2262" s="168"/>
      <c r="AV2262" s="168"/>
      <c r="AW2262" s="168"/>
      <c r="AX2262" s="168"/>
      <c r="AY2262" s="168"/>
      <c r="AZ2262" s="168"/>
      <c r="BA2262" s="168"/>
      <c r="BB2262" s="168"/>
      <c r="BC2262" s="168"/>
      <c r="BD2262" s="168"/>
      <c r="BE2262" s="168"/>
      <c r="BF2262" s="168"/>
      <c r="BG2262" s="168"/>
      <c r="BH2262" s="168"/>
      <c r="BI2262" s="168"/>
      <c r="BJ2262" s="168"/>
      <c r="BK2262" s="168"/>
      <c r="BL2262" s="168"/>
      <c r="BM2262" s="168"/>
      <c r="BN2262" s="168"/>
      <c r="BO2262" s="168"/>
      <c r="BP2262" s="168"/>
    </row>
    <row r="2263" spans="4:68" x14ac:dyDescent="0.15">
      <c r="D2263" s="168"/>
      <c r="E2263" s="168"/>
      <c r="F2263" s="168"/>
      <c r="G2263" s="168"/>
      <c r="H2263" s="168"/>
      <c r="I2263" s="168"/>
      <c r="J2263" s="168"/>
      <c r="K2263" s="168"/>
      <c r="L2263" s="168"/>
      <c r="M2263" s="168"/>
      <c r="N2263" s="168"/>
      <c r="O2263" s="168"/>
      <c r="P2263" s="168"/>
      <c r="Q2263" s="168"/>
      <c r="R2263" s="168"/>
      <c r="S2263" s="168"/>
      <c r="T2263" s="168"/>
      <c r="U2263" s="168"/>
      <c r="V2263" s="168"/>
      <c r="W2263" s="168"/>
      <c r="X2263" s="168"/>
      <c r="Y2263" s="168"/>
      <c r="Z2263" s="168"/>
      <c r="AA2263" s="168"/>
      <c r="AB2263" s="168"/>
      <c r="AC2263" s="168"/>
      <c r="AD2263" s="168"/>
      <c r="AE2263" s="168"/>
      <c r="AF2263" s="168"/>
      <c r="AG2263" s="168"/>
      <c r="AH2263" s="168"/>
      <c r="AI2263" s="168"/>
      <c r="AJ2263" s="168"/>
      <c r="AK2263" s="168"/>
      <c r="AL2263" s="168"/>
      <c r="AM2263" s="168"/>
      <c r="AN2263" s="168"/>
      <c r="AO2263" s="168"/>
      <c r="AP2263" s="168"/>
      <c r="AQ2263" s="168"/>
      <c r="AR2263" s="168"/>
      <c r="AS2263" s="168"/>
      <c r="AT2263" s="168"/>
      <c r="AU2263" s="168"/>
      <c r="AV2263" s="168"/>
      <c r="AW2263" s="168"/>
      <c r="AX2263" s="168"/>
      <c r="AY2263" s="168"/>
      <c r="AZ2263" s="168"/>
      <c r="BA2263" s="168"/>
      <c r="BB2263" s="168"/>
      <c r="BC2263" s="168"/>
      <c r="BD2263" s="168"/>
      <c r="BE2263" s="168"/>
      <c r="BF2263" s="168"/>
      <c r="BG2263" s="168"/>
      <c r="BH2263" s="168"/>
      <c r="BI2263" s="168"/>
      <c r="BJ2263" s="168"/>
      <c r="BK2263" s="168"/>
      <c r="BL2263" s="168"/>
      <c r="BM2263" s="168"/>
      <c r="BN2263" s="168"/>
      <c r="BO2263" s="168"/>
      <c r="BP2263" s="168"/>
    </row>
    <row r="2264" spans="4:68" x14ac:dyDescent="0.15">
      <c r="D2264" s="168"/>
      <c r="E2264" s="168"/>
      <c r="F2264" s="168"/>
      <c r="G2264" s="168"/>
      <c r="H2264" s="168"/>
      <c r="I2264" s="168"/>
      <c r="J2264" s="168"/>
      <c r="K2264" s="168"/>
      <c r="L2264" s="168"/>
      <c r="M2264" s="168"/>
      <c r="N2264" s="168"/>
      <c r="O2264" s="168"/>
      <c r="P2264" s="168"/>
      <c r="Q2264" s="168"/>
      <c r="R2264" s="168"/>
      <c r="S2264" s="168"/>
      <c r="T2264" s="168"/>
      <c r="U2264" s="168"/>
      <c r="V2264" s="168"/>
      <c r="W2264" s="168"/>
      <c r="X2264" s="168"/>
      <c r="Y2264" s="168"/>
      <c r="Z2264" s="168"/>
      <c r="AA2264" s="168"/>
      <c r="AB2264" s="168"/>
      <c r="AC2264" s="168"/>
      <c r="AD2264" s="168"/>
      <c r="AE2264" s="168"/>
      <c r="AF2264" s="168"/>
      <c r="AG2264" s="168"/>
      <c r="AH2264" s="168"/>
      <c r="AI2264" s="168"/>
      <c r="AJ2264" s="168"/>
      <c r="AK2264" s="168"/>
      <c r="AL2264" s="168"/>
      <c r="AM2264" s="168"/>
      <c r="AN2264" s="168"/>
      <c r="AO2264" s="168"/>
      <c r="AP2264" s="168"/>
      <c r="AQ2264" s="168"/>
      <c r="AR2264" s="168"/>
      <c r="AS2264" s="168"/>
      <c r="AT2264" s="168"/>
      <c r="AU2264" s="168"/>
      <c r="AV2264" s="168"/>
      <c r="AW2264" s="168"/>
      <c r="AX2264" s="168"/>
      <c r="AY2264" s="168"/>
      <c r="AZ2264" s="168"/>
      <c r="BA2264" s="168"/>
      <c r="BB2264" s="168"/>
      <c r="BC2264" s="168"/>
      <c r="BD2264" s="168"/>
      <c r="BE2264" s="168"/>
      <c r="BF2264" s="168"/>
      <c r="BG2264" s="168"/>
      <c r="BH2264" s="168"/>
      <c r="BI2264" s="168"/>
      <c r="BJ2264" s="168"/>
      <c r="BK2264" s="168"/>
      <c r="BL2264" s="168"/>
      <c r="BM2264" s="168"/>
      <c r="BN2264" s="168"/>
      <c r="BO2264" s="168"/>
      <c r="BP2264" s="168"/>
    </row>
    <row r="2265" spans="4:68" x14ac:dyDescent="0.15">
      <c r="D2265" s="168"/>
      <c r="E2265" s="168"/>
      <c r="F2265" s="168"/>
      <c r="G2265" s="168"/>
      <c r="H2265" s="168"/>
      <c r="I2265" s="168"/>
      <c r="J2265" s="168"/>
      <c r="K2265" s="168"/>
      <c r="L2265" s="168"/>
      <c r="M2265" s="168"/>
      <c r="N2265" s="168"/>
      <c r="O2265" s="168"/>
      <c r="P2265" s="168"/>
      <c r="Q2265" s="168"/>
      <c r="R2265" s="168"/>
      <c r="S2265" s="168"/>
      <c r="T2265" s="168"/>
      <c r="U2265" s="168"/>
      <c r="V2265" s="168"/>
      <c r="W2265" s="168"/>
      <c r="X2265" s="168"/>
      <c r="Y2265" s="168"/>
      <c r="Z2265" s="168"/>
      <c r="AA2265" s="168"/>
      <c r="AB2265" s="168"/>
      <c r="AC2265" s="168"/>
      <c r="AD2265" s="168"/>
      <c r="AE2265" s="168"/>
      <c r="AF2265" s="168"/>
      <c r="AG2265" s="168"/>
      <c r="AH2265" s="168"/>
      <c r="AI2265" s="168"/>
      <c r="AJ2265" s="168"/>
      <c r="AK2265" s="168"/>
      <c r="AL2265" s="168"/>
      <c r="AM2265" s="168"/>
      <c r="AN2265" s="168"/>
      <c r="AO2265" s="168"/>
      <c r="AP2265" s="168"/>
      <c r="AQ2265" s="168"/>
      <c r="AR2265" s="168"/>
      <c r="AS2265" s="168"/>
      <c r="AT2265" s="168"/>
      <c r="AU2265" s="168"/>
      <c r="AV2265" s="168"/>
      <c r="AW2265" s="168"/>
      <c r="AX2265" s="168"/>
      <c r="AY2265" s="168"/>
      <c r="AZ2265" s="168"/>
      <c r="BA2265" s="168"/>
      <c r="BB2265" s="168"/>
      <c r="BC2265" s="168"/>
      <c r="BD2265" s="168"/>
      <c r="BE2265" s="168"/>
      <c r="BF2265" s="168"/>
      <c r="BG2265" s="168"/>
      <c r="BH2265" s="168"/>
      <c r="BI2265" s="168"/>
      <c r="BJ2265" s="168"/>
      <c r="BK2265" s="168"/>
      <c r="BL2265" s="168"/>
      <c r="BM2265" s="168"/>
      <c r="BN2265" s="168"/>
      <c r="BO2265" s="168"/>
      <c r="BP2265" s="168"/>
    </row>
    <row r="2266" spans="4:68" x14ac:dyDescent="0.15">
      <c r="D2266" s="168"/>
      <c r="E2266" s="168"/>
      <c r="F2266" s="168"/>
      <c r="G2266" s="168"/>
      <c r="H2266" s="168"/>
      <c r="I2266" s="168"/>
      <c r="J2266" s="168"/>
      <c r="K2266" s="168"/>
      <c r="L2266" s="168"/>
      <c r="M2266" s="168"/>
      <c r="N2266" s="168"/>
      <c r="O2266" s="168"/>
      <c r="P2266" s="168"/>
      <c r="Q2266" s="168"/>
      <c r="R2266" s="168"/>
      <c r="S2266" s="168"/>
      <c r="T2266" s="168"/>
      <c r="U2266" s="168"/>
      <c r="V2266" s="168"/>
      <c r="W2266" s="168"/>
      <c r="X2266" s="168"/>
      <c r="Y2266" s="168"/>
      <c r="Z2266" s="168"/>
      <c r="AA2266" s="168"/>
      <c r="AB2266" s="168"/>
      <c r="AC2266" s="168"/>
      <c r="AD2266" s="168"/>
      <c r="AE2266" s="168"/>
      <c r="AF2266" s="168"/>
      <c r="AG2266" s="168"/>
      <c r="AH2266" s="168"/>
      <c r="AI2266" s="168"/>
      <c r="AJ2266" s="168"/>
      <c r="AK2266" s="168"/>
      <c r="AL2266" s="168"/>
      <c r="AM2266" s="168"/>
      <c r="AN2266" s="168"/>
      <c r="AO2266" s="168"/>
      <c r="AP2266" s="168"/>
      <c r="AQ2266" s="168"/>
      <c r="AR2266" s="168"/>
      <c r="AS2266" s="168"/>
      <c r="AT2266" s="168"/>
      <c r="AU2266" s="168"/>
      <c r="AV2266" s="168"/>
      <c r="AW2266" s="168"/>
      <c r="AX2266" s="168"/>
      <c r="AY2266" s="168"/>
      <c r="AZ2266" s="168"/>
      <c r="BA2266" s="168"/>
      <c r="BB2266" s="168"/>
      <c r="BC2266" s="168"/>
      <c r="BD2266" s="168"/>
      <c r="BE2266" s="168"/>
      <c r="BF2266" s="168"/>
      <c r="BG2266" s="168"/>
      <c r="BH2266" s="168"/>
      <c r="BI2266" s="168"/>
      <c r="BJ2266" s="168"/>
      <c r="BK2266" s="168"/>
      <c r="BL2266" s="168"/>
      <c r="BM2266" s="168"/>
      <c r="BN2266" s="168"/>
      <c r="BO2266" s="168"/>
      <c r="BP2266" s="168"/>
    </row>
    <row r="2267" spans="4:68" x14ac:dyDescent="0.15">
      <c r="D2267" s="168"/>
      <c r="E2267" s="168"/>
      <c r="F2267" s="168"/>
      <c r="G2267" s="168"/>
      <c r="H2267" s="168"/>
      <c r="I2267" s="168"/>
      <c r="J2267" s="168"/>
      <c r="K2267" s="168"/>
      <c r="L2267" s="168"/>
      <c r="M2267" s="168"/>
      <c r="N2267" s="168"/>
      <c r="O2267" s="168"/>
      <c r="P2267" s="168"/>
      <c r="Q2267" s="168"/>
      <c r="R2267" s="168"/>
      <c r="S2267" s="168"/>
      <c r="T2267" s="168"/>
      <c r="U2267" s="168"/>
      <c r="V2267" s="168"/>
      <c r="W2267" s="168"/>
      <c r="X2267" s="168"/>
      <c r="Y2267" s="168"/>
      <c r="Z2267" s="168"/>
      <c r="AA2267" s="168"/>
      <c r="AB2267" s="168"/>
      <c r="AC2267" s="168"/>
      <c r="AD2267" s="168"/>
      <c r="AE2267" s="168"/>
      <c r="AF2267" s="168"/>
      <c r="AG2267" s="168"/>
      <c r="AH2267" s="168"/>
      <c r="AI2267" s="168"/>
      <c r="AJ2267" s="168"/>
      <c r="AK2267" s="168"/>
      <c r="AL2267" s="168"/>
      <c r="AM2267" s="168"/>
      <c r="AN2267" s="168"/>
      <c r="AO2267" s="168"/>
      <c r="AP2267" s="168"/>
      <c r="AQ2267" s="168"/>
      <c r="AR2267" s="168"/>
      <c r="AS2267" s="168"/>
      <c r="AT2267" s="168"/>
      <c r="AU2267" s="168"/>
      <c r="AV2267" s="168"/>
      <c r="AW2267" s="168"/>
      <c r="AX2267" s="168"/>
      <c r="AY2267" s="168"/>
      <c r="AZ2267" s="168"/>
      <c r="BA2267" s="168"/>
      <c r="BB2267" s="168"/>
      <c r="BC2267" s="168"/>
      <c r="BD2267" s="168"/>
      <c r="BE2267" s="168"/>
      <c r="BF2267" s="168"/>
      <c r="BG2267" s="168"/>
      <c r="BH2267" s="168"/>
      <c r="BI2267" s="168"/>
      <c r="BJ2267" s="168"/>
      <c r="BK2267" s="168"/>
      <c r="BL2267" s="168"/>
      <c r="BM2267" s="168"/>
      <c r="BN2267" s="168"/>
      <c r="BO2267" s="168"/>
      <c r="BP2267" s="168"/>
    </row>
    <row r="2268" spans="4:68" x14ac:dyDescent="0.15">
      <c r="D2268" s="168"/>
      <c r="E2268" s="168"/>
      <c r="F2268" s="168"/>
      <c r="G2268" s="168"/>
      <c r="H2268" s="168"/>
      <c r="I2268" s="168"/>
      <c r="J2268" s="168"/>
      <c r="K2268" s="168"/>
      <c r="L2268" s="168"/>
      <c r="M2268" s="168"/>
      <c r="N2268" s="168"/>
      <c r="O2268" s="168"/>
      <c r="P2268" s="168"/>
      <c r="Q2268" s="168"/>
      <c r="R2268" s="168"/>
      <c r="S2268" s="168"/>
      <c r="T2268" s="168"/>
      <c r="U2268" s="168"/>
      <c r="V2268" s="168"/>
      <c r="W2268" s="168"/>
      <c r="X2268" s="168"/>
      <c r="Y2268" s="168"/>
      <c r="Z2268" s="168"/>
      <c r="AA2268" s="168"/>
      <c r="AB2268" s="168"/>
      <c r="AC2268" s="168"/>
      <c r="AD2268" s="168"/>
      <c r="AE2268" s="168"/>
      <c r="AF2268" s="168"/>
      <c r="AG2268" s="168"/>
      <c r="AH2268" s="168"/>
      <c r="AI2268" s="168"/>
      <c r="AJ2268" s="168"/>
      <c r="AK2268" s="168"/>
      <c r="AL2268" s="168"/>
      <c r="AM2268" s="168"/>
      <c r="AN2268" s="168"/>
      <c r="AO2268" s="168"/>
      <c r="AP2268" s="168"/>
      <c r="AQ2268" s="168"/>
      <c r="AR2268" s="168"/>
      <c r="AS2268" s="168"/>
      <c r="AT2268" s="168"/>
      <c r="AU2268" s="168"/>
      <c r="AV2268" s="168"/>
      <c r="AW2268" s="168"/>
      <c r="AX2268" s="168"/>
      <c r="AY2268" s="168"/>
      <c r="AZ2268" s="168"/>
      <c r="BA2268" s="168"/>
      <c r="BB2268" s="168"/>
      <c r="BC2268" s="168"/>
      <c r="BD2268" s="168"/>
      <c r="BE2268" s="168"/>
      <c r="BF2268" s="168"/>
      <c r="BG2268" s="168"/>
      <c r="BH2268" s="168"/>
      <c r="BI2268" s="168"/>
      <c r="BJ2268" s="168"/>
      <c r="BK2268" s="168"/>
      <c r="BL2268" s="168"/>
      <c r="BM2268" s="168"/>
      <c r="BN2268" s="168"/>
      <c r="BO2268" s="168"/>
      <c r="BP2268" s="168"/>
    </row>
    <row r="2269" spans="4:68" x14ac:dyDescent="0.15">
      <c r="D2269" s="168"/>
      <c r="E2269" s="168"/>
      <c r="F2269" s="168"/>
      <c r="G2269" s="168"/>
      <c r="H2269" s="168"/>
      <c r="I2269" s="168"/>
      <c r="J2269" s="168"/>
      <c r="K2269" s="168"/>
      <c r="L2269" s="168"/>
      <c r="M2269" s="168"/>
      <c r="N2269" s="168"/>
      <c r="O2269" s="168"/>
      <c r="P2269" s="168"/>
      <c r="Q2269" s="168"/>
      <c r="R2269" s="168"/>
      <c r="S2269" s="168"/>
      <c r="T2269" s="168"/>
      <c r="U2269" s="168"/>
      <c r="V2269" s="168"/>
      <c r="W2269" s="168"/>
      <c r="X2269" s="168"/>
      <c r="Y2269" s="168"/>
      <c r="Z2269" s="168"/>
      <c r="AA2269" s="168"/>
      <c r="AB2269" s="168"/>
      <c r="AC2269" s="168"/>
      <c r="AD2269" s="168"/>
      <c r="AE2269" s="168"/>
      <c r="AF2269" s="168"/>
      <c r="AG2269" s="168"/>
      <c r="AH2269" s="168"/>
      <c r="AI2269" s="168"/>
      <c r="AJ2269" s="168"/>
      <c r="AK2269" s="168"/>
      <c r="AL2269" s="168"/>
      <c r="AM2269" s="168"/>
      <c r="AN2269" s="168"/>
      <c r="AO2269" s="168"/>
      <c r="AP2269" s="168"/>
      <c r="AQ2269" s="168"/>
      <c r="AR2269" s="168"/>
      <c r="AS2269" s="168"/>
      <c r="AT2269" s="168"/>
      <c r="AU2269" s="168"/>
      <c r="AV2269" s="168"/>
      <c r="AW2269" s="168"/>
      <c r="AX2269" s="168"/>
      <c r="AY2269" s="168"/>
      <c r="AZ2269" s="168"/>
      <c r="BA2269" s="168"/>
      <c r="BB2269" s="168"/>
      <c r="BC2269" s="168"/>
      <c r="BD2269" s="168"/>
      <c r="BE2269" s="168"/>
      <c r="BF2269" s="168"/>
      <c r="BG2269" s="168"/>
      <c r="BH2269" s="168"/>
      <c r="BI2269" s="168"/>
      <c r="BJ2269" s="168"/>
      <c r="BK2269" s="168"/>
      <c r="BL2269" s="168"/>
      <c r="BM2269" s="168"/>
      <c r="BN2269" s="168"/>
      <c r="BO2269" s="168"/>
      <c r="BP2269" s="168"/>
    </row>
    <row r="2270" spans="4:68" x14ac:dyDescent="0.15">
      <c r="D2270" s="168"/>
      <c r="E2270" s="168"/>
      <c r="F2270" s="168"/>
      <c r="G2270" s="168"/>
      <c r="H2270" s="168"/>
      <c r="I2270" s="168"/>
      <c r="J2270" s="168"/>
      <c r="K2270" s="168"/>
      <c r="L2270" s="168"/>
      <c r="M2270" s="168"/>
      <c r="N2270" s="168"/>
      <c r="O2270" s="168"/>
      <c r="P2270" s="168"/>
      <c r="Q2270" s="168"/>
      <c r="R2270" s="168"/>
      <c r="S2270" s="168"/>
      <c r="T2270" s="168"/>
      <c r="U2270" s="168"/>
      <c r="V2270" s="168"/>
      <c r="W2270" s="168"/>
      <c r="X2270" s="168"/>
      <c r="Y2270" s="168"/>
      <c r="Z2270" s="168"/>
      <c r="AA2270" s="168"/>
      <c r="AB2270" s="168"/>
      <c r="AC2270" s="168"/>
      <c r="AD2270" s="168"/>
      <c r="AE2270" s="168"/>
      <c r="AF2270" s="168"/>
      <c r="AG2270" s="168"/>
      <c r="AH2270" s="168"/>
      <c r="AI2270" s="168"/>
      <c r="AJ2270" s="168"/>
      <c r="AK2270" s="168"/>
      <c r="AL2270" s="168"/>
      <c r="AM2270" s="168"/>
      <c r="AN2270" s="168"/>
      <c r="AO2270" s="168"/>
      <c r="AP2270" s="168"/>
      <c r="AQ2270" s="168"/>
      <c r="AR2270" s="168"/>
      <c r="AS2270" s="168"/>
      <c r="AT2270" s="168"/>
      <c r="AU2270" s="168"/>
      <c r="AV2270" s="168"/>
      <c r="AW2270" s="168"/>
      <c r="AX2270" s="168"/>
      <c r="AY2270" s="168"/>
      <c r="AZ2270" s="168"/>
      <c r="BA2270" s="168"/>
      <c r="BB2270" s="168"/>
      <c r="BC2270" s="168"/>
      <c r="BD2270" s="168"/>
      <c r="BE2270" s="168"/>
      <c r="BF2270" s="168"/>
      <c r="BG2270" s="168"/>
      <c r="BH2270" s="168"/>
      <c r="BI2270" s="168"/>
      <c r="BJ2270" s="168"/>
      <c r="BK2270" s="168"/>
      <c r="BL2270" s="168"/>
      <c r="BM2270" s="168"/>
      <c r="BN2270" s="168"/>
      <c r="BO2270" s="168"/>
      <c r="BP2270" s="168"/>
    </row>
    <row r="2271" spans="4:68" x14ac:dyDescent="0.15">
      <c r="D2271" s="168"/>
      <c r="E2271" s="168"/>
      <c r="F2271" s="168"/>
      <c r="G2271" s="168"/>
      <c r="H2271" s="168"/>
      <c r="I2271" s="168"/>
      <c r="J2271" s="168"/>
      <c r="K2271" s="168"/>
      <c r="L2271" s="168"/>
      <c r="M2271" s="168"/>
      <c r="N2271" s="168"/>
      <c r="O2271" s="168"/>
      <c r="P2271" s="168"/>
      <c r="Q2271" s="168"/>
      <c r="R2271" s="168"/>
      <c r="S2271" s="168"/>
      <c r="T2271" s="168"/>
      <c r="U2271" s="168"/>
      <c r="V2271" s="168"/>
      <c r="W2271" s="168"/>
      <c r="X2271" s="168"/>
      <c r="Y2271" s="168"/>
      <c r="Z2271" s="168"/>
      <c r="AA2271" s="168"/>
      <c r="AB2271" s="168"/>
      <c r="AC2271" s="168"/>
      <c r="AD2271" s="168"/>
      <c r="AE2271" s="168"/>
      <c r="AF2271" s="168"/>
      <c r="AG2271" s="168"/>
      <c r="AH2271" s="168"/>
      <c r="AI2271" s="168"/>
      <c r="AJ2271" s="168"/>
      <c r="AK2271" s="168"/>
      <c r="AL2271" s="168"/>
      <c r="AM2271" s="168"/>
      <c r="AN2271" s="168"/>
      <c r="AO2271" s="168"/>
      <c r="AP2271" s="168"/>
      <c r="AQ2271" s="168"/>
      <c r="AR2271" s="168"/>
      <c r="AS2271" s="168"/>
      <c r="AT2271" s="168"/>
      <c r="AU2271" s="168"/>
      <c r="AV2271" s="168"/>
      <c r="AW2271" s="168"/>
      <c r="AX2271" s="168"/>
      <c r="AY2271" s="168"/>
      <c r="AZ2271" s="168"/>
      <c r="BA2271" s="168"/>
      <c r="BB2271" s="168"/>
      <c r="BC2271" s="168"/>
      <c r="BD2271" s="168"/>
      <c r="BE2271" s="168"/>
      <c r="BF2271" s="168"/>
      <c r="BG2271" s="168"/>
      <c r="BH2271" s="168"/>
      <c r="BI2271" s="168"/>
      <c r="BJ2271" s="168"/>
      <c r="BK2271" s="168"/>
      <c r="BL2271" s="168"/>
      <c r="BM2271" s="168"/>
      <c r="BN2271" s="168"/>
      <c r="BO2271" s="168"/>
      <c r="BP2271" s="168"/>
    </row>
    <row r="2272" spans="4:68" x14ac:dyDescent="0.15">
      <c r="D2272" s="168"/>
      <c r="E2272" s="168"/>
      <c r="F2272" s="168"/>
      <c r="G2272" s="168"/>
      <c r="H2272" s="168"/>
      <c r="I2272" s="168"/>
      <c r="J2272" s="168"/>
      <c r="K2272" s="168"/>
      <c r="L2272" s="168"/>
      <c r="M2272" s="168"/>
      <c r="N2272" s="168"/>
      <c r="O2272" s="168"/>
      <c r="P2272" s="168"/>
      <c r="Q2272" s="168"/>
      <c r="R2272" s="168"/>
      <c r="S2272" s="168"/>
      <c r="T2272" s="168"/>
      <c r="U2272" s="168"/>
      <c r="V2272" s="168"/>
      <c r="W2272" s="168"/>
      <c r="X2272" s="168"/>
      <c r="Y2272" s="168"/>
      <c r="Z2272" s="168"/>
      <c r="AA2272" s="168"/>
      <c r="AB2272" s="168"/>
      <c r="AC2272" s="168"/>
      <c r="AD2272" s="168"/>
      <c r="AE2272" s="168"/>
      <c r="AF2272" s="168"/>
      <c r="AG2272" s="168"/>
      <c r="AH2272" s="168"/>
      <c r="AI2272" s="168"/>
      <c r="AJ2272" s="168"/>
      <c r="AK2272" s="168"/>
      <c r="AL2272" s="168"/>
      <c r="AM2272" s="168"/>
      <c r="AN2272" s="168"/>
      <c r="AO2272" s="168"/>
      <c r="AP2272" s="168"/>
      <c r="AQ2272" s="168"/>
      <c r="AR2272" s="168"/>
      <c r="AS2272" s="168"/>
      <c r="AT2272" s="168"/>
      <c r="AU2272" s="168"/>
      <c r="AV2272" s="168"/>
      <c r="AW2272" s="168"/>
      <c r="AX2272" s="168"/>
      <c r="AY2272" s="168"/>
      <c r="AZ2272" s="168"/>
      <c r="BA2272" s="168"/>
      <c r="BB2272" s="168"/>
      <c r="BC2272" s="168"/>
      <c r="BD2272" s="168"/>
      <c r="BE2272" s="168"/>
      <c r="BF2272" s="168"/>
      <c r="BG2272" s="168"/>
      <c r="BH2272" s="168"/>
      <c r="BI2272" s="168"/>
      <c r="BJ2272" s="168"/>
      <c r="BK2272" s="168"/>
      <c r="BL2272" s="168"/>
      <c r="BM2272" s="168"/>
      <c r="BN2272" s="168"/>
      <c r="BO2272" s="168"/>
      <c r="BP2272" s="168"/>
    </row>
    <row r="2273" spans="4:68" x14ac:dyDescent="0.15">
      <c r="D2273" s="168"/>
      <c r="E2273" s="168"/>
      <c r="F2273" s="168"/>
      <c r="G2273" s="168"/>
      <c r="H2273" s="168"/>
      <c r="I2273" s="168"/>
      <c r="J2273" s="168"/>
      <c r="K2273" s="168"/>
      <c r="L2273" s="168"/>
      <c r="M2273" s="168"/>
      <c r="N2273" s="168"/>
      <c r="O2273" s="168"/>
      <c r="P2273" s="168"/>
      <c r="Q2273" s="168"/>
      <c r="R2273" s="168"/>
      <c r="S2273" s="168"/>
      <c r="T2273" s="168"/>
      <c r="U2273" s="168"/>
      <c r="V2273" s="168"/>
      <c r="W2273" s="168"/>
      <c r="X2273" s="168"/>
      <c r="Y2273" s="168"/>
      <c r="Z2273" s="168"/>
      <c r="AA2273" s="168"/>
      <c r="AB2273" s="168"/>
      <c r="AC2273" s="168"/>
      <c r="AD2273" s="168"/>
      <c r="AE2273" s="168"/>
      <c r="AF2273" s="168"/>
      <c r="AG2273" s="168"/>
      <c r="AH2273" s="168"/>
      <c r="AI2273" s="168"/>
      <c r="AJ2273" s="168"/>
      <c r="AK2273" s="168"/>
      <c r="AL2273" s="168"/>
      <c r="AM2273" s="168"/>
      <c r="AN2273" s="168"/>
      <c r="AO2273" s="168"/>
      <c r="AP2273" s="168"/>
      <c r="AQ2273" s="168"/>
      <c r="AR2273" s="168"/>
      <c r="AS2273" s="168"/>
      <c r="AT2273" s="168"/>
      <c r="AU2273" s="168"/>
      <c r="AV2273" s="168"/>
      <c r="AW2273" s="168"/>
      <c r="AX2273" s="168"/>
      <c r="AY2273" s="168"/>
      <c r="AZ2273" s="168"/>
      <c r="BA2273" s="168"/>
      <c r="BB2273" s="168"/>
      <c r="BC2273" s="168"/>
      <c r="BD2273" s="168"/>
      <c r="BE2273" s="168"/>
      <c r="BF2273" s="168"/>
      <c r="BG2273" s="168"/>
      <c r="BH2273" s="168"/>
      <c r="BI2273" s="168"/>
      <c r="BJ2273" s="168"/>
      <c r="BK2273" s="168"/>
      <c r="BL2273" s="168"/>
      <c r="BM2273" s="168"/>
      <c r="BN2273" s="168"/>
      <c r="BO2273" s="168"/>
      <c r="BP2273" s="168"/>
    </row>
    <row r="2274" spans="4:68" x14ac:dyDescent="0.15">
      <c r="D2274" s="168"/>
      <c r="E2274" s="168"/>
      <c r="F2274" s="168"/>
      <c r="G2274" s="168"/>
      <c r="H2274" s="168"/>
      <c r="I2274" s="168"/>
      <c r="J2274" s="168"/>
      <c r="K2274" s="168"/>
      <c r="L2274" s="168"/>
      <c r="M2274" s="168"/>
      <c r="N2274" s="168"/>
      <c r="O2274" s="168"/>
      <c r="P2274" s="168"/>
      <c r="Q2274" s="168"/>
      <c r="R2274" s="168"/>
      <c r="S2274" s="168"/>
      <c r="T2274" s="168"/>
      <c r="U2274" s="168"/>
      <c r="V2274" s="168"/>
      <c r="W2274" s="168"/>
      <c r="X2274" s="168"/>
      <c r="Y2274" s="168"/>
      <c r="Z2274" s="168"/>
      <c r="AA2274" s="168"/>
      <c r="AB2274" s="168"/>
      <c r="AC2274" s="168"/>
      <c r="AD2274" s="168"/>
      <c r="AE2274" s="168"/>
      <c r="AF2274" s="168"/>
      <c r="AG2274" s="168"/>
      <c r="AH2274" s="168"/>
      <c r="AI2274" s="168"/>
      <c r="AJ2274" s="168"/>
      <c r="AK2274" s="168"/>
      <c r="AL2274" s="168"/>
      <c r="AM2274" s="168"/>
      <c r="AN2274" s="168"/>
      <c r="AO2274" s="168"/>
      <c r="AP2274" s="168"/>
      <c r="AQ2274" s="168"/>
      <c r="AR2274" s="168"/>
      <c r="AS2274" s="168"/>
      <c r="AT2274" s="168"/>
      <c r="AU2274" s="168"/>
      <c r="AV2274" s="168"/>
      <c r="AW2274" s="168"/>
      <c r="AX2274" s="168"/>
      <c r="AY2274" s="168"/>
      <c r="AZ2274" s="168"/>
      <c r="BA2274" s="168"/>
      <c r="BB2274" s="168"/>
      <c r="BC2274" s="168"/>
      <c r="BD2274" s="168"/>
      <c r="BE2274" s="168"/>
      <c r="BF2274" s="168"/>
      <c r="BG2274" s="168"/>
      <c r="BH2274" s="168"/>
      <c r="BI2274" s="168"/>
      <c r="BJ2274" s="168"/>
      <c r="BK2274" s="168"/>
      <c r="BL2274" s="168"/>
      <c r="BM2274" s="168"/>
      <c r="BN2274" s="168"/>
      <c r="BO2274" s="168"/>
      <c r="BP2274" s="168"/>
    </row>
    <row r="2275" spans="4:68" x14ac:dyDescent="0.15">
      <c r="D2275" s="168"/>
      <c r="E2275" s="168"/>
      <c r="F2275" s="168"/>
      <c r="G2275" s="168"/>
      <c r="H2275" s="168"/>
      <c r="I2275" s="168"/>
      <c r="J2275" s="168"/>
      <c r="K2275" s="168"/>
      <c r="L2275" s="168"/>
      <c r="M2275" s="168"/>
      <c r="N2275" s="168"/>
      <c r="O2275" s="168"/>
      <c r="P2275" s="168"/>
      <c r="Q2275" s="168"/>
      <c r="R2275" s="168"/>
      <c r="S2275" s="168"/>
      <c r="T2275" s="168"/>
      <c r="U2275" s="168"/>
      <c r="V2275" s="168"/>
      <c r="W2275" s="168"/>
      <c r="X2275" s="168"/>
      <c r="Y2275" s="168"/>
      <c r="Z2275" s="168"/>
      <c r="AA2275" s="168"/>
      <c r="AB2275" s="168"/>
      <c r="AC2275" s="168"/>
      <c r="AD2275" s="168"/>
      <c r="AE2275" s="168"/>
      <c r="AF2275" s="168"/>
      <c r="AG2275" s="168"/>
      <c r="AH2275" s="168"/>
      <c r="AI2275" s="168"/>
      <c r="AJ2275" s="168"/>
      <c r="AK2275" s="168"/>
      <c r="AL2275" s="168"/>
      <c r="AM2275" s="168"/>
      <c r="AN2275" s="168"/>
      <c r="AO2275" s="168"/>
      <c r="AP2275" s="168"/>
      <c r="AQ2275" s="168"/>
      <c r="AR2275" s="168"/>
      <c r="AS2275" s="168"/>
      <c r="AT2275" s="168"/>
      <c r="AU2275" s="168"/>
      <c r="AV2275" s="168"/>
      <c r="AW2275" s="168"/>
      <c r="AX2275" s="168"/>
      <c r="AY2275" s="168"/>
      <c r="AZ2275" s="168"/>
      <c r="BA2275" s="168"/>
      <c r="BB2275" s="168"/>
      <c r="BC2275" s="168"/>
      <c r="BD2275" s="168"/>
      <c r="BE2275" s="168"/>
      <c r="BF2275" s="168"/>
      <c r="BG2275" s="168"/>
      <c r="BH2275" s="168"/>
      <c r="BI2275" s="168"/>
      <c r="BJ2275" s="168"/>
      <c r="BK2275" s="168"/>
      <c r="BL2275" s="168"/>
      <c r="BM2275" s="168"/>
      <c r="BN2275" s="168"/>
      <c r="BO2275" s="168"/>
      <c r="BP2275" s="168"/>
    </row>
    <row r="2276" spans="4:68" x14ac:dyDescent="0.15">
      <c r="D2276" s="168"/>
      <c r="E2276" s="168"/>
      <c r="F2276" s="168"/>
      <c r="G2276" s="168"/>
      <c r="H2276" s="168"/>
      <c r="I2276" s="168"/>
      <c r="J2276" s="168"/>
      <c r="K2276" s="168"/>
      <c r="L2276" s="168"/>
      <c r="M2276" s="168"/>
      <c r="N2276" s="168"/>
      <c r="O2276" s="168"/>
      <c r="P2276" s="168"/>
      <c r="Q2276" s="168"/>
      <c r="R2276" s="168"/>
      <c r="S2276" s="168"/>
      <c r="T2276" s="168"/>
      <c r="U2276" s="168"/>
      <c r="V2276" s="168"/>
      <c r="W2276" s="168"/>
      <c r="X2276" s="168"/>
      <c r="Y2276" s="168"/>
      <c r="Z2276" s="168"/>
      <c r="AA2276" s="168"/>
      <c r="AB2276" s="168"/>
      <c r="AC2276" s="168"/>
      <c r="AD2276" s="168"/>
      <c r="AE2276" s="168"/>
      <c r="AF2276" s="168"/>
      <c r="AG2276" s="168"/>
      <c r="AH2276" s="168"/>
      <c r="AI2276" s="168"/>
      <c r="AJ2276" s="168"/>
      <c r="AK2276" s="168"/>
      <c r="AL2276" s="168"/>
      <c r="AM2276" s="168"/>
      <c r="AN2276" s="168"/>
      <c r="AO2276" s="168"/>
      <c r="AP2276" s="168"/>
      <c r="AQ2276" s="168"/>
      <c r="AR2276" s="168"/>
      <c r="AS2276" s="168"/>
      <c r="AT2276" s="168"/>
      <c r="AU2276" s="168"/>
      <c r="AV2276" s="168"/>
      <c r="AW2276" s="168"/>
      <c r="AX2276" s="168"/>
      <c r="AY2276" s="168"/>
      <c r="AZ2276" s="168"/>
      <c r="BA2276" s="168"/>
      <c r="BB2276" s="168"/>
      <c r="BC2276" s="168"/>
      <c r="BD2276" s="168"/>
      <c r="BE2276" s="168"/>
      <c r="BF2276" s="168"/>
      <c r="BG2276" s="168"/>
      <c r="BH2276" s="168"/>
      <c r="BI2276" s="168"/>
      <c r="BJ2276" s="168"/>
      <c r="BK2276" s="168"/>
      <c r="BL2276" s="168"/>
      <c r="BM2276" s="168"/>
      <c r="BN2276" s="168"/>
      <c r="BO2276" s="168"/>
      <c r="BP2276" s="168"/>
    </row>
    <row r="2277" spans="4:68" x14ac:dyDescent="0.15">
      <c r="D2277" s="168"/>
      <c r="E2277" s="168"/>
      <c r="F2277" s="168"/>
      <c r="G2277" s="168"/>
      <c r="H2277" s="168"/>
      <c r="I2277" s="168"/>
      <c r="J2277" s="168"/>
      <c r="K2277" s="168"/>
      <c r="L2277" s="168"/>
      <c r="M2277" s="168"/>
      <c r="N2277" s="168"/>
      <c r="O2277" s="168"/>
      <c r="P2277" s="168"/>
      <c r="Q2277" s="168"/>
      <c r="R2277" s="168"/>
      <c r="S2277" s="168"/>
      <c r="T2277" s="168"/>
      <c r="U2277" s="168"/>
      <c r="V2277" s="168"/>
      <c r="W2277" s="168"/>
      <c r="X2277" s="168"/>
      <c r="Y2277" s="168"/>
      <c r="Z2277" s="168"/>
      <c r="AA2277" s="168"/>
      <c r="AB2277" s="168"/>
      <c r="AC2277" s="168"/>
      <c r="AD2277" s="168"/>
      <c r="AE2277" s="168"/>
      <c r="AF2277" s="168"/>
      <c r="AG2277" s="168"/>
      <c r="AH2277" s="168"/>
      <c r="AI2277" s="168"/>
      <c r="AJ2277" s="168"/>
      <c r="AK2277" s="168"/>
      <c r="AL2277" s="168"/>
      <c r="AM2277" s="168"/>
      <c r="AN2277" s="168"/>
      <c r="AO2277" s="168"/>
      <c r="AP2277" s="168"/>
      <c r="AQ2277" s="168"/>
      <c r="AR2277" s="168"/>
      <c r="AS2277" s="168"/>
      <c r="AT2277" s="168"/>
      <c r="AU2277" s="168"/>
      <c r="AV2277" s="168"/>
      <c r="AW2277" s="168"/>
      <c r="AX2277" s="168"/>
      <c r="AY2277" s="168"/>
      <c r="AZ2277" s="168"/>
      <c r="BA2277" s="168"/>
      <c r="BB2277" s="168"/>
      <c r="BC2277" s="168"/>
      <c r="BD2277" s="168"/>
      <c r="BE2277" s="168"/>
      <c r="BF2277" s="168"/>
      <c r="BG2277" s="168"/>
      <c r="BH2277" s="168"/>
      <c r="BI2277" s="168"/>
      <c r="BJ2277" s="168"/>
      <c r="BK2277" s="168"/>
      <c r="BL2277" s="168"/>
      <c r="BM2277" s="168"/>
      <c r="BN2277" s="168"/>
      <c r="BO2277" s="168"/>
      <c r="BP2277" s="168"/>
    </row>
    <row r="2278" spans="4:68" x14ac:dyDescent="0.15">
      <c r="D2278" s="168"/>
      <c r="E2278" s="168"/>
      <c r="F2278" s="168"/>
      <c r="G2278" s="168"/>
      <c r="H2278" s="168"/>
      <c r="I2278" s="168"/>
      <c r="J2278" s="168"/>
      <c r="K2278" s="168"/>
      <c r="L2278" s="168"/>
      <c r="M2278" s="168"/>
      <c r="N2278" s="168"/>
      <c r="O2278" s="168"/>
      <c r="P2278" s="168"/>
      <c r="Q2278" s="168"/>
      <c r="R2278" s="168"/>
      <c r="S2278" s="168"/>
      <c r="T2278" s="168"/>
      <c r="U2278" s="168"/>
      <c r="V2278" s="168"/>
      <c r="W2278" s="168"/>
      <c r="X2278" s="168"/>
      <c r="Y2278" s="168"/>
      <c r="Z2278" s="168"/>
      <c r="AA2278" s="168"/>
      <c r="AB2278" s="168"/>
      <c r="AC2278" s="168"/>
      <c r="AD2278" s="168"/>
      <c r="AE2278" s="168"/>
      <c r="AF2278" s="168"/>
      <c r="AG2278" s="168"/>
      <c r="AH2278" s="168"/>
      <c r="AI2278" s="168"/>
      <c r="AJ2278" s="168"/>
      <c r="AK2278" s="168"/>
      <c r="AL2278" s="168"/>
      <c r="AM2278" s="168"/>
      <c r="AN2278" s="168"/>
      <c r="AO2278" s="168"/>
      <c r="AP2278" s="168"/>
      <c r="AQ2278" s="168"/>
      <c r="AR2278" s="168"/>
      <c r="AS2278" s="168"/>
      <c r="AT2278" s="168"/>
      <c r="AU2278" s="168"/>
      <c r="AV2278" s="168"/>
      <c r="AW2278" s="168"/>
      <c r="AX2278" s="168"/>
      <c r="AY2278" s="168"/>
      <c r="AZ2278" s="168"/>
      <c r="BA2278" s="168"/>
      <c r="BB2278" s="168"/>
      <c r="BC2278" s="168"/>
      <c r="BD2278" s="168"/>
      <c r="BE2278" s="168"/>
      <c r="BF2278" s="168"/>
      <c r="BG2278" s="168"/>
      <c r="BH2278" s="168"/>
      <c r="BI2278" s="168"/>
      <c r="BJ2278" s="168"/>
      <c r="BK2278" s="168"/>
      <c r="BL2278" s="168"/>
      <c r="BM2278" s="168"/>
      <c r="BN2278" s="168"/>
      <c r="BO2278" s="168"/>
      <c r="BP2278" s="168"/>
    </row>
    <row r="2279" spans="4:68" x14ac:dyDescent="0.15">
      <c r="D2279" s="168"/>
      <c r="E2279" s="168"/>
      <c r="F2279" s="168"/>
      <c r="G2279" s="168"/>
      <c r="H2279" s="168"/>
      <c r="I2279" s="168"/>
      <c r="J2279" s="168"/>
      <c r="K2279" s="168"/>
      <c r="L2279" s="168"/>
      <c r="M2279" s="168"/>
      <c r="N2279" s="168"/>
      <c r="O2279" s="168"/>
      <c r="P2279" s="168"/>
      <c r="Q2279" s="168"/>
      <c r="R2279" s="168"/>
      <c r="S2279" s="168"/>
      <c r="T2279" s="168"/>
      <c r="U2279" s="168"/>
      <c r="V2279" s="168"/>
      <c r="W2279" s="168"/>
      <c r="X2279" s="168"/>
      <c r="Y2279" s="168"/>
      <c r="Z2279" s="168"/>
      <c r="AA2279" s="168"/>
      <c r="AB2279" s="168"/>
      <c r="AC2279" s="168"/>
      <c r="AD2279" s="168"/>
      <c r="AE2279" s="168"/>
      <c r="AF2279" s="168"/>
      <c r="AG2279" s="168"/>
      <c r="AH2279" s="168"/>
      <c r="AI2279" s="168"/>
      <c r="AJ2279" s="168"/>
      <c r="AK2279" s="168"/>
      <c r="AL2279" s="168"/>
      <c r="AM2279" s="168"/>
      <c r="AN2279" s="168"/>
      <c r="AO2279" s="168"/>
      <c r="AP2279" s="168"/>
      <c r="AQ2279" s="168"/>
      <c r="AR2279" s="168"/>
      <c r="AS2279" s="168"/>
      <c r="AT2279" s="168"/>
      <c r="AU2279" s="168"/>
      <c r="AV2279" s="168"/>
      <c r="AW2279" s="168"/>
      <c r="AX2279" s="168"/>
      <c r="AY2279" s="168"/>
      <c r="AZ2279" s="168"/>
      <c r="BA2279" s="168"/>
      <c r="BB2279" s="168"/>
      <c r="BC2279" s="168"/>
      <c r="BD2279" s="168"/>
      <c r="BE2279" s="168"/>
      <c r="BF2279" s="168"/>
      <c r="BG2279" s="168"/>
      <c r="BH2279" s="168"/>
      <c r="BI2279" s="168"/>
      <c r="BJ2279" s="168"/>
      <c r="BK2279" s="168"/>
      <c r="BL2279" s="168"/>
      <c r="BM2279" s="168"/>
      <c r="BN2279" s="168"/>
      <c r="BO2279" s="168"/>
      <c r="BP2279" s="168"/>
    </row>
    <row r="2280" spans="4:68" x14ac:dyDescent="0.15">
      <c r="D2280" s="168"/>
      <c r="E2280" s="168"/>
      <c r="F2280" s="168"/>
      <c r="G2280" s="168"/>
      <c r="H2280" s="168"/>
      <c r="I2280" s="168"/>
      <c r="J2280" s="168"/>
      <c r="K2280" s="168"/>
      <c r="L2280" s="168"/>
      <c r="M2280" s="168"/>
      <c r="N2280" s="168"/>
      <c r="O2280" s="168"/>
      <c r="P2280" s="168"/>
      <c r="Q2280" s="168"/>
      <c r="R2280" s="168"/>
      <c r="S2280" s="168"/>
      <c r="T2280" s="168"/>
      <c r="U2280" s="168"/>
      <c r="V2280" s="168"/>
      <c r="W2280" s="168"/>
      <c r="X2280" s="168"/>
      <c r="Y2280" s="168"/>
      <c r="Z2280" s="168"/>
      <c r="AA2280" s="168"/>
      <c r="AB2280" s="168"/>
      <c r="AC2280" s="168"/>
      <c r="AD2280" s="168"/>
      <c r="AE2280" s="168"/>
      <c r="AF2280" s="168"/>
      <c r="AG2280" s="168"/>
      <c r="AH2280" s="168"/>
      <c r="AI2280" s="168"/>
      <c r="AJ2280" s="168"/>
      <c r="AK2280" s="168"/>
      <c r="AL2280" s="168"/>
      <c r="AM2280" s="168"/>
      <c r="AN2280" s="168"/>
      <c r="AO2280" s="168"/>
      <c r="AP2280" s="168"/>
      <c r="AQ2280" s="168"/>
      <c r="AR2280" s="168"/>
      <c r="AS2280" s="168"/>
      <c r="AT2280" s="168"/>
      <c r="AU2280" s="168"/>
      <c r="AV2280" s="168"/>
      <c r="AW2280" s="168"/>
      <c r="AX2280" s="168"/>
      <c r="AY2280" s="168"/>
      <c r="AZ2280" s="168"/>
      <c r="BA2280" s="168"/>
      <c r="BB2280" s="168"/>
      <c r="BC2280" s="168"/>
      <c r="BD2280" s="168"/>
      <c r="BE2280" s="168"/>
      <c r="BF2280" s="168"/>
      <c r="BG2280" s="168"/>
      <c r="BH2280" s="168"/>
      <c r="BI2280" s="168"/>
      <c r="BJ2280" s="168"/>
      <c r="BK2280" s="168"/>
      <c r="BL2280" s="168"/>
      <c r="BM2280" s="168"/>
      <c r="BN2280" s="168"/>
      <c r="BO2280" s="168"/>
      <c r="BP2280" s="168"/>
    </row>
    <row r="2281" spans="4:68" x14ac:dyDescent="0.15">
      <c r="D2281" s="168"/>
      <c r="E2281" s="168"/>
      <c r="F2281" s="168"/>
      <c r="G2281" s="168"/>
      <c r="H2281" s="168"/>
      <c r="I2281" s="168"/>
      <c r="J2281" s="168"/>
      <c r="K2281" s="168"/>
      <c r="L2281" s="168"/>
      <c r="M2281" s="168"/>
      <c r="N2281" s="168"/>
      <c r="O2281" s="168"/>
      <c r="P2281" s="168"/>
      <c r="Q2281" s="168"/>
      <c r="R2281" s="168"/>
      <c r="S2281" s="168"/>
      <c r="T2281" s="168"/>
      <c r="U2281" s="168"/>
      <c r="V2281" s="168"/>
      <c r="W2281" s="168"/>
      <c r="X2281" s="168"/>
      <c r="Y2281" s="168"/>
      <c r="Z2281" s="168"/>
      <c r="AA2281" s="168"/>
      <c r="AB2281" s="168"/>
      <c r="AC2281" s="168"/>
      <c r="AD2281" s="168"/>
      <c r="AE2281" s="168"/>
      <c r="AF2281" s="168"/>
      <c r="AG2281" s="168"/>
      <c r="AH2281" s="168"/>
      <c r="AI2281" s="168"/>
      <c r="AJ2281" s="168"/>
      <c r="AK2281" s="168"/>
      <c r="AL2281" s="168"/>
      <c r="AM2281" s="168"/>
      <c r="AN2281" s="168"/>
      <c r="AO2281" s="168"/>
      <c r="AP2281" s="168"/>
      <c r="AQ2281" s="168"/>
      <c r="AR2281" s="168"/>
      <c r="AS2281" s="168"/>
      <c r="AT2281" s="168"/>
      <c r="AU2281" s="168"/>
      <c r="AV2281" s="168"/>
      <c r="AW2281" s="168"/>
      <c r="AX2281" s="168"/>
      <c r="AY2281" s="168"/>
      <c r="AZ2281" s="168"/>
      <c r="BA2281" s="168"/>
      <c r="BB2281" s="168"/>
      <c r="BC2281" s="168"/>
      <c r="BD2281" s="168"/>
      <c r="BE2281" s="168"/>
      <c r="BF2281" s="168"/>
      <c r="BG2281" s="168"/>
      <c r="BH2281" s="168"/>
      <c r="BI2281" s="168"/>
      <c r="BJ2281" s="168"/>
      <c r="BK2281" s="168"/>
      <c r="BL2281" s="168"/>
      <c r="BM2281" s="168"/>
      <c r="BN2281" s="168"/>
      <c r="BO2281" s="168"/>
      <c r="BP2281" s="168"/>
    </row>
    <row r="2282" spans="4:68" x14ac:dyDescent="0.15">
      <c r="D2282" s="168"/>
      <c r="E2282" s="168"/>
      <c r="F2282" s="168"/>
      <c r="G2282" s="168"/>
      <c r="H2282" s="168"/>
      <c r="I2282" s="168"/>
      <c r="J2282" s="168"/>
      <c r="K2282" s="168"/>
      <c r="L2282" s="168"/>
      <c r="M2282" s="168"/>
      <c r="N2282" s="168"/>
      <c r="O2282" s="168"/>
      <c r="P2282" s="168"/>
      <c r="Q2282" s="168"/>
      <c r="R2282" s="168"/>
      <c r="S2282" s="168"/>
      <c r="T2282" s="168"/>
      <c r="U2282" s="168"/>
      <c r="V2282" s="168"/>
      <c r="W2282" s="168"/>
      <c r="X2282" s="168"/>
      <c r="Y2282" s="168"/>
      <c r="Z2282" s="168"/>
      <c r="AA2282" s="168"/>
      <c r="AB2282" s="168"/>
      <c r="AC2282" s="168"/>
      <c r="AD2282" s="168"/>
      <c r="AE2282" s="168"/>
      <c r="AF2282" s="168"/>
      <c r="AG2282" s="168"/>
      <c r="AH2282" s="168"/>
      <c r="AI2282" s="168"/>
      <c r="AJ2282" s="168"/>
      <c r="AK2282" s="168"/>
      <c r="AL2282" s="168"/>
      <c r="AM2282" s="168"/>
      <c r="AN2282" s="168"/>
      <c r="AO2282" s="168"/>
      <c r="AP2282" s="168"/>
      <c r="AQ2282" s="168"/>
      <c r="AR2282" s="168"/>
      <c r="AS2282" s="168"/>
      <c r="AT2282" s="168"/>
      <c r="AU2282" s="168"/>
      <c r="AV2282" s="168"/>
      <c r="AW2282" s="168"/>
      <c r="AX2282" s="168"/>
      <c r="AY2282" s="168"/>
      <c r="AZ2282" s="168"/>
      <c r="BA2282" s="168"/>
      <c r="BB2282" s="168"/>
      <c r="BC2282" s="168"/>
      <c r="BD2282" s="168"/>
      <c r="BE2282" s="168"/>
      <c r="BF2282" s="168"/>
      <c r="BG2282" s="168"/>
      <c r="BH2282" s="168"/>
      <c r="BI2282" s="168"/>
      <c r="BJ2282" s="168"/>
      <c r="BK2282" s="168"/>
      <c r="BL2282" s="168"/>
      <c r="BM2282" s="168"/>
      <c r="BN2282" s="168"/>
      <c r="BO2282" s="168"/>
      <c r="BP2282" s="168"/>
    </row>
    <row r="2283" spans="4:68" x14ac:dyDescent="0.15">
      <c r="D2283" s="168"/>
      <c r="E2283" s="168"/>
      <c r="F2283" s="168"/>
      <c r="G2283" s="168"/>
      <c r="H2283" s="168"/>
      <c r="I2283" s="168"/>
      <c r="J2283" s="168"/>
      <c r="K2283" s="168"/>
      <c r="L2283" s="168"/>
      <c r="M2283" s="168"/>
      <c r="N2283" s="168"/>
      <c r="O2283" s="168"/>
      <c r="P2283" s="168"/>
      <c r="Q2283" s="168"/>
      <c r="R2283" s="168"/>
      <c r="S2283" s="168"/>
      <c r="T2283" s="168"/>
      <c r="U2283" s="168"/>
      <c r="V2283" s="168"/>
      <c r="W2283" s="168"/>
      <c r="X2283" s="168"/>
      <c r="Y2283" s="168"/>
      <c r="Z2283" s="168"/>
      <c r="AA2283" s="168"/>
      <c r="AB2283" s="168"/>
      <c r="AC2283" s="168"/>
      <c r="AD2283" s="168"/>
      <c r="AE2283" s="168"/>
      <c r="AF2283" s="168"/>
      <c r="AG2283" s="168"/>
      <c r="AH2283" s="168"/>
      <c r="AI2283" s="168"/>
      <c r="AJ2283" s="168"/>
      <c r="AK2283" s="168"/>
      <c r="AL2283" s="168"/>
      <c r="AM2283" s="168"/>
      <c r="AN2283" s="168"/>
      <c r="AO2283" s="168"/>
      <c r="AP2283" s="168"/>
      <c r="AQ2283" s="168"/>
      <c r="AR2283" s="168"/>
      <c r="AS2283" s="168"/>
      <c r="AT2283" s="168"/>
      <c r="AU2283" s="168"/>
      <c r="AV2283" s="168"/>
      <c r="AW2283" s="168"/>
      <c r="AX2283" s="168"/>
      <c r="AY2283" s="168"/>
      <c r="AZ2283" s="168"/>
      <c r="BA2283" s="168"/>
      <c r="BB2283" s="168"/>
      <c r="BC2283" s="168"/>
      <c r="BD2283" s="168"/>
      <c r="BE2283" s="168"/>
      <c r="BF2283" s="168"/>
      <c r="BG2283" s="168"/>
      <c r="BH2283" s="168"/>
      <c r="BI2283" s="168"/>
      <c r="BJ2283" s="168"/>
      <c r="BK2283" s="168"/>
      <c r="BL2283" s="168"/>
      <c r="BM2283" s="168"/>
      <c r="BN2283" s="168"/>
      <c r="BO2283" s="168"/>
      <c r="BP2283" s="168"/>
    </row>
    <row r="2284" spans="4:68" x14ac:dyDescent="0.15">
      <c r="D2284" s="168"/>
      <c r="E2284" s="168"/>
      <c r="F2284" s="168"/>
      <c r="G2284" s="168"/>
      <c r="H2284" s="168"/>
      <c r="I2284" s="168"/>
      <c r="J2284" s="168"/>
      <c r="K2284" s="168"/>
      <c r="L2284" s="168"/>
      <c r="M2284" s="168"/>
      <c r="N2284" s="168"/>
      <c r="O2284" s="168"/>
      <c r="P2284" s="168"/>
      <c r="Q2284" s="168"/>
      <c r="R2284" s="168"/>
      <c r="S2284" s="168"/>
      <c r="T2284" s="168"/>
      <c r="U2284" s="168"/>
      <c r="V2284" s="168"/>
      <c r="W2284" s="168"/>
      <c r="X2284" s="168"/>
      <c r="Y2284" s="168"/>
      <c r="Z2284" s="168"/>
      <c r="AA2284" s="168"/>
      <c r="AB2284" s="168"/>
      <c r="AC2284" s="168"/>
      <c r="AD2284" s="168"/>
      <c r="AE2284" s="168"/>
      <c r="AF2284" s="168"/>
      <c r="AG2284" s="168"/>
      <c r="AH2284" s="168"/>
      <c r="AI2284" s="168"/>
      <c r="AJ2284" s="168"/>
      <c r="AK2284" s="168"/>
      <c r="AL2284" s="168"/>
      <c r="AM2284" s="168"/>
      <c r="AN2284" s="168"/>
      <c r="AO2284" s="168"/>
      <c r="AP2284" s="168"/>
      <c r="AQ2284" s="168"/>
      <c r="AR2284" s="168"/>
      <c r="AS2284" s="168"/>
      <c r="AT2284" s="168"/>
      <c r="AU2284" s="168"/>
      <c r="AV2284" s="168"/>
      <c r="AW2284" s="168"/>
      <c r="AX2284" s="168"/>
      <c r="AY2284" s="168"/>
      <c r="AZ2284" s="168"/>
      <c r="BA2284" s="168"/>
      <c r="BB2284" s="168"/>
      <c r="BC2284" s="168"/>
      <c r="BD2284" s="168"/>
      <c r="BE2284" s="168"/>
      <c r="BF2284" s="168"/>
      <c r="BG2284" s="168"/>
      <c r="BH2284" s="168"/>
      <c r="BI2284" s="168"/>
      <c r="BJ2284" s="168"/>
      <c r="BK2284" s="168"/>
      <c r="BL2284" s="168"/>
      <c r="BM2284" s="168"/>
      <c r="BN2284" s="168"/>
      <c r="BO2284" s="168"/>
      <c r="BP2284" s="168"/>
    </row>
    <row r="2285" spans="4:68" x14ac:dyDescent="0.15">
      <c r="D2285" s="168"/>
      <c r="E2285" s="168"/>
      <c r="F2285" s="168"/>
      <c r="G2285" s="168"/>
      <c r="H2285" s="168"/>
      <c r="I2285" s="168"/>
      <c r="J2285" s="168"/>
      <c r="K2285" s="168"/>
      <c r="L2285" s="168"/>
      <c r="M2285" s="168"/>
      <c r="N2285" s="168"/>
      <c r="O2285" s="168"/>
      <c r="P2285" s="168"/>
      <c r="Q2285" s="168"/>
      <c r="R2285" s="168"/>
      <c r="S2285" s="168"/>
      <c r="T2285" s="168"/>
      <c r="U2285" s="168"/>
      <c r="V2285" s="168"/>
      <c r="W2285" s="168"/>
      <c r="X2285" s="168"/>
      <c r="Y2285" s="168"/>
      <c r="Z2285" s="168"/>
      <c r="AA2285" s="168"/>
      <c r="AB2285" s="168"/>
      <c r="AC2285" s="168"/>
      <c r="AD2285" s="168"/>
      <c r="AE2285" s="168"/>
      <c r="AF2285" s="168"/>
      <c r="AG2285" s="168"/>
      <c r="AH2285" s="168"/>
      <c r="AI2285" s="168"/>
      <c r="AJ2285" s="168"/>
      <c r="AK2285" s="168"/>
      <c r="AL2285" s="168"/>
      <c r="AM2285" s="168"/>
      <c r="AN2285" s="168"/>
      <c r="AO2285" s="168"/>
      <c r="AP2285" s="168"/>
      <c r="AQ2285" s="168"/>
      <c r="AR2285" s="168"/>
      <c r="AS2285" s="168"/>
      <c r="AT2285" s="168"/>
      <c r="AU2285" s="168"/>
      <c r="AV2285" s="168"/>
      <c r="AW2285" s="168"/>
      <c r="AX2285" s="168"/>
      <c r="AY2285" s="168"/>
      <c r="AZ2285" s="168"/>
      <c r="BA2285" s="168"/>
      <c r="BB2285" s="168"/>
      <c r="BC2285" s="168"/>
      <c r="BD2285" s="168"/>
      <c r="BE2285" s="168"/>
      <c r="BF2285" s="168"/>
      <c r="BG2285" s="168"/>
      <c r="BH2285" s="168"/>
      <c r="BI2285" s="168"/>
      <c r="BJ2285" s="168"/>
      <c r="BK2285" s="168"/>
      <c r="BL2285" s="168"/>
      <c r="BM2285" s="168"/>
      <c r="BN2285" s="168"/>
      <c r="BO2285" s="168"/>
      <c r="BP2285" s="168"/>
    </row>
    <row r="2286" spans="4:68" x14ac:dyDescent="0.15">
      <c r="D2286" s="168"/>
      <c r="E2286" s="168"/>
      <c r="F2286" s="168"/>
      <c r="G2286" s="168"/>
      <c r="H2286" s="168"/>
      <c r="I2286" s="168"/>
      <c r="J2286" s="168"/>
      <c r="K2286" s="168"/>
      <c r="L2286" s="168"/>
      <c r="M2286" s="168"/>
      <c r="N2286" s="168"/>
      <c r="O2286" s="168"/>
      <c r="P2286" s="168"/>
      <c r="Q2286" s="168"/>
      <c r="R2286" s="168"/>
      <c r="S2286" s="168"/>
      <c r="T2286" s="168"/>
      <c r="U2286" s="168"/>
      <c r="V2286" s="168"/>
      <c r="W2286" s="168"/>
      <c r="X2286" s="168"/>
      <c r="Y2286" s="168"/>
      <c r="Z2286" s="168"/>
      <c r="AA2286" s="168"/>
      <c r="AB2286" s="168"/>
      <c r="AC2286" s="168"/>
      <c r="AD2286" s="168"/>
      <c r="AE2286" s="168"/>
      <c r="AF2286" s="168"/>
      <c r="AG2286" s="168"/>
      <c r="AH2286" s="168"/>
      <c r="AI2286" s="168"/>
      <c r="AJ2286" s="168"/>
      <c r="AK2286" s="168"/>
      <c r="AL2286" s="168"/>
      <c r="AM2286" s="168"/>
      <c r="AN2286" s="168"/>
      <c r="AO2286" s="168"/>
      <c r="AP2286" s="168"/>
      <c r="AQ2286" s="168"/>
      <c r="AR2286" s="168"/>
      <c r="AS2286" s="168"/>
      <c r="AT2286" s="168"/>
      <c r="AU2286" s="168"/>
      <c r="AV2286" s="168"/>
      <c r="AW2286" s="168"/>
      <c r="AX2286" s="168"/>
      <c r="AY2286" s="168"/>
      <c r="AZ2286" s="168"/>
      <c r="BA2286" s="168"/>
      <c r="BB2286" s="168"/>
      <c r="BC2286" s="168"/>
      <c r="BD2286" s="168"/>
      <c r="BE2286" s="168"/>
      <c r="BF2286" s="168"/>
      <c r="BG2286" s="168"/>
      <c r="BH2286" s="168"/>
      <c r="BI2286" s="168"/>
      <c r="BJ2286" s="168"/>
      <c r="BK2286" s="168"/>
      <c r="BL2286" s="168"/>
      <c r="BM2286" s="168"/>
      <c r="BN2286" s="168"/>
      <c r="BO2286" s="168"/>
      <c r="BP2286" s="168"/>
    </row>
    <row r="2287" spans="4:68" x14ac:dyDescent="0.15">
      <c r="D2287" s="168"/>
      <c r="E2287" s="168"/>
      <c r="F2287" s="168"/>
      <c r="G2287" s="168"/>
      <c r="H2287" s="168"/>
      <c r="I2287" s="168"/>
      <c r="J2287" s="168"/>
      <c r="K2287" s="168"/>
      <c r="L2287" s="168"/>
      <c r="M2287" s="168"/>
      <c r="N2287" s="168"/>
      <c r="O2287" s="168"/>
      <c r="P2287" s="168"/>
      <c r="Q2287" s="168"/>
      <c r="R2287" s="168"/>
      <c r="S2287" s="168"/>
      <c r="T2287" s="168"/>
      <c r="U2287" s="168"/>
      <c r="V2287" s="168"/>
      <c r="W2287" s="168"/>
      <c r="X2287" s="168"/>
      <c r="Y2287" s="168"/>
      <c r="Z2287" s="168"/>
      <c r="AA2287" s="168"/>
      <c r="AB2287" s="168"/>
      <c r="AC2287" s="168"/>
      <c r="AD2287" s="168"/>
      <c r="AE2287" s="168"/>
      <c r="AF2287" s="168"/>
      <c r="AG2287" s="168"/>
      <c r="AH2287" s="168"/>
      <c r="AI2287" s="168"/>
      <c r="AJ2287" s="168"/>
      <c r="AK2287" s="168"/>
      <c r="AL2287" s="168"/>
      <c r="AM2287" s="168"/>
      <c r="AN2287" s="168"/>
      <c r="AO2287" s="168"/>
      <c r="AP2287" s="168"/>
      <c r="AQ2287" s="168"/>
      <c r="AR2287" s="168"/>
      <c r="AS2287" s="168"/>
      <c r="AT2287" s="168"/>
      <c r="AU2287" s="168"/>
      <c r="AV2287" s="168"/>
      <c r="AW2287" s="168"/>
      <c r="AX2287" s="168"/>
      <c r="AY2287" s="168"/>
      <c r="AZ2287" s="168"/>
      <c r="BA2287" s="168"/>
      <c r="BB2287" s="168"/>
      <c r="BC2287" s="168"/>
      <c r="BD2287" s="168"/>
      <c r="BE2287" s="168"/>
      <c r="BF2287" s="168"/>
      <c r="BG2287" s="168"/>
      <c r="BH2287" s="168"/>
      <c r="BI2287" s="168"/>
      <c r="BJ2287" s="168"/>
      <c r="BK2287" s="168"/>
      <c r="BL2287" s="168"/>
      <c r="BM2287" s="168"/>
      <c r="BN2287" s="168"/>
      <c r="BO2287" s="168"/>
      <c r="BP2287" s="168"/>
    </row>
    <row r="2288" spans="4:68" x14ac:dyDescent="0.15">
      <c r="D2288" s="168"/>
      <c r="E2288" s="168"/>
      <c r="F2288" s="168"/>
      <c r="G2288" s="168"/>
      <c r="H2288" s="168"/>
      <c r="I2288" s="168"/>
      <c r="J2288" s="168"/>
      <c r="K2288" s="168"/>
      <c r="L2288" s="168"/>
      <c r="M2288" s="168"/>
      <c r="N2288" s="168"/>
      <c r="O2288" s="168"/>
      <c r="P2288" s="168"/>
      <c r="Q2288" s="168"/>
      <c r="R2288" s="168"/>
      <c r="S2288" s="168"/>
      <c r="T2288" s="168"/>
      <c r="U2288" s="168"/>
      <c r="V2288" s="168"/>
      <c r="W2288" s="168"/>
      <c r="X2288" s="168"/>
      <c r="Y2288" s="168"/>
      <c r="Z2288" s="168"/>
      <c r="AA2288" s="168"/>
      <c r="AB2288" s="168"/>
      <c r="AC2288" s="168"/>
      <c r="AD2288" s="168"/>
      <c r="AE2288" s="168"/>
      <c r="AF2288" s="168"/>
      <c r="AG2288" s="168"/>
      <c r="AH2288" s="168"/>
      <c r="AI2288" s="168"/>
      <c r="AJ2288" s="168"/>
      <c r="AK2288" s="168"/>
      <c r="AL2288" s="168"/>
      <c r="AM2288" s="168"/>
      <c r="AN2288" s="168"/>
      <c r="AO2288" s="168"/>
      <c r="AP2288" s="168"/>
      <c r="AQ2288" s="168"/>
      <c r="AR2288" s="168"/>
      <c r="AS2288" s="168"/>
      <c r="AT2288" s="168"/>
      <c r="AU2288" s="168"/>
      <c r="AV2288" s="168"/>
      <c r="AW2288" s="168"/>
      <c r="AX2288" s="168"/>
      <c r="AY2288" s="168"/>
      <c r="AZ2288" s="168"/>
      <c r="BA2288" s="168"/>
      <c r="BB2288" s="168"/>
      <c r="BC2288" s="168"/>
      <c r="BD2288" s="168"/>
      <c r="BE2288" s="168"/>
      <c r="BF2288" s="168"/>
      <c r="BG2288" s="168"/>
      <c r="BH2288" s="168"/>
      <c r="BI2288" s="168"/>
      <c r="BJ2288" s="168"/>
      <c r="BK2288" s="168"/>
      <c r="BL2288" s="168"/>
      <c r="BM2288" s="168"/>
      <c r="BN2288" s="168"/>
      <c r="BO2288" s="168"/>
      <c r="BP2288" s="168"/>
    </row>
    <row r="2289" spans="4:68" x14ac:dyDescent="0.15">
      <c r="D2289" s="168"/>
      <c r="E2289" s="168"/>
      <c r="F2289" s="168"/>
      <c r="G2289" s="168"/>
      <c r="H2289" s="168"/>
      <c r="I2289" s="168"/>
      <c r="J2289" s="168"/>
      <c r="K2289" s="168"/>
      <c r="L2289" s="168"/>
      <c r="M2289" s="168"/>
      <c r="N2289" s="168"/>
      <c r="O2289" s="168"/>
      <c r="P2289" s="168"/>
      <c r="Q2289" s="168"/>
      <c r="R2289" s="168"/>
      <c r="S2289" s="168"/>
      <c r="T2289" s="168"/>
      <c r="U2289" s="168"/>
      <c r="V2289" s="168"/>
      <c r="W2289" s="168"/>
      <c r="X2289" s="168"/>
      <c r="Y2289" s="168"/>
      <c r="Z2289" s="168"/>
      <c r="AA2289" s="168"/>
      <c r="AB2289" s="168"/>
      <c r="AC2289" s="168"/>
      <c r="AD2289" s="168"/>
      <c r="AE2289" s="168"/>
      <c r="AF2289" s="168"/>
      <c r="AG2289" s="168"/>
      <c r="AH2289" s="168"/>
      <c r="AI2289" s="168"/>
      <c r="AJ2289" s="168"/>
      <c r="AK2289" s="168"/>
      <c r="AL2289" s="168"/>
      <c r="AM2289" s="168"/>
      <c r="AN2289" s="168"/>
      <c r="AO2289" s="168"/>
      <c r="AP2289" s="168"/>
      <c r="AQ2289" s="168"/>
      <c r="AR2289" s="168"/>
      <c r="AS2289" s="168"/>
      <c r="AT2289" s="168"/>
      <c r="AU2289" s="168"/>
      <c r="AV2289" s="168"/>
      <c r="AW2289" s="168"/>
      <c r="AX2289" s="168"/>
      <c r="AY2289" s="168"/>
      <c r="AZ2289" s="168"/>
      <c r="BA2289" s="168"/>
      <c r="BB2289" s="168"/>
      <c r="BC2289" s="168"/>
      <c r="BD2289" s="168"/>
      <c r="BE2289" s="168"/>
      <c r="BF2289" s="168"/>
      <c r="BG2289" s="168"/>
      <c r="BH2289" s="168"/>
      <c r="BI2289" s="168"/>
      <c r="BJ2289" s="168"/>
      <c r="BK2289" s="168"/>
      <c r="BL2289" s="168"/>
      <c r="BM2289" s="168"/>
      <c r="BN2289" s="168"/>
      <c r="BO2289" s="168"/>
      <c r="BP2289" s="168"/>
    </row>
    <row r="2290" spans="4:68" x14ac:dyDescent="0.15">
      <c r="D2290" s="168"/>
      <c r="E2290" s="168"/>
      <c r="F2290" s="168"/>
      <c r="G2290" s="168"/>
      <c r="H2290" s="168"/>
      <c r="I2290" s="168"/>
      <c r="J2290" s="168"/>
      <c r="K2290" s="168"/>
      <c r="L2290" s="168"/>
      <c r="M2290" s="168"/>
      <c r="N2290" s="168"/>
      <c r="O2290" s="168"/>
      <c r="P2290" s="168"/>
      <c r="Q2290" s="168"/>
      <c r="R2290" s="168"/>
      <c r="S2290" s="168"/>
      <c r="T2290" s="168"/>
      <c r="U2290" s="168"/>
      <c r="V2290" s="168"/>
      <c r="W2290" s="168"/>
      <c r="X2290" s="168"/>
      <c r="Y2290" s="168"/>
      <c r="Z2290" s="168"/>
      <c r="AA2290" s="168"/>
      <c r="AB2290" s="168"/>
      <c r="AC2290" s="168"/>
      <c r="AD2290" s="168"/>
      <c r="AE2290" s="168"/>
      <c r="AF2290" s="168"/>
      <c r="AG2290" s="168"/>
      <c r="AH2290" s="168"/>
      <c r="AI2290" s="168"/>
      <c r="AJ2290" s="168"/>
      <c r="AK2290" s="168"/>
      <c r="AL2290" s="168"/>
      <c r="AM2290" s="168"/>
      <c r="AN2290" s="168"/>
      <c r="AO2290" s="168"/>
      <c r="AP2290" s="168"/>
      <c r="AQ2290" s="168"/>
      <c r="AR2290" s="168"/>
      <c r="AS2290" s="168"/>
      <c r="AT2290" s="168"/>
      <c r="AU2290" s="168"/>
      <c r="AV2290" s="168"/>
      <c r="AW2290" s="168"/>
      <c r="AX2290" s="168"/>
      <c r="AY2290" s="168"/>
      <c r="AZ2290" s="168"/>
      <c r="BA2290" s="168"/>
      <c r="BB2290" s="168"/>
      <c r="BC2290" s="168"/>
      <c r="BD2290" s="168"/>
      <c r="BE2290" s="168"/>
      <c r="BF2290" s="168"/>
      <c r="BG2290" s="168"/>
      <c r="BH2290" s="168"/>
      <c r="BI2290" s="168"/>
      <c r="BJ2290" s="168"/>
      <c r="BK2290" s="168"/>
      <c r="BL2290" s="168"/>
      <c r="BM2290" s="168"/>
      <c r="BN2290" s="168"/>
      <c r="BO2290" s="168"/>
      <c r="BP2290" s="168"/>
    </row>
    <row r="2291" spans="4:68" x14ac:dyDescent="0.15">
      <c r="D2291" s="168"/>
      <c r="E2291" s="168"/>
      <c r="F2291" s="168"/>
      <c r="G2291" s="168"/>
      <c r="H2291" s="168"/>
      <c r="I2291" s="168"/>
      <c r="J2291" s="168"/>
      <c r="K2291" s="168"/>
      <c r="L2291" s="168"/>
      <c r="M2291" s="168"/>
      <c r="N2291" s="168"/>
      <c r="O2291" s="168"/>
      <c r="P2291" s="168"/>
      <c r="Q2291" s="168"/>
      <c r="R2291" s="168"/>
      <c r="S2291" s="168"/>
      <c r="T2291" s="168"/>
      <c r="U2291" s="168"/>
      <c r="V2291" s="168"/>
      <c r="W2291" s="168"/>
      <c r="X2291" s="168"/>
      <c r="Y2291" s="168"/>
      <c r="Z2291" s="168"/>
      <c r="AA2291" s="168"/>
      <c r="AB2291" s="168"/>
      <c r="AC2291" s="168"/>
      <c r="AD2291" s="168"/>
      <c r="AE2291" s="168"/>
      <c r="AF2291" s="168"/>
      <c r="AG2291" s="168"/>
      <c r="AH2291" s="168"/>
      <c r="AI2291" s="168"/>
      <c r="AJ2291" s="168"/>
      <c r="AK2291" s="168"/>
      <c r="AL2291" s="168"/>
      <c r="AM2291" s="168"/>
      <c r="AN2291" s="168"/>
      <c r="AO2291" s="168"/>
      <c r="AP2291" s="168"/>
      <c r="AQ2291" s="168"/>
      <c r="AR2291" s="168"/>
      <c r="AS2291" s="168"/>
      <c r="AT2291" s="168"/>
      <c r="AU2291" s="168"/>
      <c r="AV2291" s="168"/>
      <c r="AW2291" s="168"/>
      <c r="AX2291" s="168"/>
      <c r="AY2291" s="168"/>
      <c r="AZ2291" s="168"/>
      <c r="BA2291" s="168"/>
      <c r="BB2291" s="168"/>
      <c r="BC2291" s="168"/>
      <c r="BD2291" s="168"/>
      <c r="BE2291" s="168"/>
      <c r="BF2291" s="168"/>
      <c r="BG2291" s="168"/>
      <c r="BH2291" s="168"/>
      <c r="BI2291" s="168"/>
      <c r="BJ2291" s="168"/>
      <c r="BK2291" s="168"/>
      <c r="BL2291" s="168"/>
      <c r="BM2291" s="168"/>
      <c r="BN2291" s="168"/>
      <c r="BO2291" s="168"/>
      <c r="BP2291" s="168"/>
    </row>
    <row r="2292" spans="4:68" x14ac:dyDescent="0.15">
      <c r="D2292" s="168"/>
      <c r="E2292" s="168"/>
      <c r="F2292" s="168"/>
      <c r="G2292" s="168"/>
      <c r="H2292" s="168"/>
      <c r="I2292" s="168"/>
      <c r="J2292" s="168"/>
      <c r="K2292" s="168"/>
      <c r="L2292" s="168"/>
      <c r="M2292" s="168"/>
      <c r="N2292" s="168"/>
      <c r="O2292" s="168"/>
      <c r="P2292" s="168"/>
      <c r="Q2292" s="168"/>
      <c r="R2292" s="168"/>
      <c r="S2292" s="168"/>
      <c r="T2292" s="168"/>
      <c r="U2292" s="168"/>
      <c r="V2292" s="168"/>
      <c r="W2292" s="168"/>
      <c r="X2292" s="168"/>
      <c r="Y2292" s="168"/>
      <c r="Z2292" s="168"/>
      <c r="AA2292" s="168"/>
      <c r="AB2292" s="168"/>
      <c r="AC2292" s="168"/>
      <c r="AD2292" s="168"/>
      <c r="AE2292" s="168"/>
      <c r="AF2292" s="168"/>
      <c r="AG2292" s="168"/>
      <c r="AH2292" s="168"/>
      <c r="AI2292" s="168"/>
      <c r="AJ2292" s="168"/>
      <c r="AK2292" s="168"/>
      <c r="AL2292" s="168"/>
      <c r="AM2292" s="168"/>
      <c r="AN2292" s="168"/>
      <c r="AO2292" s="168"/>
      <c r="AP2292" s="168"/>
      <c r="AQ2292" s="168"/>
      <c r="AR2292" s="168"/>
      <c r="AS2292" s="168"/>
      <c r="AT2292" s="168"/>
      <c r="AU2292" s="168"/>
      <c r="AV2292" s="168"/>
      <c r="AW2292" s="168"/>
      <c r="AX2292" s="168"/>
      <c r="AY2292" s="168"/>
      <c r="AZ2292" s="168"/>
      <c r="BA2292" s="168"/>
      <c r="BB2292" s="168"/>
      <c r="BC2292" s="168"/>
      <c r="BD2292" s="168"/>
      <c r="BE2292" s="168"/>
      <c r="BF2292" s="168"/>
      <c r="BG2292" s="168"/>
      <c r="BH2292" s="168"/>
      <c r="BI2292" s="168"/>
      <c r="BJ2292" s="168"/>
      <c r="BK2292" s="168"/>
      <c r="BL2292" s="168"/>
      <c r="BM2292" s="168"/>
      <c r="BN2292" s="168"/>
      <c r="BO2292" s="168"/>
      <c r="BP2292" s="168"/>
    </row>
    <row r="2293" spans="4:68" x14ac:dyDescent="0.15">
      <c r="D2293" s="168"/>
      <c r="E2293" s="168"/>
      <c r="F2293" s="168"/>
      <c r="G2293" s="168"/>
      <c r="H2293" s="168"/>
      <c r="I2293" s="168"/>
      <c r="J2293" s="168"/>
      <c r="K2293" s="168"/>
      <c r="L2293" s="168"/>
      <c r="M2293" s="168"/>
      <c r="N2293" s="168"/>
      <c r="O2293" s="168"/>
      <c r="P2293" s="168"/>
      <c r="Q2293" s="168"/>
      <c r="R2293" s="168"/>
      <c r="S2293" s="168"/>
      <c r="T2293" s="168"/>
      <c r="U2293" s="168"/>
      <c r="V2293" s="168"/>
      <c r="W2293" s="168"/>
      <c r="X2293" s="168"/>
      <c r="Y2293" s="168"/>
      <c r="Z2293" s="168"/>
      <c r="AA2293" s="168"/>
      <c r="AB2293" s="168"/>
      <c r="AC2293" s="168"/>
      <c r="AD2293" s="168"/>
      <c r="AE2293" s="168"/>
      <c r="AF2293" s="168"/>
      <c r="AG2293" s="168"/>
      <c r="AH2293" s="168"/>
      <c r="AI2293" s="168"/>
      <c r="AJ2293" s="168"/>
      <c r="AK2293" s="168"/>
      <c r="AL2293" s="168"/>
      <c r="AM2293" s="168"/>
      <c r="AN2293" s="168"/>
      <c r="AO2293" s="168"/>
      <c r="AP2293" s="168"/>
      <c r="AQ2293" s="168"/>
      <c r="AR2293" s="168"/>
      <c r="AS2293" s="168"/>
      <c r="AT2293" s="168"/>
      <c r="AU2293" s="168"/>
      <c r="AV2293" s="168"/>
      <c r="AW2293" s="168"/>
      <c r="AX2293" s="168"/>
      <c r="AY2293" s="168"/>
      <c r="AZ2293" s="168"/>
      <c r="BA2293" s="168"/>
      <c r="BB2293" s="168"/>
      <c r="BC2293" s="168"/>
      <c r="BD2293" s="168"/>
      <c r="BE2293" s="168"/>
      <c r="BF2293" s="168"/>
      <c r="BG2293" s="168"/>
      <c r="BH2293" s="168"/>
      <c r="BI2293" s="168"/>
      <c r="BJ2293" s="168"/>
      <c r="BK2293" s="168"/>
      <c r="BL2293" s="168"/>
      <c r="BM2293" s="168"/>
      <c r="BN2293" s="168"/>
      <c r="BO2293" s="168"/>
      <c r="BP2293" s="168"/>
    </row>
    <row r="2294" spans="4:68" x14ac:dyDescent="0.15">
      <c r="D2294" s="168"/>
      <c r="E2294" s="168"/>
      <c r="F2294" s="168"/>
      <c r="G2294" s="168"/>
      <c r="H2294" s="168"/>
      <c r="I2294" s="168"/>
      <c r="J2294" s="168"/>
      <c r="K2294" s="168"/>
      <c r="L2294" s="168"/>
      <c r="M2294" s="168"/>
      <c r="N2294" s="168"/>
      <c r="O2294" s="168"/>
      <c r="P2294" s="168"/>
      <c r="Q2294" s="168"/>
      <c r="R2294" s="168"/>
      <c r="S2294" s="168"/>
      <c r="T2294" s="168"/>
      <c r="U2294" s="168"/>
      <c r="V2294" s="168"/>
      <c r="W2294" s="168"/>
      <c r="X2294" s="168"/>
      <c r="Y2294" s="168"/>
      <c r="Z2294" s="168"/>
      <c r="AA2294" s="168"/>
      <c r="AB2294" s="168"/>
      <c r="AC2294" s="168"/>
      <c r="AD2294" s="168"/>
      <c r="AE2294" s="168"/>
      <c r="AF2294" s="168"/>
      <c r="AG2294" s="168"/>
      <c r="AH2294" s="168"/>
      <c r="AI2294" s="168"/>
      <c r="AJ2294" s="168"/>
      <c r="AK2294" s="168"/>
      <c r="AL2294" s="168"/>
      <c r="AM2294" s="168"/>
      <c r="AN2294" s="168"/>
      <c r="AO2294" s="168"/>
      <c r="AP2294" s="168"/>
      <c r="AQ2294" s="168"/>
      <c r="AR2294" s="168"/>
      <c r="AS2294" s="168"/>
      <c r="AT2294" s="168"/>
      <c r="AU2294" s="168"/>
      <c r="AV2294" s="168"/>
      <c r="AW2294" s="168"/>
      <c r="AX2294" s="168"/>
      <c r="AY2294" s="168"/>
      <c r="AZ2294" s="168"/>
      <c r="BA2294" s="168"/>
      <c r="BB2294" s="168"/>
      <c r="BC2294" s="168"/>
      <c r="BD2294" s="168"/>
      <c r="BE2294" s="168"/>
      <c r="BF2294" s="168"/>
      <c r="BG2294" s="168"/>
      <c r="BH2294" s="168"/>
      <c r="BI2294" s="168"/>
      <c r="BJ2294" s="168"/>
      <c r="BK2294" s="168"/>
      <c r="BL2294" s="168"/>
      <c r="BM2294" s="168"/>
      <c r="BN2294" s="168"/>
      <c r="BO2294" s="168"/>
      <c r="BP2294" s="168"/>
    </row>
    <row r="2295" spans="4:68" x14ac:dyDescent="0.15">
      <c r="D2295" s="168"/>
      <c r="E2295" s="168"/>
      <c r="F2295" s="168"/>
      <c r="G2295" s="168"/>
      <c r="H2295" s="168"/>
      <c r="I2295" s="168"/>
      <c r="J2295" s="168"/>
      <c r="K2295" s="168"/>
      <c r="L2295" s="168"/>
      <c r="M2295" s="168"/>
      <c r="N2295" s="168"/>
      <c r="O2295" s="168"/>
      <c r="P2295" s="168"/>
      <c r="Q2295" s="168"/>
      <c r="R2295" s="168"/>
      <c r="S2295" s="168"/>
      <c r="T2295" s="168"/>
      <c r="U2295" s="168"/>
      <c r="V2295" s="168"/>
      <c r="W2295" s="168"/>
      <c r="X2295" s="168"/>
      <c r="Y2295" s="168"/>
      <c r="Z2295" s="168"/>
      <c r="AA2295" s="168"/>
      <c r="AB2295" s="168"/>
      <c r="AC2295" s="168"/>
      <c r="AD2295" s="168"/>
      <c r="AE2295" s="168"/>
      <c r="AF2295" s="168"/>
      <c r="AG2295" s="168"/>
      <c r="AH2295" s="168"/>
      <c r="AI2295" s="168"/>
      <c r="AJ2295" s="168"/>
      <c r="AK2295" s="168"/>
      <c r="AL2295" s="168"/>
      <c r="AM2295" s="168"/>
      <c r="AN2295" s="168"/>
      <c r="AO2295" s="168"/>
      <c r="AP2295" s="168"/>
      <c r="AQ2295" s="168"/>
      <c r="AR2295" s="168"/>
      <c r="AS2295" s="168"/>
      <c r="AT2295" s="168"/>
      <c r="AU2295" s="168"/>
      <c r="AV2295" s="168"/>
      <c r="AW2295" s="168"/>
      <c r="AX2295" s="168"/>
      <c r="AY2295" s="168"/>
      <c r="AZ2295" s="168"/>
      <c r="BA2295" s="168"/>
      <c r="BB2295" s="168"/>
      <c r="BC2295" s="168"/>
      <c r="BD2295" s="168"/>
      <c r="BE2295" s="168"/>
      <c r="BF2295" s="168"/>
      <c r="BG2295" s="168"/>
      <c r="BH2295" s="168"/>
      <c r="BI2295" s="168"/>
      <c r="BJ2295" s="168"/>
      <c r="BK2295" s="168"/>
      <c r="BL2295" s="168"/>
      <c r="BM2295" s="168"/>
      <c r="BN2295" s="168"/>
      <c r="BO2295" s="168"/>
      <c r="BP2295" s="168"/>
    </row>
    <row r="2296" spans="4:68" x14ac:dyDescent="0.15">
      <c r="D2296" s="168"/>
      <c r="E2296" s="168"/>
      <c r="F2296" s="168"/>
      <c r="G2296" s="168"/>
      <c r="H2296" s="168"/>
      <c r="I2296" s="168"/>
      <c r="J2296" s="168"/>
      <c r="K2296" s="168"/>
      <c r="L2296" s="168"/>
      <c r="M2296" s="168"/>
      <c r="N2296" s="168"/>
      <c r="O2296" s="168"/>
      <c r="P2296" s="168"/>
      <c r="Q2296" s="168"/>
      <c r="R2296" s="168"/>
      <c r="S2296" s="168"/>
      <c r="T2296" s="168"/>
      <c r="U2296" s="168"/>
      <c r="V2296" s="168"/>
      <c r="W2296" s="168"/>
      <c r="X2296" s="168"/>
      <c r="Y2296" s="168"/>
      <c r="Z2296" s="168"/>
      <c r="AA2296" s="168"/>
      <c r="AB2296" s="168"/>
      <c r="AC2296" s="168"/>
      <c r="AD2296" s="168"/>
      <c r="AE2296" s="168"/>
      <c r="AF2296" s="168"/>
      <c r="AG2296" s="168"/>
      <c r="AH2296" s="168"/>
      <c r="AI2296" s="168"/>
      <c r="AJ2296" s="168"/>
      <c r="AK2296" s="168"/>
      <c r="AL2296" s="168"/>
      <c r="AM2296" s="168"/>
      <c r="AN2296" s="168"/>
      <c r="AO2296" s="168"/>
      <c r="AP2296" s="168"/>
      <c r="AQ2296" s="168"/>
      <c r="AR2296" s="168"/>
      <c r="AS2296" s="168"/>
      <c r="AT2296" s="168"/>
      <c r="AU2296" s="168"/>
      <c r="AV2296" s="168"/>
      <c r="AW2296" s="168"/>
      <c r="AX2296" s="168"/>
      <c r="AY2296" s="168"/>
      <c r="AZ2296" s="168"/>
      <c r="BA2296" s="168"/>
      <c r="BB2296" s="168"/>
      <c r="BC2296" s="168"/>
      <c r="BD2296" s="168"/>
      <c r="BE2296" s="168"/>
      <c r="BF2296" s="168"/>
      <c r="BG2296" s="168"/>
      <c r="BH2296" s="168"/>
      <c r="BI2296" s="168"/>
      <c r="BJ2296" s="168"/>
      <c r="BK2296" s="168"/>
      <c r="BL2296" s="168"/>
      <c r="BM2296" s="168"/>
      <c r="BN2296" s="168"/>
      <c r="BO2296" s="168"/>
      <c r="BP2296" s="168"/>
    </row>
    <row r="2297" spans="4:68" x14ac:dyDescent="0.15">
      <c r="D2297" s="168"/>
      <c r="E2297" s="168"/>
      <c r="F2297" s="168"/>
      <c r="G2297" s="168"/>
      <c r="H2297" s="168"/>
      <c r="I2297" s="168"/>
      <c r="J2297" s="168"/>
      <c r="K2297" s="168"/>
      <c r="L2297" s="168"/>
      <c r="M2297" s="168"/>
      <c r="N2297" s="168"/>
      <c r="O2297" s="168"/>
      <c r="P2297" s="168"/>
      <c r="Q2297" s="168"/>
      <c r="R2297" s="168"/>
      <c r="S2297" s="168"/>
      <c r="T2297" s="168"/>
      <c r="U2297" s="168"/>
      <c r="V2297" s="168"/>
      <c r="W2297" s="168"/>
      <c r="X2297" s="168"/>
      <c r="Y2297" s="168"/>
      <c r="Z2297" s="168"/>
      <c r="AA2297" s="168"/>
      <c r="AB2297" s="168"/>
      <c r="AC2297" s="168"/>
      <c r="AD2297" s="168"/>
      <c r="AE2297" s="168"/>
      <c r="AF2297" s="168"/>
      <c r="AG2297" s="168"/>
      <c r="AH2297" s="168"/>
      <c r="AI2297" s="168"/>
      <c r="AJ2297" s="168"/>
      <c r="AK2297" s="168"/>
      <c r="AL2297" s="168"/>
      <c r="AM2297" s="168"/>
      <c r="AN2297" s="168"/>
      <c r="AO2297" s="168"/>
      <c r="AP2297" s="168"/>
      <c r="AQ2297" s="168"/>
      <c r="AR2297" s="168"/>
      <c r="AS2297" s="168"/>
      <c r="AT2297" s="168"/>
      <c r="AU2297" s="168"/>
      <c r="AV2297" s="168"/>
      <c r="AW2297" s="168"/>
      <c r="AX2297" s="168"/>
      <c r="AY2297" s="168"/>
      <c r="AZ2297" s="168"/>
      <c r="BA2297" s="168"/>
      <c r="BB2297" s="168"/>
      <c r="BC2297" s="168"/>
      <c r="BD2297" s="168"/>
      <c r="BE2297" s="168"/>
      <c r="BF2297" s="168"/>
      <c r="BG2297" s="168"/>
      <c r="BH2297" s="168"/>
      <c r="BI2297" s="168"/>
      <c r="BJ2297" s="168"/>
      <c r="BK2297" s="168"/>
      <c r="BL2297" s="168"/>
      <c r="BM2297" s="168"/>
      <c r="BN2297" s="168"/>
      <c r="BO2297" s="168"/>
      <c r="BP2297" s="168"/>
    </row>
    <row r="2298" spans="4:68" x14ac:dyDescent="0.15">
      <c r="D2298" s="168"/>
      <c r="E2298" s="168"/>
      <c r="F2298" s="168"/>
      <c r="G2298" s="168"/>
      <c r="H2298" s="168"/>
      <c r="I2298" s="168"/>
      <c r="J2298" s="168"/>
      <c r="K2298" s="168"/>
      <c r="L2298" s="168"/>
      <c r="M2298" s="168"/>
      <c r="N2298" s="168"/>
      <c r="O2298" s="168"/>
      <c r="P2298" s="168"/>
      <c r="Q2298" s="168"/>
      <c r="R2298" s="168"/>
      <c r="S2298" s="168"/>
      <c r="T2298" s="168"/>
      <c r="U2298" s="168"/>
      <c r="V2298" s="168"/>
      <c r="W2298" s="168"/>
      <c r="X2298" s="168"/>
      <c r="Y2298" s="168"/>
      <c r="Z2298" s="168"/>
      <c r="AA2298" s="168"/>
      <c r="AB2298" s="168"/>
      <c r="AC2298" s="168"/>
      <c r="AD2298" s="168"/>
      <c r="AE2298" s="168"/>
      <c r="AF2298" s="168"/>
      <c r="AG2298" s="168"/>
      <c r="AH2298" s="168"/>
      <c r="AI2298" s="168"/>
      <c r="AJ2298" s="168"/>
      <c r="AK2298" s="168"/>
      <c r="AL2298" s="168"/>
      <c r="AM2298" s="168"/>
      <c r="AN2298" s="168"/>
      <c r="AO2298" s="168"/>
      <c r="AP2298" s="168"/>
      <c r="AQ2298" s="168"/>
      <c r="AR2298" s="168"/>
      <c r="AS2298" s="168"/>
      <c r="AT2298" s="168"/>
      <c r="AU2298" s="168"/>
      <c r="AV2298" s="168"/>
      <c r="AW2298" s="168"/>
      <c r="AX2298" s="168"/>
      <c r="AY2298" s="168"/>
      <c r="AZ2298" s="168"/>
      <c r="BA2298" s="168"/>
      <c r="BB2298" s="168"/>
      <c r="BC2298" s="168"/>
      <c r="BD2298" s="168"/>
      <c r="BE2298" s="168"/>
      <c r="BF2298" s="168"/>
      <c r="BG2298" s="168"/>
      <c r="BH2298" s="168"/>
      <c r="BI2298" s="168"/>
      <c r="BJ2298" s="168"/>
      <c r="BK2298" s="168"/>
      <c r="BL2298" s="168"/>
      <c r="BM2298" s="168"/>
      <c r="BN2298" s="168"/>
      <c r="BO2298" s="168"/>
      <c r="BP2298" s="168"/>
    </row>
    <row r="2299" spans="4:68" x14ac:dyDescent="0.15">
      <c r="D2299" s="168"/>
      <c r="E2299" s="168"/>
      <c r="F2299" s="168"/>
      <c r="G2299" s="168"/>
      <c r="H2299" s="168"/>
      <c r="I2299" s="168"/>
      <c r="J2299" s="168"/>
      <c r="K2299" s="168"/>
      <c r="L2299" s="168"/>
      <c r="M2299" s="168"/>
      <c r="N2299" s="168"/>
      <c r="O2299" s="168"/>
      <c r="P2299" s="168"/>
      <c r="Q2299" s="168"/>
      <c r="R2299" s="168"/>
      <c r="S2299" s="168"/>
      <c r="T2299" s="168"/>
      <c r="U2299" s="168"/>
      <c r="V2299" s="168"/>
      <c r="W2299" s="168"/>
      <c r="X2299" s="168"/>
      <c r="Y2299" s="168"/>
      <c r="Z2299" s="168"/>
      <c r="AA2299" s="168"/>
      <c r="AB2299" s="168"/>
      <c r="AC2299" s="168"/>
      <c r="AD2299" s="168"/>
      <c r="AE2299" s="168"/>
      <c r="AF2299" s="168"/>
      <c r="AG2299" s="168"/>
      <c r="AH2299" s="168"/>
      <c r="AI2299" s="168"/>
      <c r="AJ2299" s="168"/>
      <c r="AK2299" s="168"/>
      <c r="AL2299" s="168"/>
      <c r="AM2299" s="168"/>
      <c r="AN2299" s="168"/>
      <c r="AO2299" s="168"/>
      <c r="AP2299" s="168"/>
      <c r="AQ2299" s="168"/>
      <c r="AR2299" s="168"/>
      <c r="AS2299" s="168"/>
      <c r="AT2299" s="168"/>
      <c r="AU2299" s="168"/>
      <c r="AV2299" s="168"/>
      <c r="AW2299" s="168"/>
      <c r="AX2299" s="168"/>
      <c r="AY2299" s="168"/>
      <c r="AZ2299" s="168"/>
      <c r="BA2299" s="168"/>
      <c r="BB2299" s="168"/>
      <c r="BC2299" s="168"/>
      <c r="BD2299" s="168"/>
      <c r="BE2299" s="168"/>
      <c r="BF2299" s="168"/>
      <c r="BG2299" s="168"/>
      <c r="BH2299" s="168"/>
      <c r="BI2299" s="168"/>
      <c r="BJ2299" s="168"/>
      <c r="BK2299" s="168"/>
      <c r="BL2299" s="168"/>
      <c r="BM2299" s="168"/>
      <c r="BN2299" s="168"/>
      <c r="BO2299" s="168"/>
      <c r="BP2299" s="168"/>
    </row>
    <row r="2300" spans="4:68" x14ac:dyDescent="0.15">
      <c r="D2300" s="168"/>
      <c r="E2300" s="168"/>
      <c r="F2300" s="168"/>
      <c r="G2300" s="168"/>
      <c r="H2300" s="168"/>
      <c r="I2300" s="168"/>
      <c r="J2300" s="168"/>
      <c r="K2300" s="168"/>
      <c r="L2300" s="168"/>
      <c r="M2300" s="168"/>
      <c r="N2300" s="168"/>
      <c r="O2300" s="168"/>
      <c r="P2300" s="168"/>
      <c r="Q2300" s="168"/>
      <c r="R2300" s="168"/>
      <c r="S2300" s="168"/>
      <c r="T2300" s="168"/>
      <c r="U2300" s="168"/>
      <c r="V2300" s="168"/>
      <c r="W2300" s="168"/>
      <c r="X2300" s="168"/>
      <c r="Y2300" s="168"/>
      <c r="Z2300" s="168"/>
      <c r="AA2300" s="168"/>
      <c r="AB2300" s="168"/>
      <c r="AC2300" s="168"/>
      <c r="AD2300" s="168"/>
      <c r="AE2300" s="168"/>
      <c r="AF2300" s="168"/>
      <c r="AG2300" s="168"/>
      <c r="AH2300" s="168"/>
      <c r="AI2300" s="168"/>
      <c r="AJ2300" s="168"/>
      <c r="AK2300" s="168"/>
      <c r="AL2300" s="168"/>
      <c r="AM2300" s="168"/>
      <c r="AN2300" s="168"/>
      <c r="AO2300" s="168"/>
      <c r="AP2300" s="168"/>
      <c r="AQ2300" s="168"/>
      <c r="AR2300" s="168"/>
      <c r="AS2300" s="168"/>
      <c r="AT2300" s="168"/>
      <c r="AU2300" s="168"/>
      <c r="AV2300" s="168"/>
      <c r="AW2300" s="168"/>
      <c r="AX2300" s="168"/>
      <c r="AY2300" s="168"/>
      <c r="AZ2300" s="168"/>
      <c r="BA2300" s="168"/>
      <c r="BB2300" s="168"/>
      <c r="BC2300" s="168"/>
      <c r="BD2300" s="168"/>
      <c r="BE2300" s="168"/>
      <c r="BF2300" s="168"/>
      <c r="BG2300" s="168"/>
      <c r="BH2300" s="168"/>
      <c r="BI2300" s="168"/>
      <c r="BJ2300" s="168"/>
      <c r="BK2300" s="168"/>
      <c r="BL2300" s="168"/>
      <c r="BM2300" s="168"/>
      <c r="BN2300" s="168"/>
      <c r="BO2300" s="168"/>
      <c r="BP2300" s="168"/>
    </row>
    <row r="2301" spans="4:68" x14ac:dyDescent="0.15">
      <c r="D2301" s="168"/>
      <c r="E2301" s="168"/>
      <c r="F2301" s="168"/>
      <c r="G2301" s="168"/>
      <c r="H2301" s="168"/>
      <c r="I2301" s="168"/>
      <c r="J2301" s="168"/>
      <c r="K2301" s="168"/>
      <c r="L2301" s="168"/>
      <c r="M2301" s="168"/>
      <c r="N2301" s="168"/>
      <c r="O2301" s="168"/>
      <c r="P2301" s="168"/>
      <c r="Q2301" s="168"/>
      <c r="R2301" s="168"/>
      <c r="S2301" s="168"/>
      <c r="T2301" s="168"/>
      <c r="U2301" s="168"/>
      <c r="V2301" s="168"/>
      <c r="W2301" s="168"/>
      <c r="X2301" s="168"/>
      <c r="Y2301" s="168"/>
      <c r="Z2301" s="168"/>
      <c r="AA2301" s="168"/>
      <c r="AB2301" s="168"/>
      <c r="AC2301" s="168"/>
      <c r="AD2301" s="168"/>
      <c r="AE2301" s="168"/>
      <c r="AF2301" s="168"/>
      <c r="AG2301" s="168"/>
      <c r="AH2301" s="168"/>
      <c r="AI2301" s="168"/>
      <c r="AJ2301" s="168"/>
      <c r="AK2301" s="168"/>
      <c r="AL2301" s="168"/>
      <c r="AM2301" s="168"/>
      <c r="AN2301" s="168"/>
      <c r="AO2301" s="168"/>
      <c r="AP2301" s="168"/>
      <c r="AQ2301" s="168"/>
      <c r="AR2301" s="168"/>
      <c r="AS2301" s="168"/>
      <c r="AT2301" s="168"/>
      <c r="AU2301" s="168"/>
      <c r="AV2301" s="168"/>
      <c r="AW2301" s="168"/>
      <c r="AX2301" s="168"/>
      <c r="AY2301" s="168"/>
      <c r="AZ2301" s="168"/>
      <c r="BA2301" s="168"/>
      <c r="BB2301" s="168"/>
      <c r="BC2301" s="168"/>
      <c r="BD2301" s="168"/>
      <c r="BE2301" s="168"/>
      <c r="BF2301" s="168"/>
      <c r="BG2301" s="168"/>
      <c r="BH2301" s="168"/>
      <c r="BI2301" s="168"/>
      <c r="BJ2301" s="168"/>
      <c r="BK2301" s="168"/>
      <c r="BL2301" s="168"/>
      <c r="BM2301" s="168"/>
      <c r="BN2301" s="168"/>
      <c r="BO2301" s="168"/>
      <c r="BP2301" s="168"/>
    </row>
    <row r="2302" spans="4:68" x14ac:dyDescent="0.15">
      <c r="D2302" s="168"/>
      <c r="E2302" s="168"/>
      <c r="F2302" s="168"/>
      <c r="G2302" s="168"/>
      <c r="H2302" s="168"/>
      <c r="I2302" s="168"/>
      <c r="J2302" s="168"/>
      <c r="K2302" s="168"/>
      <c r="L2302" s="168"/>
      <c r="M2302" s="168"/>
      <c r="N2302" s="168"/>
      <c r="O2302" s="168"/>
      <c r="P2302" s="168"/>
      <c r="Q2302" s="168"/>
      <c r="R2302" s="168"/>
      <c r="S2302" s="168"/>
      <c r="T2302" s="168"/>
      <c r="U2302" s="168"/>
      <c r="V2302" s="168"/>
      <c r="W2302" s="168"/>
      <c r="X2302" s="168"/>
      <c r="Y2302" s="168"/>
      <c r="Z2302" s="168"/>
      <c r="AA2302" s="168"/>
      <c r="AB2302" s="168"/>
      <c r="AC2302" s="168"/>
      <c r="AD2302" s="168"/>
      <c r="AE2302" s="168"/>
      <c r="AF2302" s="168"/>
      <c r="AG2302" s="168"/>
      <c r="AH2302" s="168"/>
      <c r="AI2302" s="168"/>
      <c r="AJ2302" s="168"/>
      <c r="AK2302" s="168"/>
      <c r="AL2302" s="168"/>
      <c r="AM2302" s="168"/>
      <c r="AN2302" s="168"/>
      <c r="AO2302" s="168"/>
      <c r="AP2302" s="168"/>
      <c r="AQ2302" s="168"/>
      <c r="AR2302" s="168"/>
      <c r="AS2302" s="168"/>
      <c r="AT2302" s="168"/>
      <c r="AU2302" s="168"/>
      <c r="AV2302" s="168"/>
      <c r="AW2302" s="168"/>
      <c r="AX2302" s="168"/>
      <c r="AY2302" s="168"/>
      <c r="AZ2302" s="168"/>
      <c r="BA2302" s="168"/>
      <c r="BB2302" s="168"/>
      <c r="BC2302" s="168"/>
      <c r="BD2302" s="168"/>
      <c r="BE2302" s="168"/>
      <c r="BF2302" s="168"/>
      <c r="BG2302" s="168"/>
      <c r="BH2302" s="168"/>
      <c r="BI2302" s="168"/>
      <c r="BJ2302" s="168"/>
      <c r="BK2302" s="168"/>
      <c r="BL2302" s="168"/>
      <c r="BM2302" s="168"/>
      <c r="BN2302" s="168"/>
      <c r="BO2302" s="168"/>
      <c r="BP2302" s="168"/>
    </row>
    <row r="2303" spans="4:68" x14ac:dyDescent="0.15">
      <c r="D2303" s="168"/>
      <c r="E2303" s="168"/>
      <c r="F2303" s="168"/>
      <c r="G2303" s="168"/>
      <c r="H2303" s="168"/>
      <c r="I2303" s="168"/>
      <c r="J2303" s="168"/>
      <c r="K2303" s="168"/>
      <c r="L2303" s="168"/>
      <c r="M2303" s="168"/>
      <c r="N2303" s="168"/>
      <c r="O2303" s="168"/>
      <c r="P2303" s="168"/>
      <c r="Q2303" s="168"/>
      <c r="R2303" s="168"/>
      <c r="S2303" s="168"/>
      <c r="T2303" s="168"/>
      <c r="U2303" s="168"/>
      <c r="V2303" s="168"/>
      <c r="W2303" s="168"/>
      <c r="X2303" s="168"/>
      <c r="Y2303" s="168"/>
      <c r="Z2303" s="168"/>
      <c r="AA2303" s="168"/>
      <c r="AB2303" s="168"/>
      <c r="AC2303" s="168"/>
      <c r="AD2303" s="168"/>
      <c r="AE2303" s="168"/>
      <c r="AF2303" s="168"/>
      <c r="AG2303" s="168"/>
      <c r="AH2303" s="168"/>
      <c r="AI2303" s="168"/>
      <c r="AJ2303" s="168"/>
      <c r="AK2303" s="168"/>
      <c r="AL2303" s="168"/>
      <c r="AM2303" s="168"/>
      <c r="AN2303" s="168"/>
      <c r="AO2303" s="168"/>
      <c r="AP2303" s="168"/>
      <c r="AQ2303" s="168"/>
      <c r="AR2303" s="168"/>
      <c r="AS2303" s="168"/>
      <c r="AT2303" s="168"/>
      <c r="AU2303" s="168"/>
      <c r="AV2303" s="168"/>
      <c r="AW2303" s="168"/>
      <c r="AX2303" s="168"/>
      <c r="AY2303" s="168"/>
      <c r="AZ2303" s="168"/>
      <c r="BA2303" s="168"/>
      <c r="BB2303" s="168"/>
      <c r="BC2303" s="168"/>
      <c r="BD2303" s="168"/>
      <c r="BE2303" s="168"/>
      <c r="BF2303" s="168"/>
      <c r="BG2303" s="168"/>
      <c r="BH2303" s="168"/>
      <c r="BI2303" s="168"/>
      <c r="BJ2303" s="168"/>
      <c r="BK2303" s="168"/>
      <c r="BL2303" s="168"/>
      <c r="BM2303" s="168"/>
      <c r="BN2303" s="168"/>
      <c r="BO2303" s="168"/>
      <c r="BP2303" s="168"/>
    </row>
    <row r="2304" spans="4:68" x14ac:dyDescent="0.15">
      <c r="D2304" s="168"/>
      <c r="E2304" s="168"/>
      <c r="F2304" s="168"/>
      <c r="G2304" s="168"/>
      <c r="H2304" s="168"/>
      <c r="I2304" s="168"/>
      <c r="J2304" s="168"/>
      <c r="K2304" s="168"/>
      <c r="L2304" s="168"/>
      <c r="M2304" s="168"/>
      <c r="N2304" s="168"/>
      <c r="O2304" s="168"/>
      <c r="P2304" s="168"/>
      <c r="Q2304" s="168"/>
      <c r="R2304" s="168"/>
      <c r="S2304" s="168"/>
      <c r="T2304" s="168"/>
      <c r="U2304" s="168"/>
      <c r="V2304" s="168"/>
      <c r="W2304" s="168"/>
      <c r="X2304" s="168"/>
      <c r="Y2304" s="168"/>
      <c r="Z2304" s="168"/>
      <c r="AA2304" s="168"/>
      <c r="AB2304" s="168"/>
      <c r="AC2304" s="168"/>
      <c r="AD2304" s="168"/>
      <c r="AE2304" s="168"/>
      <c r="AF2304" s="168"/>
      <c r="AG2304" s="168"/>
      <c r="AH2304" s="168"/>
      <c r="AI2304" s="168"/>
      <c r="AJ2304" s="168"/>
      <c r="AK2304" s="168"/>
      <c r="AL2304" s="168"/>
      <c r="AM2304" s="168"/>
      <c r="AN2304" s="168"/>
      <c r="AO2304" s="168"/>
      <c r="AP2304" s="168"/>
      <c r="AQ2304" s="168"/>
      <c r="AR2304" s="168"/>
      <c r="AS2304" s="168"/>
      <c r="AT2304" s="168"/>
      <c r="AU2304" s="168"/>
      <c r="AV2304" s="168"/>
      <c r="AW2304" s="168"/>
      <c r="AX2304" s="168"/>
      <c r="AY2304" s="168"/>
      <c r="AZ2304" s="168"/>
      <c r="BA2304" s="168"/>
      <c r="BB2304" s="168"/>
      <c r="BC2304" s="168"/>
      <c r="BD2304" s="168"/>
      <c r="BE2304" s="168"/>
      <c r="BF2304" s="168"/>
      <c r="BG2304" s="168"/>
      <c r="BH2304" s="168"/>
      <c r="BI2304" s="168"/>
      <c r="BJ2304" s="168"/>
      <c r="BK2304" s="168"/>
      <c r="BL2304" s="168"/>
      <c r="BM2304" s="168"/>
      <c r="BN2304" s="168"/>
      <c r="BO2304" s="168"/>
      <c r="BP2304" s="168"/>
    </row>
    <row r="2305" spans="4:68" x14ac:dyDescent="0.15">
      <c r="D2305" s="168"/>
      <c r="E2305" s="168"/>
      <c r="F2305" s="168"/>
      <c r="G2305" s="168"/>
      <c r="H2305" s="168"/>
      <c r="I2305" s="168"/>
      <c r="J2305" s="168"/>
      <c r="K2305" s="168"/>
      <c r="L2305" s="168"/>
      <c r="M2305" s="168"/>
      <c r="N2305" s="168"/>
      <c r="O2305" s="168"/>
      <c r="P2305" s="168"/>
      <c r="Q2305" s="168"/>
      <c r="R2305" s="168"/>
      <c r="S2305" s="168"/>
      <c r="T2305" s="168"/>
      <c r="U2305" s="168"/>
      <c r="V2305" s="168"/>
      <c r="W2305" s="168"/>
      <c r="X2305" s="168"/>
      <c r="Y2305" s="168"/>
      <c r="Z2305" s="168"/>
      <c r="AA2305" s="168"/>
      <c r="AB2305" s="168"/>
      <c r="AC2305" s="168"/>
      <c r="AD2305" s="168"/>
      <c r="AE2305" s="168"/>
      <c r="AF2305" s="168"/>
      <c r="AG2305" s="168"/>
      <c r="AH2305" s="168"/>
      <c r="AI2305" s="168"/>
      <c r="AJ2305" s="168"/>
      <c r="AK2305" s="168"/>
      <c r="AL2305" s="168"/>
      <c r="AM2305" s="168"/>
      <c r="AN2305" s="168"/>
      <c r="AO2305" s="168"/>
      <c r="AP2305" s="168"/>
      <c r="AQ2305" s="168"/>
      <c r="AR2305" s="168"/>
      <c r="AS2305" s="168"/>
      <c r="AT2305" s="168"/>
      <c r="AU2305" s="168"/>
      <c r="AV2305" s="168"/>
      <c r="AW2305" s="168"/>
      <c r="AX2305" s="168"/>
      <c r="AY2305" s="168"/>
      <c r="AZ2305" s="168"/>
      <c r="BA2305" s="168"/>
      <c r="BB2305" s="168"/>
      <c r="BC2305" s="168"/>
      <c r="BD2305" s="168"/>
      <c r="BE2305" s="168"/>
      <c r="BF2305" s="168"/>
      <c r="BG2305" s="168"/>
      <c r="BH2305" s="168"/>
      <c r="BI2305" s="168"/>
      <c r="BJ2305" s="168"/>
      <c r="BK2305" s="168"/>
      <c r="BL2305" s="168"/>
      <c r="BM2305" s="168"/>
      <c r="BN2305" s="168"/>
      <c r="BO2305" s="168"/>
      <c r="BP2305" s="168"/>
    </row>
    <row r="2306" spans="4:68" x14ac:dyDescent="0.15">
      <c r="D2306" s="168"/>
      <c r="E2306" s="168"/>
      <c r="F2306" s="168"/>
      <c r="G2306" s="168"/>
      <c r="H2306" s="168"/>
      <c r="I2306" s="168"/>
      <c r="J2306" s="168"/>
      <c r="K2306" s="168"/>
      <c r="L2306" s="168"/>
      <c r="M2306" s="168"/>
      <c r="N2306" s="168"/>
      <c r="O2306" s="168"/>
      <c r="P2306" s="168"/>
      <c r="Q2306" s="168"/>
      <c r="R2306" s="168"/>
      <c r="S2306" s="168"/>
      <c r="T2306" s="168"/>
      <c r="U2306" s="168"/>
      <c r="V2306" s="168"/>
      <c r="W2306" s="168"/>
      <c r="X2306" s="168"/>
      <c r="Y2306" s="168"/>
      <c r="Z2306" s="168"/>
      <c r="AA2306" s="168"/>
      <c r="AB2306" s="168"/>
      <c r="AC2306" s="168"/>
      <c r="AD2306" s="168"/>
      <c r="AE2306" s="168"/>
      <c r="AF2306" s="168"/>
      <c r="AG2306" s="168"/>
      <c r="AH2306" s="168"/>
      <c r="AI2306" s="168"/>
      <c r="AJ2306" s="168"/>
      <c r="AK2306" s="168"/>
      <c r="AL2306" s="168"/>
      <c r="AM2306" s="168"/>
      <c r="AN2306" s="168"/>
      <c r="AO2306" s="168"/>
      <c r="AP2306" s="168"/>
      <c r="AQ2306" s="168"/>
      <c r="AR2306" s="168"/>
      <c r="AS2306" s="168"/>
      <c r="AT2306" s="168"/>
      <c r="AU2306" s="168"/>
      <c r="AV2306" s="168"/>
      <c r="AW2306" s="168"/>
      <c r="AX2306" s="168"/>
      <c r="AY2306" s="168"/>
      <c r="AZ2306" s="168"/>
      <c r="BA2306" s="168"/>
      <c r="BB2306" s="168"/>
      <c r="BC2306" s="168"/>
      <c r="BD2306" s="168"/>
      <c r="BE2306" s="168"/>
      <c r="BF2306" s="168"/>
      <c r="BG2306" s="168"/>
      <c r="BH2306" s="168"/>
      <c r="BI2306" s="168"/>
      <c r="BJ2306" s="168"/>
      <c r="BK2306" s="168"/>
      <c r="BL2306" s="168"/>
      <c r="BM2306" s="168"/>
      <c r="BN2306" s="168"/>
      <c r="BO2306" s="168"/>
      <c r="BP2306" s="168"/>
    </row>
    <row r="2307" spans="4:68" x14ac:dyDescent="0.15">
      <c r="D2307" s="168"/>
      <c r="E2307" s="168"/>
      <c r="F2307" s="168"/>
      <c r="G2307" s="168"/>
      <c r="H2307" s="168"/>
      <c r="I2307" s="168"/>
      <c r="J2307" s="168"/>
      <c r="K2307" s="168"/>
      <c r="L2307" s="168"/>
      <c r="M2307" s="168"/>
      <c r="N2307" s="168"/>
      <c r="O2307" s="168"/>
      <c r="P2307" s="168"/>
      <c r="Q2307" s="168"/>
      <c r="R2307" s="168"/>
      <c r="S2307" s="168"/>
      <c r="T2307" s="168"/>
      <c r="U2307" s="168"/>
      <c r="V2307" s="168"/>
      <c r="W2307" s="168"/>
      <c r="X2307" s="168"/>
      <c r="Y2307" s="168"/>
      <c r="Z2307" s="168"/>
      <c r="AA2307" s="168"/>
      <c r="AB2307" s="168"/>
      <c r="AC2307" s="168"/>
      <c r="AD2307" s="168"/>
      <c r="AE2307" s="168"/>
      <c r="AF2307" s="168"/>
      <c r="AG2307" s="168"/>
      <c r="AH2307" s="168"/>
      <c r="AI2307" s="168"/>
      <c r="AJ2307" s="168"/>
      <c r="AK2307" s="168"/>
      <c r="AL2307" s="168"/>
      <c r="AM2307" s="168"/>
      <c r="AN2307" s="168"/>
      <c r="AO2307" s="168"/>
      <c r="AP2307" s="168"/>
      <c r="AQ2307" s="168"/>
      <c r="AR2307" s="168"/>
      <c r="AS2307" s="168"/>
      <c r="AT2307" s="168"/>
      <c r="AU2307" s="168"/>
      <c r="AV2307" s="168"/>
      <c r="AW2307" s="168"/>
      <c r="AX2307" s="168"/>
      <c r="AY2307" s="168"/>
      <c r="AZ2307" s="168"/>
      <c r="BA2307" s="168"/>
      <c r="BB2307" s="168"/>
      <c r="BC2307" s="168"/>
      <c r="BD2307" s="168"/>
      <c r="BE2307" s="168"/>
      <c r="BF2307" s="168"/>
      <c r="BG2307" s="168"/>
      <c r="BH2307" s="168"/>
      <c r="BI2307" s="168"/>
      <c r="BJ2307" s="168"/>
      <c r="BK2307" s="168"/>
      <c r="BL2307" s="168"/>
      <c r="BM2307" s="168"/>
      <c r="BN2307" s="168"/>
      <c r="BO2307" s="168"/>
      <c r="BP2307" s="168"/>
    </row>
    <row r="2308" spans="4:68" x14ac:dyDescent="0.15">
      <c r="D2308" s="168"/>
      <c r="E2308" s="168"/>
      <c r="F2308" s="168"/>
      <c r="G2308" s="168"/>
      <c r="H2308" s="168"/>
      <c r="I2308" s="168"/>
      <c r="J2308" s="168"/>
      <c r="K2308" s="168"/>
      <c r="L2308" s="168"/>
      <c r="M2308" s="168"/>
      <c r="N2308" s="168"/>
      <c r="O2308" s="168"/>
      <c r="P2308" s="168"/>
      <c r="Q2308" s="168"/>
      <c r="R2308" s="168"/>
      <c r="S2308" s="168"/>
      <c r="T2308" s="168"/>
      <c r="U2308" s="168"/>
      <c r="V2308" s="168"/>
      <c r="W2308" s="168"/>
      <c r="X2308" s="168"/>
      <c r="Y2308" s="168"/>
      <c r="Z2308" s="168"/>
      <c r="AA2308" s="168"/>
      <c r="AB2308" s="168"/>
      <c r="AC2308" s="168"/>
      <c r="AD2308" s="168"/>
      <c r="AE2308" s="168"/>
      <c r="AF2308" s="168"/>
      <c r="AG2308" s="168"/>
      <c r="AH2308" s="168"/>
      <c r="AI2308" s="168"/>
      <c r="AJ2308" s="168"/>
      <c r="AK2308" s="168"/>
      <c r="AL2308" s="168"/>
      <c r="AM2308" s="168"/>
      <c r="AN2308" s="168"/>
      <c r="AO2308" s="168"/>
      <c r="AP2308" s="168"/>
      <c r="AQ2308" s="168"/>
      <c r="AR2308" s="168"/>
      <c r="AS2308" s="168"/>
      <c r="AT2308" s="168"/>
      <c r="AU2308" s="168"/>
      <c r="AV2308" s="168"/>
      <c r="AW2308" s="168"/>
      <c r="AX2308" s="168"/>
      <c r="AY2308" s="168"/>
      <c r="AZ2308" s="168"/>
      <c r="BA2308" s="168"/>
      <c r="BB2308" s="168"/>
      <c r="BC2308" s="168"/>
      <c r="BD2308" s="168"/>
      <c r="BE2308" s="168"/>
      <c r="BF2308" s="168"/>
      <c r="BG2308" s="168"/>
      <c r="BH2308" s="168"/>
      <c r="BI2308" s="168"/>
      <c r="BJ2308" s="168"/>
      <c r="BK2308" s="168"/>
      <c r="BL2308" s="168"/>
      <c r="BM2308" s="168"/>
      <c r="BN2308" s="168"/>
      <c r="BO2308" s="168"/>
      <c r="BP2308" s="168"/>
    </row>
    <row r="2309" spans="4:68" x14ac:dyDescent="0.15">
      <c r="D2309" s="168"/>
      <c r="E2309" s="168"/>
      <c r="F2309" s="168"/>
      <c r="G2309" s="168"/>
      <c r="H2309" s="168"/>
      <c r="I2309" s="168"/>
      <c r="J2309" s="168"/>
      <c r="K2309" s="168"/>
      <c r="L2309" s="168"/>
      <c r="M2309" s="168"/>
      <c r="N2309" s="168"/>
      <c r="O2309" s="168"/>
      <c r="P2309" s="168"/>
      <c r="Q2309" s="168"/>
      <c r="R2309" s="168"/>
      <c r="S2309" s="168"/>
      <c r="T2309" s="168"/>
      <c r="U2309" s="168"/>
      <c r="V2309" s="168"/>
      <c r="W2309" s="168"/>
      <c r="X2309" s="168"/>
      <c r="Y2309" s="168"/>
      <c r="Z2309" s="168"/>
      <c r="AA2309" s="168"/>
      <c r="AB2309" s="168"/>
      <c r="AC2309" s="168"/>
      <c r="AD2309" s="168"/>
      <c r="AE2309" s="168"/>
      <c r="AF2309" s="168"/>
      <c r="AG2309" s="168"/>
      <c r="AH2309" s="168"/>
      <c r="AI2309" s="168"/>
      <c r="AJ2309" s="168"/>
      <c r="AK2309" s="168"/>
      <c r="AL2309" s="168"/>
      <c r="AM2309" s="168"/>
      <c r="AN2309" s="168"/>
      <c r="AO2309" s="168"/>
      <c r="AP2309" s="168"/>
      <c r="AQ2309" s="168"/>
      <c r="AR2309" s="168"/>
      <c r="AS2309" s="168"/>
      <c r="AT2309" s="168"/>
      <c r="AU2309" s="168"/>
      <c r="AV2309" s="168"/>
      <c r="AW2309" s="168"/>
      <c r="AX2309" s="168"/>
      <c r="AY2309" s="168"/>
      <c r="AZ2309" s="168"/>
      <c r="BA2309" s="168"/>
      <c r="BB2309" s="168"/>
      <c r="BC2309" s="168"/>
      <c r="BD2309" s="168"/>
      <c r="BE2309" s="168"/>
      <c r="BF2309" s="168"/>
      <c r="BG2309" s="168"/>
      <c r="BH2309" s="168"/>
      <c r="BI2309" s="168"/>
      <c r="BJ2309" s="168"/>
      <c r="BK2309" s="168"/>
      <c r="BL2309" s="168"/>
      <c r="BM2309" s="168"/>
      <c r="BN2309" s="168"/>
      <c r="BO2309" s="168"/>
      <c r="BP2309" s="168"/>
    </row>
    <row r="2310" spans="4:68" x14ac:dyDescent="0.15">
      <c r="D2310" s="168"/>
      <c r="E2310" s="168"/>
      <c r="F2310" s="168"/>
      <c r="G2310" s="168"/>
      <c r="H2310" s="168"/>
      <c r="I2310" s="168"/>
      <c r="J2310" s="168"/>
      <c r="K2310" s="168"/>
      <c r="L2310" s="168"/>
      <c r="M2310" s="168"/>
      <c r="N2310" s="168"/>
      <c r="O2310" s="168"/>
      <c r="P2310" s="168"/>
      <c r="Q2310" s="168"/>
      <c r="R2310" s="168"/>
      <c r="S2310" s="168"/>
      <c r="T2310" s="168"/>
      <c r="U2310" s="168"/>
      <c r="V2310" s="168"/>
      <c r="W2310" s="168"/>
      <c r="X2310" s="168"/>
      <c r="Y2310" s="168"/>
      <c r="Z2310" s="168"/>
      <c r="AA2310" s="168"/>
      <c r="AB2310" s="168"/>
      <c r="AC2310" s="168"/>
      <c r="AD2310" s="168"/>
      <c r="AE2310" s="168"/>
      <c r="AF2310" s="168"/>
      <c r="AG2310" s="168"/>
      <c r="AH2310" s="168"/>
      <c r="AI2310" s="168"/>
      <c r="AJ2310" s="168"/>
      <c r="AK2310" s="168"/>
      <c r="AL2310" s="168"/>
      <c r="AM2310" s="168"/>
      <c r="AN2310" s="168"/>
      <c r="AO2310" s="168"/>
      <c r="AP2310" s="168"/>
      <c r="AQ2310" s="168"/>
      <c r="AR2310" s="168"/>
      <c r="AS2310" s="168"/>
      <c r="AT2310" s="168"/>
      <c r="AU2310" s="168"/>
      <c r="AV2310" s="168"/>
      <c r="AW2310" s="168"/>
      <c r="AX2310" s="168"/>
      <c r="AY2310" s="168"/>
      <c r="AZ2310" s="168"/>
      <c r="BA2310" s="168"/>
      <c r="BB2310" s="168"/>
      <c r="BC2310" s="168"/>
      <c r="BD2310" s="168"/>
      <c r="BE2310" s="168"/>
      <c r="BF2310" s="168"/>
      <c r="BG2310" s="168"/>
      <c r="BH2310" s="168"/>
      <c r="BI2310" s="168"/>
      <c r="BJ2310" s="168"/>
      <c r="BK2310" s="168"/>
      <c r="BL2310" s="168"/>
      <c r="BM2310" s="168"/>
      <c r="BN2310" s="168"/>
      <c r="BO2310" s="168"/>
      <c r="BP2310" s="168"/>
    </row>
    <row r="2311" spans="4:68" x14ac:dyDescent="0.15">
      <c r="D2311" s="168"/>
      <c r="E2311" s="168"/>
      <c r="F2311" s="168"/>
      <c r="G2311" s="168"/>
      <c r="H2311" s="168"/>
      <c r="I2311" s="168"/>
      <c r="J2311" s="168"/>
      <c r="K2311" s="168"/>
      <c r="L2311" s="168"/>
      <c r="M2311" s="168"/>
      <c r="N2311" s="168"/>
      <c r="O2311" s="168"/>
      <c r="P2311" s="168"/>
      <c r="Q2311" s="168"/>
      <c r="R2311" s="168"/>
      <c r="S2311" s="168"/>
      <c r="T2311" s="168"/>
      <c r="U2311" s="168"/>
      <c r="V2311" s="168"/>
      <c r="W2311" s="168"/>
      <c r="X2311" s="168"/>
      <c r="Y2311" s="168"/>
      <c r="Z2311" s="168"/>
      <c r="AA2311" s="168"/>
      <c r="AB2311" s="168"/>
      <c r="AC2311" s="168"/>
      <c r="AD2311" s="168"/>
      <c r="AE2311" s="168"/>
      <c r="AF2311" s="168"/>
      <c r="AG2311" s="168"/>
      <c r="AH2311" s="168"/>
      <c r="AI2311" s="168"/>
      <c r="AJ2311" s="168"/>
      <c r="AK2311" s="168"/>
      <c r="AL2311" s="168"/>
      <c r="AM2311" s="168"/>
      <c r="AN2311" s="168"/>
      <c r="AO2311" s="168"/>
      <c r="AP2311" s="168"/>
      <c r="AQ2311" s="168"/>
      <c r="AR2311" s="168"/>
      <c r="AS2311" s="168"/>
      <c r="AT2311" s="168"/>
      <c r="AU2311" s="168"/>
      <c r="AV2311" s="168"/>
      <c r="AW2311" s="168"/>
      <c r="AX2311" s="168"/>
      <c r="AY2311" s="168"/>
      <c r="AZ2311" s="168"/>
      <c r="BA2311" s="168"/>
      <c r="BB2311" s="168"/>
      <c r="BC2311" s="168"/>
      <c r="BD2311" s="168"/>
      <c r="BE2311" s="168"/>
      <c r="BF2311" s="168"/>
      <c r="BG2311" s="168"/>
      <c r="BH2311" s="168"/>
      <c r="BI2311" s="168"/>
      <c r="BJ2311" s="168"/>
      <c r="BK2311" s="168"/>
      <c r="BL2311" s="168"/>
      <c r="BM2311" s="168"/>
      <c r="BN2311" s="168"/>
      <c r="BO2311" s="168"/>
      <c r="BP2311" s="168"/>
    </row>
    <row r="2312" spans="4:68" x14ac:dyDescent="0.15">
      <c r="D2312" s="168"/>
      <c r="E2312" s="168"/>
      <c r="F2312" s="168"/>
      <c r="G2312" s="168"/>
      <c r="H2312" s="168"/>
      <c r="I2312" s="168"/>
      <c r="J2312" s="168"/>
      <c r="K2312" s="168"/>
      <c r="L2312" s="168"/>
      <c r="M2312" s="168"/>
      <c r="N2312" s="168"/>
      <c r="O2312" s="168"/>
      <c r="P2312" s="168"/>
      <c r="Q2312" s="168"/>
      <c r="R2312" s="168"/>
      <c r="S2312" s="168"/>
      <c r="T2312" s="168"/>
      <c r="U2312" s="168"/>
      <c r="V2312" s="168"/>
      <c r="W2312" s="168"/>
      <c r="X2312" s="168"/>
      <c r="Y2312" s="168"/>
      <c r="Z2312" s="168"/>
      <c r="AA2312" s="168"/>
      <c r="AB2312" s="168"/>
      <c r="AC2312" s="168"/>
      <c r="AD2312" s="168"/>
      <c r="AE2312" s="168"/>
      <c r="AF2312" s="168"/>
      <c r="AG2312" s="168"/>
      <c r="AH2312" s="168"/>
      <c r="AI2312" s="168"/>
      <c r="AJ2312" s="168"/>
      <c r="AK2312" s="168"/>
      <c r="AL2312" s="168"/>
      <c r="AM2312" s="168"/>
      <c r="AN2312" s="168"/>
      <c r="AO2312" s="168"/>
      <c r="AP2312" s="168"/>
      <c r="AQ2312" s="168"/>
      <c r="AR2312" s="168"/>
      <c r="AS2312" s="168"/>
      <c r="AT2312" s="168"/>
      <c r="AU2312" s="168"/>
      <c r="AV2312" s="168"/>
      <c r="AW2312" s="168"/>
      <c r="AX2312" s="168"/>
      <c r="AY2312" s="168"/>
      <c r="AZ2312" s="168"/>
      <c r="BA2312" s="168"/>
      <c r="BB2312" s="168"/>
      <c r="BC2312" s="168"/>
      <c r="BD2312" s="168"/>
      <c r="BE2312" s="168"/>
      <c r="BF2312" s="168"/>
      <c r="BG2312" s="168"/>
      <c r="BH2312" s="168"/>
      <c r="BI2312" s="168"/>
      <c r="BJ2312" s="168"/>
      <c r="BK2312" s="168"/>
      <c r="BL2312" s="168"/>
      <c r="BM2312" s="168"/>
      <c r="BN2312" s="168"/>
      <c r="BO2312" s="168"/>
      <c r="BP2312" s="168"/>
    </row>
    <row r="2313" spans="4:68" x14ac:dyDescent="0.15">
      <c r="D2313" s="168"/>
      <c r="E2313" s="168"/>
      <c r="F2313" s="168"/>
      <c r="G2313" s="168"/>
      <c r="H2313" s="168"/>
      <c r="I2313" s="168"/>
      <c r="J2313" s="168"/>
      <c r="K2313" s="168"/>
      <c r="L2313" s="168"/>
      <c r="M2313" s="168"/>
      <c r="N2313" s="168"/>
      <c r="O2313" s="168"/>
      <c r="P2313" s="168"/>
      <c r="Q2313" s="168"/>
      <c r="R2313" s="168"/>
      <c r="S2313" s="168"/>
      <c r="T2313" s="168"/>
      <c r="U2313" s="168"/>
      <c r="V2313" s="168"/>
      <c r="W2313" s="168"/>
      <c r="X2313" s="168"/>
      <c r="Y2313" s="168"/>
      <c r="Z2313" s="168"/>
      <c r="AA2313" s="168"/>
      <c r="AB2313" s="168"/>
      <c r="AC2313" s="168"/>
      <c r="AD2313" s="168"/>
      <c r="AE2313" s="168"/>
      <c r="AF2313" s="168"/>
      <c r="AG2313" s="168"/>
      <c r="AH2313" s="168"/>
      <c r="AI2313" s="168"/>
      <c r="AJ2313" s="168"/>
      <c r="AK2313" s="168"/>
      <c r="AL2313" s="168"/>
      <c r="AM2313" s="168"/>
      <c r="AN2313" s="168"/>
      <c r="AO2313" s="168"/>
      <c r="AP2313" s="168"/>
      <c r="AQ2313" s="168"/>
      <c r="AR2313" s="168"/>
      <c r="AS2313" s="168"/>
      <c r="AT2313" s="168"/>
      <c r="AU2313" s="168"/>
      <c r="AV2313" s="168"/>
      <c r="AW2313" s="168"/>
      <c r="AX2313" s="168"/>
      <c r="AY2313" s="168"/>
      <c r="AZ2313" s="168"/>
      <c r="BA2313" s="168"/>
      <c r="BB2313" s="168"/>
      <c r="BC2313" s="168"/>
      <c r="BD2313" s="168"/>
      <c r="BE2313" s="168"/>
      <c r="BF2313" s="168"/>
      <c r="BG2313" s="168"/>
      <c r="BH2313" s="168"/>
      <c r="BI2313" s="168"/>
      <c r="BJ2313" s="168"/>
      <c r="BK2313" s="168"/>
      <c r="BL2313" s="168"/>
      <c r="BM2313" s="168"/>
      <c r="BN2313" s="168"/>
      <c r="BO2313" s="168"/>
      <c r="BP2313" s="168"/>
    </row>
    <row r="2314" spans="4:68" x14ac:dyDescent="0.15">
      <c r="D2314" s="168"/>
      <c r="E2314" s="168"/>
      <c r="F2314" s="168"/>
      <c r="G2314" s="168"/>
      <c r="H2314" s="168"/>
      <c r="I2314" s="168"/>
      <c r="J2314" s="168"/>
      <c r="K2314" s="168"/>
      <c r="L2314" s="168"/>
      <c r="M2314" s="168"/>
      <c r="N2314" s="168"/>
      <c r="O2314" s="168"/>
      <c r="P2314" s="168"/>
      <c r="Q2314" s="168"/>
      <c r="R2314" s="168"/>
      <c r="S2314" s="168"/>
      <c r="T2314" s="168"/>
      <c r="U2314" s="168"/>
      <c r="V2314" s="168"/>
      <c r="W2314" s="168"/>
      <c r="X2314" s="168"/>
      <c r="Y2314" s="168"/>
      <c r="Z2314" s="168"/>
      <c r="AA2314" s="168"/>
      <c r="AB2314" s="168"/>
      <c r="AC2314" s="168"/>
      <c r="AD2314" s="168"/>
      <c r="AE2314" s="168"/>
      <c r="AF2314" s="168"/>
      <c r="AG2314" s="168"/>
      <c r="AH2314" s="168"/>
      <c r="AI2314" s="168"/>
      <c r="AJ2314" s="168"/>
      <c r="AK2314" s="168"/>
      <c r="AL2314" s="168"/>
      <c r="AM2314" s="168"/>
      <c r="AN2314" s="168"/>
      <c r="AO2314" s="168"/>
      <c r="AP2314" s="168"/>
      <c r="AQ2314" s="168"/>
      <c r="AR2314" s="168"/>
      <c r="AS2314" s="168"/>
      <c r="AT2314" s="168"/>
      <c r="AU2314" s="168"/>
      <c r="AV2314" s="168"/>
      <c r="AW2314" s="168"/>
      <c r="AX2314" s="168"/>
      <c r="AY2314" s="168"/>
      <c r="AZ2314" s="168"/>
      <c r="BA2314" s="168"/>
      <c r="BB2314" s="168"/>
      <c r="BC2314" s="168"/>
      <c r="BD2314" s="168"/>
      <c r="BE2314" s="168"/>
      <c r="BF2314" s="168"/>
      <c r="BG2314" s="168"/>
      <c r="BH2314" s="168"/>
      <c r="BI2314" s="168"/>
      <c r="BJ2314" s="168"/>
      <c r="BK2314" s="168"/>
      <c r="BL2314" s="168"/>
      <c r="BM2314" s="168"/>
      <c r="BN2314" s="168"/>
      <c r="BO2314" s="168"/>
      <c r="BP2314" s="168"/>
    </row>
    <row r="2315" spans="4:68" x14ac:dyDescent="0.15">
      <c r="D2315" s="168"/>
      <c r="E2315" s="168"/>
      <c r="F2315" s="168"/>
      <c r="G2315" s="168"/>
      <c r="H2315" s="168"/>
      <c r="I2315" s="168"/>
      <c r="J2315" s="168"/>
      <c r="K2315" s="168"/>
      <c r="L2315" s="168"/>
      <c r="M2315" s="168"/>
      <c r="N2315" s="168"/>
      <c r="O2315" s="168"/>
      <c r="P2315" s="168"/>
      <c r="Q2315" s="168"/>
      <c r="R2315" s="168"/>
      <c r="S2315" s="168"/>
      <c r="T2315" s="168"/>
      <c r="U2315" s="168"/>
      <c r="V2315" s="168"/>
      <c r="W2315" s="168"/>
      <c r="X2315" s="168"/>
      <c r="Y2315" s="168"/>
      <c r="Z2315" s="168"/>
      <c r="AA2315" s="168"/>
      <c r="AB2315" s="168"/>
      <c r="AC2315" s="168"/>
      <c r="AD2315" s="168"/>
      <c r="AE2315" s="168"/>
      <c r="AF2315" s="168"/>
      <c r="AG2315" s="168"/>
      <c r="AH2315" s="168"/>
      <c r="AI2315" s="168"/>
      <c r="AJ2315" s="168"/>
      <c r="AK2315" s="168"/>
      <c r="AL2315" s="168"/>
      <c r="AM2315" s="168"/>
      <c r="AN2315" s="168"/>
      <c r="AO2315" s="168"/>
      <c r="AP2315" s="168"/>
      <c r="AQ2315" s="168"/>
      <c r="AR2315" s="168"/>
      <c r="AS2315" s="168"/>
      <c r="AT2315" s="168"/>
      <c r="AU2315" s="168"/>
      <c r="AV2315" s="168"/>
      <c r="AW2315" s="168"/>
      <c r="AX2315" s="168"/>
      <c r="AY2315" s="168"/>
      <c r="AZ2315" s="168"/>
      <c r="BA2315" s="168"/>
      <c r="BB2315" s="168"/>
      <c r="BC2315" s="168"/>
      <c r="BD2315" s="168"/>
      <c r="BE2315" s="168"/>
      <c r="BF2315" s="168"/>
      <c r="BG2315" s="168"/>
      <c r="BH2315" s="168"/>
      <c r="BI2315" s="168"/>
      <c r="BJ2315" s="168"/>
      <c r="BK2315" s="168"/>
      <c r="BL2315" s="168"/>
      <c r="BM2315" s="168"/>
      <c r="BN2315" s="168"/>
      <c r="BO2315" s="168"/>
      <c r="BP2315" s="168"/>
    </row>
    <row r="2316" spans="4:68" x14ac:dyDescent="0.15">
      <c r="D2316" s="168"/>
      <c r="E2316" s="168"/>
      <c r="F2316" s="168"/>
      <c r="G2316" s="168"/>
      <c r="H2316" s="168"/>
      <c r="I2316" s="168"/>
      <c r="J2316" s="168"/>
      <c r="K2316" s="168"/>
      <c r="L2316" s="168"/>
      <c r="M2316" s="168"/>
      <c r="N2316" s="168"/>
      <c r="O2316" s="168"/>
      <c r="P2316" s="168"/>
      <c r="Q2316" s="168"/>
      <c r="R2316" s="168"/>
      <c r="S2316" s="168"/>
      <c r="T2316" s="168"/>
      <c r="U2316" s="168"/>
      <c r="V2316" s="168"/>
      <c r="W2316" s="168"/>
      <c r="X2316" s="168"/>
      <c r="Y2316" s="168"/>
      <c r="Z2316" s="168"/>
      <c r="AA2316" s="168"/>
      <c r="AB2316" s="168"/>
      <c r="AC2316" s="168"/>
      <c r="AD2316" s="168"/>
      <c r="AE2316" s="168"/>
      <c r="AF2316" s="168"/>
      <c r="AG2316" s="168"/>
      <c r="AH2316" s="168"/>
      <c r="AI2316" s="168"/>
      <c r="AJ2316" s="168"/>
      <c r="AK2316" s="168"/>
      <c r="AL2316" s="168"/>
      <c r="AM2316" s="168"/>
      <c r="AN2316" s="168"/>
      <c r="AO2316" s="168"/>
      <c r="AP2316" s="168"/>
      <c r="AQ2316" s="168"/>
      <c r="AR2316" s="168"/>
      <c r="AS2316" s="168"/>
      <c r="AT2316" s="168"/>
      <c r="AU2316" s="168"/>
      <c r="AV2316" s="168"/>
      <c r="AW2316" s="168"/>
      <c r="AX2316" s="168"/>
      <c r="AY2316" s="168"/>
      <c r="AZ2316" s="168"/>
      <c r="BA2316" s="168"/>
      <c r="BB2316" s="168"/>
      <c r="BC2316" s="168"/>
      <c r="BD2316" s="168"/>
      <c r="BE2316" s="168"/>
      <c r="BF2316" s="168"/>
      <c r="BG2316" s="168"/>
      <c r="BH2316" s="168"/>
      <c r="BI2316" s="168"/>
      <c r="BJ2316" s="168"/>
      <c r="BK2316" s="168"/>
      <c r="BL2316" s="168"/>
      <c r="BM2316" s="168"/>
      <c r="BN2316" s="168"/>
      <c r="BO2316" s="168"/>
      <c r="BP2316" s="168"/>
    </row>
    <row r="2317" spans="4:68" x14ac:dyDescent="0.15">
      <c r="D2317" s="168"/>
      <c r="E2317" s="168"/>
      <c r="F2317" s="168"/>
      <c r="G2317" s="168"/>
      <c r="H2317" s="168"/>
      <c r="I2317" s="168"/>
      <c r="J2317" s="168"/>
      <c r="K2317" s="168"/>
      <c r="L2317" s="168"/>
      <c r="M2317" s="168"/>
      <c r="N2317" s="168"/>
      <c r="O2317" s="168"/>
      <c r="P2317" s="168"/>
      <c r="Q2317" s="168"/>
      <c r="R2317" s="168"/>
      <c r="S2317" s="168"/>
      <c r="T2317" s="168"/>
      <c r="U2317" s="168"/>
      <c r="V2317" s="168"/>
      <c r="W2317" s="168"/>
      <c r="X2317" s="168"/>
      <c r="Y2317" s="168"/>
      <c r="Z2317" s="168"/>
      <c r="AA2317" s="168"/>
      <c r="AB2317" s="168"/>
      <c r="AC2317" s="168"/>
      <c r="AD2317" s="168"/>
      <c r="AE2317" s="168"/>
      <c r="AF2317" s="168"/>
      <c r="AG2317" s="168"/>
      <c r="AH2317" s="168"/>
      <c r="AI2317" s="168"/>
      <c r="AJ2317" s="168"/>
      <c r="AK2317" s="168"/>
      <c r="AL2317" s="168"/>
      <c r="AM2317" s="168"/>
      <c r="AN2317" s="168"/>
      <c r="AO2317" s="168"/>
      <c r="AP2317" s="168"/>
      <c r="AQ2317" s="168"/>
      <c r="AR2317" s="168"/>
      <c r="AS2317" s="168"/>
      <c r="AT2317" s="168"/>
      <c r="AU2317" s="168"/>
      <c r="AV2317" s="168"/>
      <c r="AW2317" s="168"/>
      <c r="AX2317" s="168"/>
      <c r="AY2317" s="168"/>
      <c r="AZ2317" s="168"/>
      <c r="BA2317" s="168"/>
      <c r="BB2317" s="168"/>
      <c r="BC2317" s="168"/>
      <c r="BD2317" s="168"/>
      <c r="BE2317" s="168"/>
      <c r="BF2317" s="168"/>
      <c r="BG2317" s="168"/>
      <c r="BH2317" s="168"/>
      <c r="BI2317" s="168"/>
      <c r="BJ2317" s="168"/>
      <c r="BK2317" s="168"/>
      <c r="BL2317" s="168"/>
      <c r="BM2317" s="168"/>
      <c r="BN2317" s="168"/>
      <c r="BO2317" s="168"/>
      <c r="BP2317" s="168"/>
    </row>
    <row r="2318" spans="4:68" x14ac:dyDescent="0.15">
      <c r="D2318" s="168"/>
      <c r="E2318" s="168"/>
      <c r="F2318" s="168"/>
      <c r="G2318" s="168"/>
      <c r="H2318" s="168"/>
      <c r="I2318" s="168"/>
      <c r="J2318" s="168"/>
      <c r="K2318" s="168"/>
      <c r="L2318" s="168"/>
      <c r="M2318" s="168"/>
      <c r="N2318" s="168"/>
      <c r="O2318" s="168"/>
      <c r="P2318" s="168"/>
      <c r="Q2318" s="168"/>
      <c r="R2318" s="168"/>
      <c r="S2318" s="168"/>
      <c r="T2318" s="168"/>
      <c r="U2318" s="168"/>
      <c r="V2318" s="168"/>
      <c r="W2318" s="168"/>
      <c r="X2318" s="168"/>
      <c r="Y2318" s="168"/>
      <c r="Z2318" s="168"/>
      <c r="AA2318" s="168"/>
      <c r="AB2318" s="168"/>
      <c r="AC2318" s="168"/>
      <c r="AD2318" s="168"/>
      <c r="AE2318" s="168"/>
      <c r="AF2318" s="168"/>
      <c r="AG2318" s="168"/>
      <c r="AH2318" s="168"/>
      <c r="AI2318" s="168"/>
      <c r="AJ2318" s="168"/>
      <c r="AK2318" s="168"/>
      <c r="AL2318" s="168"/>
      <c r="AM2318" s="168"/>
      <c r="AN2318" s="168"/>
      <c r="AO2318" s="168"/>
      <c r="AP2318" s="168"/>
      <c r="AQ2318" s="168"/>
      <c r="AR2318" s="168"/>
      <c r="AS2318" s="168"/>
      <c r="AT2318" s="168"/>
      <c r="AU2318" s="168"/>
      <c r="AV2318" s="168"/>
      <c r="AW2318" s="168"/>
      <c r="AX2318" s="168"/>
      <c r="AY2318" s="168"/>
      <c r="AZ2318" s="168"/>
      <c r="BA2318" s="168"/>
      <c r="BB2318" s="168"/>
      <c r="BC2318" s="168"/>
      <c r="BD2318" s="168"/>
      <c r="BE2318" s="168"/>
      <c r="BF2318" s="168"/>
      <c r="BG2318" s="168"/>
      <c r="BH2318" s="168"/>
      <c r="BI2318" s="168"/>
      <c r="BJ2318" s="168"/>
      <c r="BK2318" s="168"/>
      <c r="BL2318" s="168"/>
      <c r="BM2318" s="168"/>
      <c r="BN2318" s="168"/>
      <c r="BO2318" s="168"/>
      <c r="BP2318" s="168"/>
    </row>
    <row r="2319" spans="4:68" x14ac:dyDescent="0.15">
      <c r="D2319" s="168"/>
      <c r="E2319" s="168"/>
      <c r="F2319" s="168"/>
      <c r="G2319" s="168"/>
      <c r="H2319" s="168"/>
      <c r="I2319" s="168"/>
      <c r="J2319" s="168"/>
      <c r="K2319" s="168"/>
      <c r="L2319" s="168"/>
      <c r="M2319" s="168"/>
      <c r="N2319" s="168"/>
      <c r="O2319" s="168"/>
      <c r="P2319" s="168"/>
      <c r="Q2319" s="168"/>
      <c r="R2319" s="168"/>
      <c r="S2319" s="168"/>
      <c r="T2319" s="168"/>
      <c r="U2319" s="168"/>
      <c r="V2319" s="168"/>
      <c r="W2319" s="168"/>
      <c r="X2319" s="168"/>
      <c r="Y2319" s="168"/>
      <c r="Z2319" s="168"/>
      <c r="AA2319" s="168"/>
      <c r="AB2319" s="168"/>
      <c r="AC2319" s="168"/>
      <c r="AD2319" s="168"/>
      <c r="AE2319" s="168"/>
      <c r="AF2319" s="168"/>
      <c r="AG2319" s="168"/>
      <c r="AH2319" s="168"/>
      <c r="AI2319" s="168"/>
      <c r="AJ2319" s="168"/>
      <c r="AK2319" s="168"/>
      <c r="AL2319" s="168"/>
      <c r="AM2319" s="168"/>
      <c r="AN2319" s="168"/>
      <c r="AO2319" s="168"/>
      <c r="AP2319" s="168"/>
      <c r="AQ2319" s="168"/>
      <c r="AR2319" s="168"/>
      <c r="AS2319" s="168"/>
      <c r="AT2319" s="168"/>
      <c r="AU2319" s="168"/>
      <c r="AV2319" s="168"/>
      <c r="AW2319" s="168"/>
      <c r="AX2319" s="168"/>
      <c r="AY2319" s="168"/>
      <c r="AZ2319" s="168"/>
      <c r="BA2319" s="168"/>
      <c r="BB2319" s="168"/>
      <c r="BC2319" s="168"/>
      <c r="BD2319" s="168"/>
      <c r="BE2319" s="168"/>
      <c r="BF2319" s="168"/>
      <c r="BG2319" s="168"/>
      <c r="BH2319" s="168"/>
      <c r="BI2319" s="168"/>
      <c r="BJ2319" s="168"/>
      <c r="BK2319" s="168"/>
      <c r="BL2319" s="168"/>
      <c r="BM2319" s="168"/>
      <c r="BN2319" s="168"/>
      <c r="BO2319" s="168"/>
      <c r="BP2319" s="168"/>
    </row>
    <row r="2320" spans="4:68" x14ac:dyDescent="0.15">
      <c r="D2320" s="168"/>
      <c r="E2320" s="168"/>
      <c r="F2320" s="168"/>
      <c r="G2320" s="168"/>
      <c r="H2320" s="168"/>
      <c r="I2320" s="168"/>
      <c r="J2320" s="168"/>
      <c r="K2320" s="168"/>
      <c r="L2320" s="168"/>
      <c r="M2320" s="168"/>
      <c r="N2320" s="168"/>
      <c r="O2320" s="168"/>
      <c r="P2320" s="168"/>
      <c r="Q2320" s="168"/>
      <c r="R2320" s="168"/>
      <c r="S2320" s="168"/>
      <c r="T2320" s="168"/>
      <c r="U2320" s="168"/>
      <c r="V2320" s="168"/>
      <c r="W2320" s="168"/>
      <c r="X2320" s="168"/>
      <c r="Y2320" s="168"/>
      <c r="Z2320" s="168"/>
      <c r="AA2320" s="168"/>
      <c r="AB2320" s="168"/>
      <c r="AC2320" s="168"/>
      <c r="AD2320" s="168"/>
      <c r="AE2320" s="168"/>
      <c r="AF2320" s="168"/>
      <c r="AG2320" s="168"/>
      <c r="AH2320" s="168"/>
      <c r="AI2320" s="168"/>
      <c r="AJ2320" s="168"/>
      <c r="AK2320" s="168"/>
      <c r="AL2320" s="168"/>
      <c r="AM2320" s="168"/>
      <c r="AN2320" s="168"/>
      <c r="AO2320" s="168"/>
      <c r="AP2320" s="168"/>
      <c r="AQ2320" s="168"/>
      <c r="AR2320" s="168"/>
      <c r="AS2320" s="168"/>
      <c r="AT2320" s="168"/>
      <c r="AU2320" s="168"/>
      <c r="AV2320" s="168"/>
      <c r="AW2320" s="168"/>
      <c r="AX2320" s="168"/>
      <c r="AY2320" s="168"/>
      <c r="AZ2320" s="168"/>
      <c r="BA2320" s="168"/>
      <c r="BB2320" s="168"/>
      <c r="BC2320" s="168"/>
      <c r="BD2320" s="168"/>
      <c r="BE2320" s="168"/>
      <c r="BF2320" s="168"/>
      <c r="BG2320" s="168"/>
      <c r="BH2320" s="168"/>
      <c r="BI2320" s="168"/>
      <c r="BJ2320" s="168"/>
      <c r="BK2320" s="168"/>
      <c r="BL2320" s="168"/>
      <c r="BM2320" s="168"/>
      <c r="BN2320" s="168"/>
      <c r="BO2320" s="168"/>
      <c r="BP2320" s="168"/>
    </row>
    <row r="2321" spans="4:68" x14ac:dyDescent="0.15">
      <c r="D2321" s="168"/>
      <c r="E2321" s="168"/>
      <c r="F2321" s="168"/>
      <c r="G2321" s="168"/>
      <c r="H2321" s="168"/>
      <c r="I2321" s="168"/>
      <c r="J2321" s="168"/>
      <c r="K2321" s="168"/>
      <c r="L2321" s="168"/>
      <c r="M2321" s="168"/>
      <c r="N2321" s="168"/>
      <c r="O2321" s="168"/>
      <c r="P2321" s="168"/>
      <c r="Q2321" s="168"/>
      <c r="R2321" s="168"/>
      <c r="S2321" s="168"/>
      <c r="T2321" s="168"/>
      <c r="U2321" s="168"/>
      <c r="V2321" s="168"/>
      <c r="W2321" s="168"/>
      <c r="X2321" s="168"/>
      <c r="Y2321" s="168"/>
      <c r="Z2321" s="168"/>
      <c r="AA2321" s="168"/>
      <c r="AB2321" s="168"/>
      <c r="AC2321" s="168"/>
      <c r="AD2321" s="168"/>
      <c r="AE2321" s="168"/>
      <c r="AF2321" s="168"/>
      <c r="AG2321" s="168"/>
      <c r="AH2321" s="168"/>
      <c r="AI2321" s="168"/>
      <c r="AJ2321" s="168"/>
      <c r="AK2321" s="168"/>
      <c r="AL2321" s="168"/>
      <c r="AM2321" s="168"/>
      <c r="AN2321" s="168"/>
      <c r="AO2321" s="168"/>
      <c r="AP2321" s="168"/>
      <c r="AQ2321" s="168"/>
      <c r="AR2321" s="168"/>
      <c r="AS2321" s="168"/>
      <c r="AT2321" s="168"/>
      <c r="AU2321" s="168"/>
      <c r="AV2321" s="168"/>
      <c r="AW2321" s="168"/>
      <c r="AX2321" s="168"/>
      <c r="AY2321" s="168"/>
      <c r="AZ2321" s="168"/>
      <c r="BA2321" s="168"/>
      <c r="BB2321" s="168"/>
      <c r="BC2321" s="168"/>
      <c r="BD2321" s="168"/>
      <c r="BE2321" s="168"/>
      <c r="BF2321" s="168"/>
      <c r="BG2321" s="168"/>
      <c r="BH2321" s="168"/>
      <c r="BI2321" s="168"/>
      <c r="BJ2321" s="168"/>
      <c r="BK2321" s="168"/>
      <c r="BL2321" s="168"/>
      <c r="BM2321" s="168"/>
      <c r="BN2321" s="168"/>
      <c r="BO2321" s="168"/>
      <c r="BP2321" s="168"/>
    </row>
    <row r="2322" spans="4:68" x14ac:dyDescent="0.15">
      <c r="D2322" s="168"/>
      <c r="E2322" s="168"/>
      <c r="F2322" s="168"/>
      <c r="G2322" s="168"/>
      <c r="H2322" s="168"/>
      <c r="I2322" s="168"/>
      <c r="J2322" s="168"/>
      <c r="K2322" s="168"/>
      <c r="L2322" s="168"/>
      <c r="M2322" s="168"/>
      <c r="N2322" s="168"/>
      <c r="O2322" s="168"/>
      <c r="P2322" s="168"/>
      <c r="Q2322" s="168"/>
      <c r="R2322" s="168"/>
      <c r="S2322" s="168"/>
      <c r="T2322" s="168"/>
      <c r="U2322" s="168"/>
      <c r="V2322" s="168"/>
      <c r="W2322" s="168"/>
      <c r="X2322" s="168"/>
      <c r="Y2322" s="168"/>
      <c r="Z2322" s="168"/>
      <c r="AA2322" s="168"/>
      <c r="AB2322" s="168"/>
      <c r="AC2322" s="168"/>
      <c r="AD2322" s="168"/>
      <c r="AE2322" s="168"/>
      <c r="AF2322" s="168"/>
      <c r="AG2322" s="168"/>
      <c r="AH2322" s="168"/>
      <c r="AI2322" s="168"/>
      <c r="AJ2322" s="168"/>
      <c r="AK2322" s="168"/>
      <c r="AL2322" s="168"/>
      <c r="AM2322" s="168"/>
      <c r="AN2322" s="168"/>
      <c r="AO2322" s="168"/>
      <c r="AP2322" s="168"/>
      <c r="AQ2322" s="168"/>
      <c r="AR2322" s="168"/>
      <c r="AS2322" s="168"/>
      <c r="AT2322" s="168"/>
      <c r="AU2322" s="168"/>
      <c r="AV2322" s="168"/>
      <c r="AW2322" s="168"/>
      <c r="AX2322" s="168"/>
      <c r="AY2322" s="168"/>
      <c r="AZ2322" s="168"/>
      <c r="BA2322" s="168"/>
      <c r="BB2322" s="168"/>
      <c r="BC2322" s="168"/>
      <c r="BD2322" s="168"/>
      <c r="BE2322" s="168"/>
      <c r="BF2322" s="168"/>
      <c r="BG2322" s="168"/>
      <c r="BH2322" s="168"/>
      <c r="BI2322" s="168"/>
      <c r="BJ2322" s="168"/>
      <c r="BK2322" s="168"/>
      <c r="BL2322" s="168"/>
      <c r="BM2322" s="168"/>
      <c r="BN2322" s="168"/>
      <c r="BO2322" s="168"/>
      <c r="BP2322" s="168"/>
    </row>
    <row r="2323" spans="4:68" x14ac:dyDescent="0.15">
      <c r="D2323" s="168"/>
      <c r="E2323" s="168"/>
      <c r="F2323" s="168"/>
      <c r="G2323" s="168"/>
      <c r="H2323" s="168"/>
      <c r="I2323" s="168"/>
      <c r="J2323" s="168"/>
      <c r="K2323" s="168"/>
      <c r="L2323" s="168"/>
      <c r="M2323" s="168"/>
      <c r="N2323" s="168"/>
      <c r="O2323" s="168"/>
      <c r="P2323" s="168"/>
      <c r="Q2323" s="168"/>
      <c r="R2323" s="168"/>
      <c r="S2323" s="168"/>
      <c r="T2323" s="168"/>
      <c r="U2323" s="168"/>
      <c r="V2323" s="168"/>
      <c r="W2323" s="168"/>
      <c r="X2323" s="168"/>
      <c r="Y2323" s="168"/>
      <c r="Z2323" s="168"/>
      <c r="AA2323" s="168"/>
      <c r="AB2323" s="168"/>
      <c r="AC2323" s="168"/>
      <c r="AD2323" s="168"/>
      <c r="AE2323" s="168"/>
      <c r="AF2323" s="168"/>
      <c r="AG2323" s="168"/>
      <c r="AH2323" s="168"/>
      <c r="AI2323" s="168"/>
      <c r="AJ2323" s="168"/>
      <c r="AK2323" s="168"/>
      <c r="AL2323" s="168"/>
      <c r="AM2323" s="168"/>
      <c r="AN2323" s="168"/>
      <c r="AO2323" s="168"/>
      <c r="AP2323" s="168"/>
      <c r="AQ2323" s="168"/>
      <c r="AR2323" s="168"/>
      <c r="AS2323" s="168"/>
      <c r="AT2323" s="168"/>
      <c r="AU2323" s="168"/>
      <c r="AV2323" s="168"/>
      <c r="AW2323" s="168"/>
      <c r="AX2323" s="168"/>
      <c r="AY2323" s="168"/>
      <c r="AZ2323" s="168"/>
      <c r="BA2323" s="168"/>
      <c r="BB2323" s="168"/>
      <c r="BC2323" s="168"/>
      <c r="BD2323" s="168"/>
      <c r="BE2323" s="168"/>
      <c r="BF2323" s="168"/>
      <c r="BG2323" s="168"/>
      <c r="BH2323" s="168"/>
      <c r="BI2323" s="168"/>
      <c r="BJ2323" s="168"/>
      <c r="BK2323" s="168"/>
      <c r="BL2323" s="168"/>
      <c r="BM2323" s="168"/>
      <c r="BN2323" s="168"/>
      <c r="BO2323" s="168"/>
      <c r="BP2323" s="168"/>
    </row>
    <row r="2324" spans="4:68" x14ac:dyDescent="0.15">
      <c r="D2324" s="168"/>
      <c r="E2324" s="168"/>
      <c r="F2324" s="168"/>
      <c r="G2324" s="168"/>
      <c r="H2324" s="168"/>
      <c r="I2324" s="168"/>
      <c r="J2324" s="168"/>
      <c r="K2324" s="168"/>
      <c r="L2324" s="168"/>
      <c r="M2324" s="168"/>
      <c r="N2324" s="168"/>
      <c r="O2324" s="168"/>
      <c r="P2324" s="168"/>
      <c r="Q2324" s="168"/>
      <c r="R2324" s="168"/>
      <c r="S2324" s="168"/>
      <c r="T2324" s="168"/>
      <c r="U2324" s="168"/>
      <c r="V2324" s="168"/>
      <c r="W2324" s="168"/>
      <c r="X2324" s="168"/>
      <c r="Y2324" s="168"/>
      <c r="Z2324" s="168"/>
      <c r="AA2324" s="168"/>
      <c r="AB2324" s="168"/>
      <c r="AC2324" s="168"/>
      <c r="AD2324" s="168"/>
      <c r="AE2324" s="168"/>
      <c r="AF2324" s="168"/>
      <c r="AG2324" s="168"/>
      <c r="AH2324" s="168"/>
      <c r="AI2324" s="168"/>
      <c r="AJ2324" s="168"/>
      <c r="AK2324" s="168"/>
      <c r="AL2324" s="168"/>
      <c r="AM2324" s="168"/>
      <c r="AN2324" s="168"/>
      <c r="AO2324" s="168"/>
      <c r="AP2324" s="168"/>
      <c r="AQ2324" s="168"/>
      <c r="AR2324" s="168"/>
      <c r="AS2324" s="168"/>
      <c r="AT2324" s="168"/>
      <c r="AU2324" s="168"/>
      <c r="AV2324" s="168"/>
      <c r="AW2324" s="168"/>
      <c r="AX2324" s="168"/>
      <c r="AY2324" s="168"/>
      <c r="AZ2324" s="168"/>
      <c r="BA2324" s="168"/>
      <c r="BB2324" s="168"/>
      <c r="BC2324" s="168"/>
      <c r="BD2324" s="168"/>
      <c r="BE2324" s="168"/>
      <c r="BF2324" s="168"/>
      <c r="BG2324" s="168"/>
      <c r="BH2324" s="168"/>
      <c r="BI2324" s="168"/>
      <c r="BJ2324" s="168"/>
      <c r="BK2324" s="168"/>
      <c r="BL2324" s="168"/>
      <c r="BM2324" s="168"/>
      <c r="BN2324" s="168"/>
      <c r="BO2324" s="168"/>
      <c r="BP2324" s="168"/>
    </row>
    <row r="2325" spans="4:68" x14ac:dyDescent="0.15">
      <c r="D2325" s="168"/>
      <c r="E2325" s="168"/>
      <c r="F2325" s="168"/>
      <c r="G2325" s="168"/>
      <c r="H2325" s="168"/>
      <c r="I2325" s="168"/>
      <c r="J2325" s="168"/>
      <c r="K2325" s="168"/>
      <c r="L2325" s="168"/>
      <c r="M2325" s="168"/>
      <c r="N2325" s="168"/>
      <c r="O2325" s="168"/>
      <c r="P2325" s="168"/>
      <c r="Q2325" s="168"/>
      <c r="R2325" s="168"/>
      <c r="S2325" s="168"/>
      <c r="T2325" s="168"/>
      <c r="U2325" s="168"/>
      <c r="V2325" s="168"/>
      <c r="W2325" s="168"/>
      <c r="X2325" s="168"/>
      <c r="Y2325" s="168"/>
      <c r="Z2325" s="168"/>
      <c r="AA2325" s="168"/>
      <c r="AB2325" s="168"/>
      <c r="AC2325" s="168"/>
      <c r="AD2325" s="168"/>
      <c r="AE2325" s="168"/>
      <c r="AF2325" s="168"/>
      <c r="AG2325" s="168"/>
      <c r="AH2325" s="168"/>
      <c r="AI2325" s="168"/>
      <c r="AJ2325" s="168"/>
      <c r="AK2325" s="168"/>
      <c r="AL2325" s="168"/>
      <c r="AM2325" s="168"/>
      <c r="AN2325" s="168"/>
      <c r="AO2325" s="168"/>
      <c r="AP2325" s="168"/>
      <c r="AQ2325" s="168"/>
      <c r="AR2325" s="168"/>
      <c r="AS2325" s="168"/>
      <c r="AT2325" s="168"/>
      <c r="AU2325" s="168"/>
      <c r="AV2325" s="168"/>
      <c r="AW2325" s="168"/>
      <c r="AX2325" s="168"/>
      <c r="AY2325" s="168"/>
      <c r="AZ2325" s="168"/>
      <c r="BA2325" s="168"/>
      <c r="BB2325" s="168"/>
      <c r="BC2325" s="168"/>
      <c r="BD2325" s="168"/>
      <c r="BE2325" s="168"/>
      <c r="BF2325" s="168"/>
      <c r="BG2325" s="168"/>
      <c r="BH2325" s="168"/>
      <c r="BI2325" s="168"/>
      <c r="BJ2325" s="168"/>
      <c r="BK2325" s="168"/>
      <c r="BL2325" s="168"/>
      <c r="BM2325" s="168"/>
      <c r="BN2325" s="168"/>
      <c r="BO2325" s="168"/>
      <c r="BP2325" s="168"/>
    </row>
    <row r="2326" spans="4:68" x14ac:dyDescent="0.15">
      <c r="D2326" s="168"/>
      <c r="E2326" s="168"/>
      <c r="F2326" s="168"/>
      <c r="G2326" s="168"/>
      <c r="H2326" s="168"/>
      <c r="I2326" s="168"/>
      <c r="J2326" s="168"/>
      <c r="K2326" s="168"/>
      <c r="L2326" s="168"/>
      <c r="M2326" s="168"/>
      <c r="N2326" s="168"/>
      <c r="O2326" s="168"/>
      <c r="P2326" s="168"/>
      <c r="Q2326" s="168"/>
      <c r="R2326" s="168"/>
      <c r="S2326" s="168"/>
      <c r="T2326" s="168"/>
      <c r="U2326" s="168"/>
      <c r="V2326" s="168"/>
      <c r="W2326" s="168"/>
      <c r="X2326" s="168"/>
      <c r="Y2326" s="168"/>
      <c r="Z2326" s="168"/>
      <c r="AA2326" s="168"/>
      <c r="AB2326" s="168"/>
      <c r="AC2326" s="168"/>
      <c r="AD2326" s="168"/>
      <c r="AE2326" s="168"/>
      <c r="AF2326" s="168"/>
      <c r="AG2326" s="168"/>
      <c r="AH2326" s="168"/>
      <c r="AI2326" s="168"/>
      <c r="AJ2326" s="168"/>
      <c r="AK2326" s="168"/>
      <c r="AL2326" s="168"/>
      <c r="AM2326" s="168"/>
      <c r="AN2326" s="168"/>
      <c r="AO2326" s="168"/>
      <c r="AP2326" s="168"/>
      <c r="AQ2326" s="168"/>
      <c r="AR2326" s="168"/>
      <c r="AS2326" s="168"/>
      <c r="AT2326" s="168"/>
      <c r="AU2326" s="168"/>
      <c r="AV2326" s="168"/>
      <c r="AW2326" s="168"/>
      <c r="AX2326" s="168"/>
      <c r="AY2326" s="168"/>
      <c r="AZ2326" s="168"/>
      <c r="BA2326" s="168"/>
      <c r="BB2326" s="168"/>
      <c r="BC2326" s="168"/>
      <c r="BD2326" s="168"/>
      <c r="BE2326" s="168"/>
      <c r="BF2326" s="168"/>
      <c r="BG2326" s="168"/>
      <c r="BH2326" s="168"/>
      <c r="BI2326" s="168"/>
      <c r="BJ2326" s="168"/>
      <c r="BK2326" s="168"/>
      <c r="BL2326" s="168"/>
      <c r="BM2326" s="168"/>
      <c r="BN2326" s="168"/>
      <c r="BO2326" s="168"/>
      <c r="BP2326" s="168"/>
    </row>
    <row r="2327" spans="4:68" x14ac:dyDescent="0.15">
      <c r="D2327" s="168"/>
      <c r="E2327" s="168"/>
      <c r="F2327" s="168"/>
      <c r="G2327" s="168"/>
      <c r="H2327" s="168"/>
      <c r="I2327" s="168"/>
      <c r="J2327" s="168"/>
      <c r="K2327" s="168"/>
      <c r="L2327" s="168"/>
      <c r="M2327" s="168"/>
      <c r="N2327" s="168"/>
      <c r="O2327" s="168"/>
      <c r="P2327" s="168"/>
      <c r="Q2327" s="168"/>
      <c r="R2327" s="168"/>
      <c r="S2327" s="168"/>
      <c r="T2327" s="168"/>
      <c r="U2327" s="168"/>
      <c r="V2327" s="168"/>
      <c r="W2327" s="168"/>
      <c r="X2327" s="168"/>
      <c r="Y2327" s="168"/>
      <c r="Z2327" s="168"/>
      <c r="AA2327" s="168"/>
      <c r="AB2327" s="168"/>
      <c r="AC2327" s="168"/>
      <c r="AD2327" s="168"/>
      <c r="AE2327" s="168"/>
      <c r="AF2327" s="168"/>
      <c r="AG2327" s="168"/>
      <c r="AH2327" s="168"/>
      <c r="AI2327" s="168"/>
      <c r="AJ2327" s="168"/>
      <c r="AK2327" s="168"/>
      <c r="AL2327" s="168"/>
      <c r="AM2327" s="168"/>
      <c r="AN2327" s="168"/>
      <c r="AO2327" s="168"/>
      <c r="AP2327" s="168"/>
      <c r="AQ2327" s="168"/>
      <c r="AR2327" s="168"/>
      <c r="AS2327" s="168"/>
      <c r="AT2327" s="168"/>
      <c r="AU2327" s="168"/>
      <c r="AV2327" s="168"/>
      <c r="AW2327" s="168"/>
      <c r="AX2327" s="168"/>
      <c r="AY2327" s="168"/>
      <c r="AZ2327" s="168"/>
      <c r="BA2327" s="168"/>
      <c r="BB2327" s="168"/>
      <c r="BC2327" s="168"/>
      <c r="BD2327" s="168"/>
      <c r="BE2327" s="168"/>
      <c r="BF2327" s="168"/>
      <c r="BG2327" s="168"/>
      <c r="BH2327" s="168"/>
      <c r="BI2327" s="168"/>
      <c r="BJ2327" s="168"/>
      <c r="BK2327" s="168"/>
      <c r="BL2327" s="168"/>
      <c r="BM2327" s="168"/>
      <c r="BN2327" s="168"/>
      <c r="BO2327" s="168"/>
      <c r="BP2327" s="168"/>
    </row>
    <row r="2328" spans="4:68" x14ac:dyDescent="0.15">
      <c r="D2328" s="168"/>
      <c r="E2328" s="168"/>
      <c r="F2328" s="168"/>
      <c r="G2328" s="168"/>
      <c r="H2328" s="168"/>
      <c r="I2328" s="168"/>
      <c r="J2328" s="168"/>
      <c r="K2328" s="168"/>
      <c r="L2328" s="168"/>
      <c r="M2328" s="168"/>
      <c r="N2328" s="168"/>
      <c r="O2328" s="168"/>
      <c r="P2328" s="168"/>
      <c r="Q2328" s="168"/>
      <c r="R2328" s="168"/>
      <c r="S2328" s="168"/>
      <c r="T2328" s="168"/>
      <c r="U2328" s="168"/>
      <c r="V2328" s="168"/>
      <c r="W2328" s="168"/>
      <c r="X2328" s="168"/>
      <c r="Y2328" s="168"/>
      <c r="Z2328" s="168"/>
      <c r="AA2328" s="168"/>
      <c r="AB2328" s="168"/>
      <c r="AC2328" s="168"/>
      <c r="AD2328" s="168"/>
      <c r="AE2328" s="168"/>
      <c r="AF2328" s="168"/>
      <c r="AG2328" s="168"/>
      <c r="AH2328" s="168"/>
      <c r="AI2328" s="168"/>
      <c r="AJ2328" s="168"/>
      <c r="AK2328" s="168"/>
      <c r="AL2328" s="168"/>
      <c r="AM2328" s="168"/>
      <c r="AN2328" s="168"/>
      <c r="AO2328" s="168"/>
      <c r="AP2328" s="168"/>
      <c r="AQ2328" s="168"/>
      <c r="AR2328" s="168"/>
      <c r="AS2328" s="168"/>
      <c r="AT2328" s="168"/>
      <c r="AU2328" s="168"/>
      <c r="AV2328" s="168"/>
      <c r="AW2328" s="168"/>
      <c r="AX2328" s="168"/>
      <c r="AY2328" s="168"/>
      <c r="AZ2328" s="168"/>
      <c r="BA2328" s="168"/>
      <c r="BB2328" s="168"/>
      <c r="BC2328" s="168"/>
      <c r="BD2328" s="168"/>
      <c r="BE2328" s="168"/>
      <c r="BF2328" s="168"/>
      <c r="BG2328" s="168"/>
      <c r="BH2328" s="168"/>
      <c r="BI2328" s="168"/>
      <c r="BJ2328" s="168"/>
      <c r="BK2328" s="168"/>
      <c r="BL2328" s="168"/>
      <c r="BM2328" s="168"/>
      <c r="BN2328" s="168"/>
      <c r="BO2328" s="168"/>
      <c r="BP2328" s="168"/>
    </row>
    <row r="2329" spans="4:68" x14ac:dyDescent="0.15">
      <c r="D2329" s="168"/>
      <c r="E2329" s="168"/>
      <c r="F2329" s="168"/>
      <c r="G2329" s="168"/>
      <c r="H2329" s="168"/>
      <c r="I2329" s="168"/>
      <c r="J2329" s="168"/>
      <c r="K2329" s="168"/>
      <c r="L2329" s="168"/>
      <c r="M2329" s="168"/>
      <c r="N2329" s="168"/>
      <c r="O2329" s="168"/>
      <c r="P2329" s="168"/>
      <c r="Q2329" s="168"/>
      <c r="R2329" s="168"/>
      <c r="S2329" s="168"/>
      <c r="T2329" s="168"/>
      <c r="U2329" s="168"/>
      <c r="V2329" s="168"/>
      <c r="W2329" s="168"/>
      <c r="X2329" s="168"/>
      <c r="Y2329" s="168"/>
      <c r="Z2329" s="168"/>
      <c r="AA2329" s="168"/>
      <c r="AB2329" s="168"/>
      <c r="AC2329" s="168"/>
      <c r="AD2329" s="168"/>
      <c r="AE2329" s="168"/>
      <c r="AF2329" s="168"/>
      <c r="AG2329" s="168"/>
      <c r="AH2329" s="168"/>
      <c r="AI2329" s="168"/>
      <c r="AJ2329" s="168"/>
      <c r="AK2329" s="168"/>
      <c r="AL2329" s="168"/>
      <c r="AM2329" s="168"/>
      <c r="AN2329" s="168"/>
      <c r="AO2329" s="168"/>
      <c r="AP2329" s="168"/>
      <c r="AQ2329" s="168"/>
      <c r="AR2329" s="168"/>
      <c r="AS2329" s="168"/>
      <c r="AT2329" s="168"/>
      <c r="AU2329" s="168"/>
      <c r="AV2329" s="168"/>
      <c r="AW2329" s="168"/>
      <c r="AX2329" s="168"/>
      <c r="AY2329" s="168"/>
      <c r="AZ2329" s="168"/>
      <c r="BA2329" s="168"/>
      <c r="BB2329" s="168"/>
      <c r="BC2329" s="168"/>
      <c r="BD2329" s="168"/>
      <c r="BE2329" s="168"/>
      <c r="BF2329" s="168"/>
      <c r="BG2329" s="168"/>
      <c r="BH2329" s="168"/>
      <c r="BI2329" s="168"/>
      <c r="BJ2329" s="168"/>
      <c r="BK2329" s="168"/>
      <c r="BL2329" s="168"/>
      <c r="BM2329" s="168"/>
      <c r="BN2329" s="168"/>
      <c r="BO2329" s="168"/>
      <c r="BP2329" s="168"/>
    </row>
    <row r="2330" spans="4:68" x14ac:dyDescent="0.15">
      <c r="D2330" s="168"/>
      <c r="E2330" s="168"/>
      <c r="F2330" s="168"/>
      <c r="G2330" s="168"/>
      <c r="H2330" s="168"/>
      <c r="I2330" s="168"/>
      <c r="J2330" s="168"/>
      <c r="K2330" s="168"/>
      <c r="L2330" s="168"/>
      <c r="M2330" s="168"/>
      <c r="N2330" s="168"/>
      <c r="O2330" s="168"/>
      <c r="P2330" s="168"/>
      <c r="Q2330" s="168"/>
      <c r="R2330" s="168"/>
      <c r="S2330" s="168"/>
      <c r="T2330" s="168"/>
      <c r="U2330" s="168"/>
      <c r="V2330" s="168"/>
      <c r="W2330" s="168"/>
      <c r="X2330" s="168"/>
      <c r="Y2330" s="168"/>
      <c r="Z2330" s="168"/>
      <c r="AA2330" s="168"/>
      <c r="AB2330" s="168"/>
      <c r="AC2330" s="168"/>
      <c r="AD2330" s="168"/>
      <c r="AE2330" s="168"/>
      <c r="AF2330" s="168"/>
      <c r="AG2330" s="168"/>
      <c r="AH2330" s="168"/>
      <c r="AI2330" s="168"/>
      <c r="AJ2330" s="168"/>
      <c r="AK2330" s="168"/>
      <c r="AL2330" s="168"/>
      <c r="AM2330" s="168"/>
      <c r="AN2330" s="168"/>
      <c r="AO2330" s="168"/>
      <c r="AP2330" s="168"/>
      <c r="AQ2330" s="168"/>
      <c r="AR2330" s="168"/>
      <c r="AS2330" s="168"/>
      <c r="AT2330" s="168"/>
      <c r="AU2330" s="168"/>
      <c r="AV2330" s="168"/>
      <c r="AW2330" s="168"/>
      <c r="AX2330" s="168"/>
      <c r="AY2330" s="168"/>
      <c r="AZ2330" s="168"/>
      <c r="BA2330" s="168"/>
      <c r="BB2330" s="168"/>
      <c r="BC2330" s="168"/>
      <c r="BD2330" s="168"/>
      <c r="BE2330" s="168"/>
      <c r="BF2330" s="168"/>
      <c r="BG2330" s="168"/>
      <c r="BH2330" s="168"/>
      <c r="BI2330" s="168"/>
      <c r="BJ2330" s="168"/>
      <c r="BK2330" s="168"/>
      <c r="BL2330" s="168"/>
      <c r="BM2330" s="168"/>
      <c r="BN2330" s="168"/>
      <c r="BO2330" s="168"/>
      <c r="BP2330" s="168"/>
    </row>
    <row r="2331" spans="4:68" x14ac:dyDescent="0.15">
      <c r="D2331" s="168"/>
      <c r="E2331" s="168"/>
      <c r="F2331" s="168"/>
      <c r="G2331" s="168"/>
      <c r="H2331" s="168"/>
      <c r="I2331" s="168"/>
      <c r="J2331" s="168"/>
      <c r="K2331" s="168"/>
      <c r="L2331" s="168"/>
      <c r="M2331" s="168"/>
      <c r="N2331" s="168"/>
      <c r="O2331" s="168"/>
      <c r="P2331" s="168"/>
      <c r="Q2331" s="168"/>
      <c r="R2331" s="168"/>
      <c r="S2331" s="168"/>
      <c r="T2331" s="168"/>
      <c r="U2331" s="168"/>
      <c r="V2331" s="168"/>
      <c r="W2331" s="168"/>
      <c r="X2331" s="168"/>
      <c r="Y2331" s="168"/>
      <c r="Z2331" s="168"/>
      <c r="AA2331" s="168"/>
      <c r="AB2331" s="168"/>
      <c r="AC2331" s="168"/>
      <c r="AD2331" s="168"/>
      <c r="AE2331" s="168"/>
      <c r="AF2331" s="168"/>
      <c r="AG2331" s="168"/>
      <c r="AH2331" s="168"/>
      <c r="AI2331" s="168"/>
      <c r="AJ2331" s="168"/>
      <c r="AK2331" s="168"/>
      <c r="AL2331" s="168"/>
      <c r="AM2331" s="168"/>
      <c r="AN2331" s="168"/>
      <c r="AO2331" s="168"/>
      <c r="AP2331" s="168"/>
      <c r="AQ2331" s="168"/>
      <c r="AR2331" s="168"/>
      <c r="AS2331" s="168"/>
      <c r="AT2331" s="168"/>
      <c r="AU2331" s="168"/>
      <c r="AV2331" s="168"/>
      <c r="AW2331" s="168"/>
      <c r="AX2331" s="168"/>
      <c r="AY2331" s="168"/>
      <c r="AZ2331" s="168"/>
      <c r="BA2331" s="168"/>
      <c r="BB2331" s="168"/>
      <c r="BC2331" s="168"/>
      <c r="BD2331" s="168"/>
      <c r="BE2331" s="168"/>
      <c r="BF2331" s="168"/>
      <c r="BG2331" s="168"/>
      <c r="BH2331" s="168"/>
      <c r="BI2331" s="168"/>
      <c r="BJ2331" s="168"/>
      <c r="BK2331" s="168"/>
      <c r="BL2331" s="168"/>
      <c r="BM2331" s="168"/>
      <c r="BN2331" s="168"/>
      <c r="BO2331" s="168"/>
      <c r="BP2331" s="168"/>
    </row>
    <row r="2332" spans="4:68" x14ac:dyDescent="0.15">
      <c r="D2332" s="168"/>
      <c r="E2332" s="168"/>
      <c r="F2332" s="168"/>
      <c r="G2332" s="168"/>
      <c r="H2332" s="168"/>
      <c r="I2332" s="168"/>
      <c r="J2332" s="168"/>
      <c r="K2332" s="168"/>
      <c r="L2332" s="168"/>
      <c r="M2332" s="168"/>
      <c r="N2332" s="168"/>
      <c r="O2332" s="168"/>
      <c r="P2332" s="168"/>
      <c r="Q2332" s="168"/>
      <c r="R2332" s="168"/>
      <c r="S2332" s="168"/>
      <c r="T2332" s="168"/>
      <c r="U2332" s="168"/>
      <c r="V2332" s="168"/>
      <c r="W2332" s="168"/>
      <c r="X2332" s="168"/>
      <c r="Y2332" s="168"/>
      <c r="Z2332" s="168"/>
      <c r="AA2332" s="168"/>
      <c r="AB2332" s="168"/>
      <c r="AC2332" s="168"/>
      <c r="AD2332" s="168"/>
      <c r="AE2332" s="168"/>
      <c r="AF2332" s="168"/>
      <c r="AG2332" s="168"/>
      <c r="AH2332" s="168"/>
      <c r="AI2332" s="168"/>
      <c r="AJ2332" s="168"/>
      <c r="AK2332" s="168"/>
      <c r="AL2332" s="168"/>
      <c r="AM2332" s="168"/>
      <c r="AN2332" s="168"/>
      <c r="AO2332" s="168"/>
      <c r="AP2332" s="168"/>
      <c r="AQ2332" s="168"/>
      <c r="AR2332" s="168"/>
      <c r="AS2332" s="168"/>
      <c r="AT2332" s="168"/>
      <c r="AU2332" s="168"/>
      <c r="AV2332" s="168"/>
      <c r="AW2332" s="168"/>
      <c r="AX2332" s="168"/>
      <c r="AY2332" s="168"/>
      <c r="AZ2332" s="168"/>
      <c r="BA2332" s="168"/>
      <c r="BB2332" s="168"/>
      <c r="BC2332" s="168"/>
      <c r="BD2332" s="168"/>
      <c r="BE2332" s="168"/>
      <c r="BF2332" s="168"/>
      <c r="BG2332" s="168"/>
      <c r="BH2332" s="168"/>
      <c r="BI2332" s="168"/>
      <c r="BJ2332" s="168"/>
      <c r="BK2332" s="168"/>
      <c r="BL2332" s="168"/>
      <c r="BM2332" s="168"/>
      <c r="BN2332" s="168"/>
      <c r="BO2332" s="168"/>
      <c r="BP2332" s="168"/>
    </row>
    <row r="2333" spans="4:68" x14ac:dyDescent="0.15">
      <c r="D2333" s="168"/>
      <c r="E2333" s="168"/>
      <c r="F2333" s="168"/>
      <c r="G2333" s="168"/>
      <c r="H2333" s="168"/>
      <c r="I2333" s="168"/>
      <c r="J2333" s="168"/>
      <c r="K2333" s="168"/>
      <c r="L2333" s="168"/>
      <c r="M2333" s="168"/>
      <c r="N2333" s="168"/>
      <c r="O2333" s="168"/>
      <c r="P2333" s="168"/>
      <c r="Q2333" s="168"/>
      <c r="R2333" s="168"/>
      <c r="S2333" s="168"/>
      <c r="T2333" s="168"/>
      <c r="U2333" s="168"/>
      <c r="V2333" s="168"/>
      <c r="W2333" s="168"/>
      <c r="X2333" s="168"/>
      <c r="Y2333" s="168"/>
      <c r="Z2333" s="168"/>
      <c r="AA2333" s="168"/>
      <c r="AB2333" s="168"/>
      <c r="AC2333" s="168"/>
      <c r="AD2333" s="168"/>
      <c r="AE2333" s="168"/>
      <c r="AF2333" s="168"/>
      <c r="AG2333" s="168"/>
      <c r="AH2333" s="168"/>
      <c r="AI2333" s="168"/>
      <c r="AJ2333" s="168"/>
      <c r="AK2333" s="168"/>
      <c r="AL2333" s="168"/>
      <c r="AM2333" s="168"/>
      <c r="AN2333" s="168"/>
      <c r="AO2333" s="168"/>
      <c r="AP2333" s="168"/>
      <c r="AQ2333" s="168"/>
      <c r="AR2333" s="168"/>
      <c r="AS2333" s="168"/>
      <c r="AT2333" s="168"/>
      <c r="AU2333" s="168"/>
      <c r="AV2333" s="168"/>
      <c r="AW2333" s="168"/>
      <c r="AX2333" s="168"/>
      <c r="AY2333" s="168"/>
      <c r="AZ2333" s="168"/>
      <c r="BA2333" s="168"/>
      <c r="BB2333" s="168"/>
      <c r="BC2333" s="168"/>
      <c r="BD2333" s="168"/>
      <c r="BE2333" s="168"/>
      <c r="BF2333" s="168"/>
      <c r="BG2333" s="168"/>
      <c r="BH2333" s="168"/>
      <c r="BI2333" s="168"/>
      <c r="BJ2333" s="168"/>
      <c r="BK2333" s="168"/>
      <c r="BL2333" s="168"/>
      <c r="BM2333" s="168"/>
      <c r="BN2333" s="168"/>
      <c r="BO2333" s="168"/>
      <c r="BP2333" s="168"/>
    </row>
    <row r="2334" spans="4:68" x14ac:dyDescent="0.15">
      <c r="D2334" s="168"/>
      <c r="E2334" s="168"/>
      <c r="F2334" s="168"/>
      <c r="G2334" s="168"/>
      <c r="H2334" s="168"/>
      <c r="I2334" s="168"/>
      <c r="J2334" s="168"/>
      <c r="K2334" s="168"/>
      <c r="L2334" s="168"/>
      <c r="M2334" s="168"/>
      <c r="N2334" s="168"/>
      <c r="O2334" s="168"/>
      <c r="P2334" s="168"/>
      <c r="Q2334" s="168"/>
      <c r="R2334" s="168"/>
      <c r="S2334" s="168"/>
      <c r="T2334" s="168"/>
      <c r="U2334" s="168"/>
      <c r="V2334" s="168"/>
      <c r="W2334" s="168"/>
      <c r="X2334" s="168"/>
      <c r="Y2334" s="168"/>
      <c r="Z2334" s="168"/>
      <c r="AA2334" s="168"/>
      <c r="AB2334" s="168"/>
      <c r="AC2334" s="168"/>
      <c r="AD2334" s="168"/>
      <c r="AE2334" s="168"/>
      <c r="AF2334" s="168"/>
      <c r="AG2334" s="168"/>
      <c r="AH2334" s="168"/>
      <c r="AI2334" s="168"/>
      <c r="AJ2334" s="168"/>
      <c r="AK2334" s="168"/>
      <c r="AL2334" s="168"/>
      <c r="AM2334" s="168"/>
      <c r="AN2334" s="168"/>
      <c r="AO2334" s="168"/>
      <c r="AP2334" s="168"/>
      <c r="AQ2334" s="168"/>
      <c r="AR2334" s="168"/>
      <c r="AS2334" s="168"/>
      <c r="AT2334" s="168"/>
      <c r="AU2334" s="168"/>
      <c r="AV2334" s="168"/>
      <c r="AW2334" s="168"/>
      <c r="AX2334" s="168"/>
      <c r="AY2334" s="168"/>
      <c r="AZ2334" s="168"/>
      <c r="BA2334" s="168"/>
      <c r="BB2334" s="168"/>
      <c r="BC2334" s="168"/>
      <c r="BD2334" s="168"/>
      <c r="BE2334" s="168"/>
      <c r="BF2334" s="168"/>
      <c r="BG2334" s="168"/>
      <c r="BH2334" s="168"/>
      <c r="BI2334" s="168"/>
      <c r="BJ2334" s="168"/>
      <c r="BK2334" s="168"/>
      <c r="BL2334" s="168"/>
      <c r="BM2334" s="168"/>
      <c r="BN2334" s="168"/>
      <c r="BO2334" s="168"/>
      <c r="BP2334" s="168"/>
    </row>
    <row r="2335" spans="4:68" x14ac:dyDescent="0.15">
      <c r="D2335" s="168"/>
      <c r="E2335" s="168"/>
      <c r="F2335" s="168"/>
      <c r="G2335" s="168"/>
      <c r="H2335" s="168"/>
      <c r="I2335" s="168"/>
      <c r="J2335" s="168"/>
      <c r="K2335" s="168"/>
      <c r="L2335" s="168"/>
      <c r="M2335" s="168"/>
      <c r="N2335" s="168"/>
      <c r="O2335" s="168"/>
      <c r="P2335" s="168"/>
      <c r="Q2335" s="168"/>
      <c r="R2335" s="168"/>
      <c r="S2335" s="168"/>
      <c r="T2335" s="168"/>
      <c r="U2335" s="168"/>
      <c r="V2335" s="168"/>
      <c r="W2335" s="168"/>
      <c r="X2335" s="168"/>
      <c r="Y2335" s="168"/>
      <c r="Z2335" s="168"/>
      <c r="AA2335" s="168"/>
      <c r="AB2335" s="168"/>
      <c r="AC2335" s="168"/>
      <c r="AD2335" s="168"/>
      <c r="AE2335" s="168"/>
      <c r="AF2335" s="168"/>
      <c r="AG2335" s="168"/>
      <c r="AH2335" s="168"/>
      <c r="AI2335" s="168"/>
      <c r="AJ2335" s="168"/>
      <c r="AK2335" s="168"/>
      <c r="AL2335" s="168"/>
      <c r="AM2335" s="168"/>
      <c r="AN2335" s="168"/>
      <c r="AO2335" s="168"/>
      <c r="AP2335" s="168"/>
      <c r="AQ2335" s="168"/>
      <c r="AR2335" s="168"/>
      <c r="AS2335" s="168"/>
      <c r="AT2335" s="168"/>
      <c r="AU2335" s="168"/>
      <c r="AV2335" s="168"/>
      <c r="AW2335" s="168"/>
      <c r="AX2335" s="168"/>
      <c r="AY2335" s="168"/>
      <c r="AZ2335" s="168"/>
      <c r="BA2335" s="168"/>
      <c r="BB2335" s="168"/>
      <c r="BC2335" s="168"/>
      <c r="BD2335" s="168"/>
      <c r="BE2335" s="168"/>
      <c r="BF2335" s="168"/>
      <c r="BG2335" s="168"/>
      <c r="BH2335" s="168"/>
      <c r="BI2335" s="168"/>
      <c r="BJ2335" s="168"/>
      <c r="BK2335" s="168"/>
      <c r="BL2335" s="168"/>
      <c r="BM2335" s="168"/>
      <c r="BN2335" s="168"/>
      <c r="BO2335" s="168"/>
      <c r="BP2335" s="168"/>
    </row>
    <row r="2336" spans="4:68" x14ac:dyDescent="0.15">
      <c r="D2336" s="168"/>
      <c r="E2336" s="168"/>
      <c r="F2336" s="168"/>
      <c r="G2336" s="168"/>
      <c r="H2336" s="168"/>
      <c r="I2336" s="168"/>
      <c r="J2336" s="168"/>
      <c r="K2336" s="168"/>
      <c r="L2336" s="168"/>
      <c r="M2336" s="168"/>
      <c r="N2336" s="168"/>
      <c r="O2336" s="168"/>
      <c r="P2336" s="168"/>
      <c r="Q2336" s="168"/>
      <c r="R2336" s="168"/>
      <c r="S2336" s="168"/>
      <c r="T2336" s="168"/>
      <c r="U2336" s="168"/>
      <c r="V2336" s="168"/>
      <c r="W2336" s="168"/>
      <c r="X2336" s="168"/>
      <c r="Y2336" s="168"/>
      <c r="Z2336" s="168"/>
      <c r="AA2336" s="168"/>
      <c r="AB2336" s="168"/>
      <c r="AC2336" s="168"/>
      <c r="AD2336" s="168"/>
      <c r="AE2336" s="168"/>
      <c r="AF2336" s="168"/>
      <c r="AG2336" s="168"/>
      <c r="AH2336" s="168"/>
      <c r="AI2336" s="168"/>
      <c r="AJ2336" s="168"/>
      <c r="AK2336" s="168"/>
      <c r="AL2336" s="168"/>
      <c r="AM2336" s="168"/>
      <c r="AN2336" s="168"/>
      <c r="AO2336" s="168"/>
      <c r="AP2336" s="168"/>
      <c r="AQ2336" s="168"/>
      <c r="AR2336" s="168"/>
      <c r="AS2336" s="168"/>
      <c r="AT2336" s="168"/>
      <c r="AU2336" s="168"/>
      <c r="AV2336" s="168"/>
      <c r="AW2336" s="168"/>
      <c r="AX2336" s="168"/>
      <c r="AY2336" s="168"/>
      <c r="AZ2336" s="168"/>
      <c r="BA2336" s="168"/>
      <c r="BB2336" s="168"/>
      <c r="BC2336" s="168"/>
      <c r="BD2336" s="168"/>
      <c r="BE2336" s="168"/>
      <c r="BF2336" s="168"/>
      <c r="BG2336" s="168"/>
      <c r="BH2336" s="168"/>
      <c r="BI2336" s="168"/>
      <c r="BJ2336" s="168"/>
      <c r="BK2336" s="168"/>
      <c r="BL2336" s="168"/>
      <c r="BM2336" s="168"/>
      <c r="BN2336" s="168"/>
      <c r="BO2336" s="168"/>
      <c r="BP2336" s="168"/>
    </row>
    <row r="2337" spans="4:68" x14ac:dyDescent="0.15">
      <c r="D2337" s="168"/>
      <c r="E2337" s="168"/>
      <c r="F2337" s="168"/>
      <c r="G2337" s="168"/>
      <c r="H2337" s="168"/>
      <c r="I2337" s="168"/>
      <c r="J2337" s="168"/>
      <c r="K2337" s="168"/>
      <c r="L2337" s="168"/>
      <c r="M2337" s="168"/>
      <c r="N2337" s="168"/>
      <c r="O2337" s="168"/>
      <c r="P2337" s="168"/>
      <c r="Q2337" s="168"/>
      <c r="R2337" s="168"/>
      <c r="S2337" s="168"/>
      <c r="T2337" s="168"/>
      <c r="U2337" s="168"/>
      <c r="V2337" s="168"/>
      <c r="W2337" s="168"/>
      <c r="X2337" s="168"/>
      <c r="Y2337" s="168"/>
      <c r="Z2337" s="168"/>
      <c r="AA2337" s="168"/>
      <c r="AB2337" s="168"/>
      <c r="AC2337" s="168"/>
      <c r="AD2337" s="168"/>
      <c r="AE2337" s="168"/>
      <c r="AF2337" s="168"/>
      <c r="AG2337" s="168"/>
      <c r="AH2337" s="168"/>
      <c r="AI2337" s="168"/>
      <c r="AJ2337" s="168"/>
      <c r="AK2337" s="168"/>
      <c r="AL2337" s="168"/>
      <c r="AM2337" s="168"/>
      <c r="AN2337" s="168"/>
      <c r="AO2337" s="168"/>
      <c r="AP2337" s="168"/>
      <c r="AQ2337" s="168"/>
      <c r="AR2337" s="168"/>
      <c r="AS2337" s="168"/>
      <c r="AT2337" s="168"/>
      <c r="AU2337" s="168"/>
      <c r="AV2337" s="168"/>
      <c r="AW2337" s="168"/>
      <c r="AX2337" s="168"/>
      <c r="AY2337" s="168"/>
      <c r="AZ2337" s="168"/>
      <c r="BA2337" s="168"/>
      <c r="BB2337" s="168"/>
      <c r="BC2337" s="168"/>
      <c r="BD2337" s="168"/>
      <c r="BE2337" s="168"/>
      <c r="BF2337" s="168"/>
      <c r="BG2337" s="168"/>
      <c r="BH2337" s="168"/>
      <c r="BI2337" s="168"/>
      <c r="BJ2337" s="168"/>
      <c r="BK2337" s="168"/>
      <c r="BL2337" s="168"/>
      <c r="BM2337" s="168"/>
      <c r="BN2337" s="168"/>
      <c r="BO2337" s="168"/>
      <c r="BP2337" s="168"/>
    </row>
    <row r="2338" spans="4:68" x14ac:dyDescent="0.15">
      <c r="D2338" s="168"/>
      <c r="E2338" s="168"/>
      <c r="F2338" s="168"/>
      <c r="G2338" s="168"/>
      <c r="H2338" s="168"/>
      <c r="I2338" s="168"/>
      <c r="J2338" s="168"/>
      <c r="K2338" s="168"/>
      <c r="L2338" s="168"/>
      <c r="M2338" s="168"/>
      <c r="N2338" s="168"/>
      <c r="O2338" s="168"/>
      <c r="P2338" s="168"/>
      <c r="Q2338" s="168"/>
      <c r="R2338" s="168"/>
      <c r="S2338" s="168"/>
      <c r="T2338" s="168"/>
      <c r="U2338" s="168"/>
      <c r="V2338" s="168"/>
      <c r="W2338" s="168"/>
      <c r="X2338" s="168"/>
      <c r="Y2338" s="168"/>
      <c r="Z2338" s="168"/>
      <c r="AA2338" s="168"/>
      <c r="AB2338" s="168"/>
      <c r="AC2338" s="168"/>
      <c r="AD2338" s="168"/>
      <c r="AE2338" s="168"/>
      <c r="AF2338" s="168"/>
      <c r="AG2338" s="168"/>
      <c r="AH2338" s="168"/>
      <c r="AI2338" s="168"/>
      <c r="AJ2338" s="168"/>
      <c r="AK2338" s="168"/>
      <c r="AL2338" s="168"/>
      <c r="AM2338" s="168"/>
      <c r="AN2338" s="168"/>
      <c r="AO2338" s="168"/>
      <c r="AP2338" s="168"/>
      <c r="AQ2338" s="168"/>
      <c r="AR2338" s="168"/>
      <c r="AS2338" s="168"/>
      <c r="AT2338" s="168"/>
      <c r="AU2338" s="168"/>
      <c r="AV2338" s="168"/>
      <c r="AW2338" s="168"/>
      <c r="AX2338" s="168"/>
      <c r="AY2338" s="168"/>
      <c r="AZ2338" s="168"/>
      <c r="BA2338" s="168"/>
      <c r="BB2338" s="168"/>
      <c r="BC2338" s="168"/>
      <c r="BD2338" s="168"/>
      <c r="BE2338" s="168"/>
      <c r="BF2338" s="168"/>
      <c r="BG2338" s="168"/>
      <c r="BH2338" s="168"/>
      <c r="BI2338" s="168"/>
      <c r="BJ2338" s="168"/>
      <c r="BK2338" s="168"/>
      <c r="BL2338" s="168"/>
      <c r="BM2338" s="168"/>
      <c r="BN2338" s="168"/>
      <c r="BO2338" s="168"/>
      <c r="BP2338" s="168"/>
    </row>
    <row r="2339" spans="4:68" x14ac:dyDescent="0.15">
      <c r="D2339" s="168"/>
      <c r="E2339" s="168"/>
      <c r="F2339" s="168"/>
      <c r="G2339" s="168"/>
      <c r="H2339" s="168"/>
      <c r="I2339" s="168"/>
      <c r="J2339" s="168"/>
      <c r="K2339" s="168"/>
      <c r="L2339" s="168"/>
      <c r="M2339" s="168"/>
      <c r="N2339" s="168"/>
      <c r="O2339" s="168"/>
      <c r="P2339" s="168"/>
      <c r="Q2339" s="168"/>
      <c r="R2339" s="168"/>
      <c r="S2339" s="168"/>
      <c r="T2339" s="168"/>
      <c r="U2339" s="168"/>
      <c r="V2339" s="168"/>
      <c r="W2339" s="168"/>
      <c r="X2339" s="168"/>
      <c r="Y2339" s="168"/>
      <c r="Z2339" s="168"/>
      <c r="AA2339" s="168"/>
      <c r="AB2339" s="168"/>
      <c r="AC2339" s="168"/>
      <c r="AD2339" s="168"/>
      <c r="AE2339" s="168"/>
      <c r="AF2339" s="168"/>
      <c r="AG2339" s="168"/>
      <c r="AH2339" s="168"/>
      <c r="AI2339" s="168"/>
      <c r="AJ2339" s="168"/>
      <c r="AK2339" s="168"/>
      <c r="AL2339" s="168"/>
      <c r="AM2339" s="168"/>
      <c r="AN2339" s="168"/>
      <c r="AO2339" s="168"/>
      <c r="AP2339" s="168"/>
      <c r="AQ2339" s="168"/>
      <c r="AR2339" s="168"/>
      <c r="AS2339" s="168"/>
      <c r="AT2339" s="168"/>
      <c r="AU2339" s="168"/>
      <c r="AV2339" s="168"/>
      <c r="AW2339" s="168"/>
      <c r="AX2339" s="168"/>
      <c r="AY2339" s="168"/>
      <c r="AZ2339" s="168"/>
      <c r="BA2339" s="168"/>
      <c r="BB2339" s="168"/>
      <c r="BC2339" s="168"/>
      <c r="BD2339" s="168"/>
      <c r="BE2339" s="168"/>
      <c r="BF2339" s="168"/>
      <c r="BG2339" s="168"/>
      <c r="BH2339" s="168"/>
      <c r="BI2339" s="168"/>
      <c r="BJ2339" s="168"/>
      <c r="BK2339" s="168"/>
      <c r="BL2339" s="168"/>
      <c r="BM2339" s="168"/>
      <c r="BN2339" s="168"/>
      <c r="BO2339" s="168"/>
      <c r="BP2339" s="168"/>
    </row>
    <row r="2340" spans="4:68" x14ac:dyDescent="0.15">
      <c r="D2340" s="168"/>
      <c r="E2340" s="168"/>
      <c r="F2340" s="168"/>
      <c r="G2340" s="168"/>
      <c r="H2340" s="168"/>
      <c r="I2340" s="168"/>
      <c r="J2340" s="168"/>
      <c r="K2340" s="168"/>
      <c r="L2340" s="168"/>
      <c r="M2340" s="168"/>
      <c r="N2340" s="168"/>
      <c r="O2340" s="168"/>
      <c r="P2340" s="168"/>
      <c r="Q2340" s="168"/>
      <c r="R2340" s="168"/>
      <c r="S2340" s="168"/>
      <c r="T2340" s="168"/>
      <c r="U2340" s="168"/>
      <c r="V2340" s="168"/>
      <c r="W2340" s="168"/>
      <c r="X2340" s="168"/>
      <c r="Y2340" s="168"/>
      <c r="Z2340" s="168"/>
      <c r="AA2340" s="168"/>
      <c r="AB2340" s="168"/>
      <c r="AC2340" s="168"/>
      <c r="AD2340" s="168"/>
      <c r="AE2340" s="168"/>
      <c r="AF2340" s="168"/>
      <c r="AG2340" s="168"/>
      <c r="AH2340" s="168"/>
      <c r="AI2340" s="168"/>
      <c r="AJ2340" s="168"/>
      <c r="AK2340" s="168"/>
      <c r="AL2340" s="168"/>
      <c r="AM2340" s="168"/>
      <c r="AN2340" s="168"/>
      <c r="AO2340" s="168"/>
      <c r="AP2340" s="168"/>
      <c r="AQ2340" s="168"/>
      <c r="AR2340" s="168"/>
      <c r="AS2340" s="168"/>
      <c r="AT2340" s="168"/>
      <c r="AU2340" s="168"/>
      <c r="AV2340" s="168"/>
      <c r="AW2340" s="168"/>
      <c r="AX2340" s="168"/>
      <c r="AY2340" s="168"/>
      <c r="AZ2340" s="168"/>
      <c r="BA2340" s="168"/>
      <c r="BB2340" s="168"/>
      <c r="BC2340" s="168"/>
      <c r="BD2340" s="168"/>
      <c r="BE2340" s="168"/>
      <c r="BF2340" s="168"/>
      <c r="BG2340" s="168"/>
      <c r="BH2340" s="168"/>
      <c r="BI2340" s="168"/>
      <c r="BJ2340" s="168"/>
      <c r="BK2340" s="168"/>
      <c r="BL2340" s="168"/>
      <c r="BM2340" s="168"/>
      <c r="BN2340" s="168"/>
      <c r="BO2340" s="168"/>
      <c r="BP2340" s="168"/>
    </row>
    <row r="2341" spans="4:68" x14ac:dyDescent="0.15">
      <c r="D2341" s="168"/>
      <c r="E2341" s="168"/>
      <c r="F2341" s="168"/>
      <c r="G2341" s="168"/>
      <c r="H2341" s="168"/>
      <c r="I2341" s="168"/>
      <c r="J2341" s="168"/>
      <c r="K2341" s="168"/>
      <c r="L2341" s="168"/>
      <c r="M2341" s="168"/>
      <c r="N2341" s="168"/>
      <c r="O2341" s="168"/>
      <c r="P2341" s="168"/>
      <c r="Q2341" s="168"/>
      <c r="R2341" s="168"/>
      <c r="S2341" s="168"/>
      <c r="T2341" s="168"/>
      <c r="U2341" s="168"/>
      <c r="V2341" s="168"/>
      <c r="W2341" s="168"/>
      <c r="X2341" s="168"/>
      <c r="Y2341" s="168"/>
      <c r="Z2341" s="168"/>
      <c r="AA2341" s="168"/>
      <c r="AB2341" s="168"/>
      <c r="AC2341" s="168"/>
      <c r="AD2341" s="168"/>
      <c r="AE2341" s="168"/>
      <c r="AF2341" s="168"/>
      <c r="AG2341" s="168"/>
      <c r="AH2341" s="168"/>
      <c r="AI2341" s="168"/>
      <c r="AJ2341" s="168"/>
      <c r="AK2341" s="168"/>
      <c r="AL2341" s="168"/>
      <c r="AM2341" s="168"/>
      <c r="AN2341" s="168"/>
      <c r="AO2341" s="168"/>
      <c r="AP2341" s="168"/>
      <c r="AQ2341" s="168"/>
      <c r="AR2341" s="168"/>
      <c r="AS2341" s="168"/>
      <c r="AT2341" s="168"/>
      <c r="AU2341" s="168"/>
      <c r="AV2341" s="168"/>
      <c r="AW2341" s="168"/>
      <c r="AX2341" s="168"/>
      <c r="AY2341" s="168"/>
      <c r="AZ2341" s="168"/>
      <c r="BA2341" s="168"/>
      <c r="BB2341" s="168"/>
      <c r="BC2341" s="168"/>
      <c r="BD2341" s="168"/>
      <c r="BE2341" s="168"/>
      <c r="BF2341" s="168"/>
      <c r="BG2341" s="168"/>
      <c r="BH2341" s="168"/>
      <c r="BI2341" s="168"/>
      <c r="BJ2341" s="168"/>
      <c r="BK2341" s="168"/>
      <c r="BL2341" s="168"/>
      <c r="BM2341" s="168"/>
      <c r="BN2341" s="168"/>
      <c r="BO2341" s="168"/>
      <c r="BP2341" s="168"/>
    </row>
    <row r="2342" spans="4:68" x14ac:dyDescent="0.15">
      <c r="D2342" s="168"/>
      <c r="E2342" s="168"/>
      <c r="F2342" s="168"/>
      <c r="G2342" s="168"/>
      <c r="H2342" s="168"/>
      <c r="I2342" s="168"/>
      <c r="J2342" s="168"/>
      <c r="K2342" s="168"/>
      <c r="L2342" s="168"/>
      <c r="M2342" s="168"/>
      <c r="N2342" s="168"/>
      <c r="O2342" s="168"/>
      <c r="P2342" s="168"/>
      <c r="Q2342" s="168"/>
      <c r="R2342" s="168"/>
      <c r="S2342" s="168"/>
      <c r="T2342" s="168"/>
      <c r="U2342" s="168"/>
      <c r="V2342" s="168"/>
      <c r="W2342" s="168"/>
      <c r="X2342" s="168"/>
      <c r="Y2342" s="168"/>
      <c r="Z2342" s="168"/>
      <c r="AA2342" s="168"/>
      <c r="AB2342" s="168"/>
      <c r="AC2342" s="168"/>
      <c r="AD2342" s="168"/>
      <c r="AE2342" s="168"/>
      <c r="AF2342" s="168"/>
      <c r="AG2342" s="168"/>
      <c r="AH2342" s="168"/>
      <c r="AI2342" s="168"/>
      <c r="AJ2342" s="168"/>
      <c r="AK2342" s="168"/>
      <c r="AL2342" s="168"/>
      <c r="AM2342" s="168"/>
      <c r="AN2342" s="168"/>
      <c r="AO2342" s="168"/>
      <c r="AP2342" s="168"/>
      <c r="AQ2342" s="168"/>
      <c r="AR2342" s="168"/>
      <c r="AS2342" s="168"/>
      <c r="AT2342" s="168"/>
      <c r="AU2342" s="168"/>
      <c r="AV2342" s="168"/>
      <c r="AW2342" s="168"/>
      <c r="AX2342" s="168"/>
      <c r="AY2342" s="168"/>
      <c r="AZ2342" s="168"/>
      <c r="BA2342" s="168"/>
      <c r="BB2342" s="168"/>
      <c r="BC2342" s="168"/>
      <c r="BD2342" s="168"/>
      <c r="BE2342" s="168"/>
      <c r="BF2342" s="168"/>
      <c r="BG2342" s="168"/>
      <c r="BH2342" s="168"/>
      <c r="BI2342" s="168"/>
      <c r="BJ2342" s="168"/>
      <c r="BK2342" s="168"/>
      <c r="BL2342" s="168"/>
      <c r="BM2342" s="168"/>
      <c r="BN2342" s="168"/>
      <c r="BO2342" s="168"/>
      <c r="BP2342" s="168"/>
    </row>
    <row r="2343" spans="4:68" x14ac:dyDescent="0.15">
      <c r="D2343" s="168"/>
      <c r="E2343" s="168"/>
      <c r="F2343" s="168"/>
      <c r="G2343" s="168"/>
      <c r="H2343" s="168"/>
      <c r="I2343" s="168"/>
      <c r="J2343" s="168"/>
      <c r="K2343" s="168"/>
      <c r="L2343" s="168"/>
      <c r="M2343" s="168"/>
      <c r="N2343" s="168"/>
      <c r="O2343" s="168"/>
      <c r="P2343" s="168"/>
      <c r="Q2343" s="168"/>
      <c r="R2343" s="168"/>
      <c r="S2343" s="168"/>
      <c r="T2343" s="168"/>
      <c r="U2343" s="168"/>
      <c r="V2343" s="168"/>
      <c r="W2343" s="168"/>
      <c r="X2343" s="168"/>
      <c r="Y2343" s="168"/>
      <c r="Z2343" s="168"/>
      <c r="AA2343" s="168"/>
      <c r="AB2343" s="168"/>
      <c r="AC2343" s="168"/>
      <c r="AD2343" s="168"/>
      <c r="AE2343" s="168"/>
      <c r="AF2343" s="168"/>
      <c r="AG2343" s="168"/>
      <c r="AH2343" s="168"/>
      <c r="AI2343" s="168"/>
      <c r="AJ2343" s="168"/>
      <c r="AK2343" s="168"/>
      <c r="AL2343" s="168"/>
      <c r="AM2343" s="168"/>
      <c r="AN2343" s="168"/>
      <c r="AO2343" s="168"/>
      <c r="AP2343" s="168"/>
      <c r="AQ2343" s="168"/>
      <c r="AR2343" s="168"/>
      <c r="AS2343" s="168"/>
      <c r="AT2343" s="168"/>
      <c r="AU2343" s="168"/>
      <c r="AV2343" s="168"/>
      <c r="AW2343" s="168"/>
      <c r="AX2343" s="168"/>
      <c r="AY2343" s="168"/>
      <c r="AZ2343" s="168"/>
      <c r="BA2343" s="168"/>
      <c r="BB2343" s="168"/>
      <c r="BC2343" s="168"/>
      <c r="BD2343" s="168"/>
      <c r="BE2343" s="168"/>
      <c r="BF2343" s="168"/>
      <c r="BG2343" s="168"/>
      <c r="BH2343" s="168"/>
      <c r="BI2343" s="168"/>
      <c r="BJ2343" s="168"/>
      <c r="BK2343" s="168"/>
      <c r="BL2343" s="168"/>
      <c r="BM2343" s="168"/>
      <c r="BN2343" s="168"/>
      <c r="BO2343" s="168"/>
      <c r="BP2343" s="168"/>
    </row>
    <row r="2344" spans="4:68" x14ac:dyDescent="0.15">
      <c r="D2344" s="168"/>
      <c r="E2344" s="168"/>
      <c r="F2344" s="168"/>
      <c r="G2344" s="168"/>
      <c r="H2344" s="168"/>
      <c r="I2344" s="168"/>
      <c r="J2344" s="168"/>
      <c r="K2344" s="168"/>
      <c r="L2344" s="168"/>
      <c r="M2344" s="168"/>
      <c r="N2344" s="168"/>
      <c r="O2344" s="168"/>
      <c r="P2344" s="168"/>
      <c r="Q2344" s="168"/>
      <c r="R2344" s="168"/>
      <c r="S2344" s="168"/>
      <c r="T2344" s="168"/>
      <c r="U2344" s="168"/>
      <c r="V2344" s="168"/>
      <c r="W2344" s="168"/>
      <c r="X2344" s="168"/>
      <c r="Y2344" s="168"/>
      <c r="Z2344" s="168"/>
      <c r="AA2344" s="168"/>
      <c r="AB2344" s="168"/>
      <c r="AC2344" s="168"/>
      <c r="AD2344" s="168"/>
      <c r="AE2344" s="168"/>
      <c r="AF2344" s="168"/>
      <c r="AG2344" s="168"/>
      <c r="AH2344" s="168"/>
      <c r="AI2344" s="168"/>
      <c r="AJ2344" s="168"/>
      <c r="AK2344" s="168"/>
      <c r="AL2344" s="168"/>
      <c r="AM2344" s="168"/>
      <c r="AN2344" s="168"/>
      <c r="AO2344" s="168"/>
      <c r="AP2344" s="168"/>
      <c r="AQ2344" s="168"/>
      <c r="AR2344" s="168"/>
      <c r="AS2344" s="168"/>
      <c r="AT2344" s="168"/>
      <c r="AU2344" s="168"/>
      <c r="AV2344" s="168"/>
      <c r="AW2344" s="168"/>
      <c r="AX2344" s="168"/>
      <c r="AY2344" s="168"/>
      <c r="AZ2344" s="168"/>
      <c r="BA2344" s="168"/>
      <c r="BB2344" s="168"/>
      <c r="BC2344" s="168"/>
      <c r="BD2344" s="168"/>
      <c r="BE2344" s="168"/>
      <c r="BF2344" s="168"/>
      <c r="BG2344" s="168"/>
      <c r="BH2344" s="168"/>
      <c r="BI2344" s="168"/>
      <c r="BJ2344" s="168"/>
      <c r="BK2344" s="168"/>
      <c r="BL2344" s="168"/>
      <c r="BM2344" s="168"/>
      <c r="BN2344" s="168"/>
      <c r="BO2344" s="168"/>
      <c r="BP2344" s="168"/>
    </row>
    <row r="2345" spans="4:68" x14ac:dyDescent="0.15">
      <c r="D2345" s="168"/>
      <c r="E2345" s="168"/>
      <c r="F2345" s="168"/>
      <c r="G2345" s="168"/>
      <c r="H2345" s="168"/>
      <c r="I2345" s="168"/>
      <c r="J2345" s="168"/>
      <c r="K2345" s="168"/>
      <c r="L2345" s="168"/>
      <c r="M2345" s="168"/>
      <c r="N2345" s="168"/>
      <c r="O2345" s="168"/>
      <c r="P2345" s="168"/>
      <c r="Q2345" s="168"/>
      <c r="R2345" s="168"/>
      <c r="S2345" s="168"/>
      <c r="T2345" s="168"/>
      <c r="U2345" s="168"/>
      <c r="V2345" s="168"/>
      <c r="W2345" s="168"/>
      <c r="X2345" s="168"/>
      <c r="Y2345" s="168"/>
      <c r="Z2345" s="168"/>
      <c r="AA2345" s="168"/>
      <c r="AB2345" s="168"/>
      <c r="AC2345" s="168"/>
      <c r="AD2345" s="168"/>
      <c r="AE2345" s="168"/>
      <c r="AF2345" s="168"/>
      <c r="AG2345" s="168"/>
      <c r="AH2345" s="168"/>
      <c r="AI2345" s="168"/>
      <c r="AJ2345" s="168"/>
      <c r="AK2345" s="168"/>
      <c r="AL2345" s="168"/>
      <c r="AM2345" s="168"/>
      <c r="AN2345" s="168"/>
      <c r="AO2345" s="168"/>
      <c r="AP2345" s="168"/>
      <c r="AQ2345" s="168"/>
      <c r="AR2345" s="168"/>
      <c r="AS2345" s="168"/>
      <c r="AT2345" s="168"/>
      <c r="AU2345" s="168"/>
      <c r="AV2345" s="168"/>
      <c r="AW2345" s="168"/>
      <c r="AX2345" s="168"/>
      <c r="AY2345" s="168"/>
      <c r="AZ2345" s="168"/>
      <c r="BA2345" s="168"/>
      <c r="BB2345" s="168"/>
      <c r="BC2345" s="168"/>
      <c r="BD2345" s="168"/>
      <c r="BE2345" s="168"/>
      <c r="BF2345" s="168"/>
      <c r="BG2345" s="168"/>
      <c r="BH2345" s="168"/>
      <c r="BI2345" s="168"/>
      <c r="BJ2345" s="168"/>
      <c r="BK2345" s="168"/>
      <c r="BL2345" s="168"/>
      <c r="BM2345" s="168"/>
      <c r="BN2345" s="168"/>
      <c r="BO2345" s="168"/>
      <c r="BP2345" s="168"/>
    </row>
    <row r="2346" spans="4:68" x14ac:dyDescent="0.15">
      <c r="D2346" s="168"/>
      <c r="E2346" s="168"/>
      <c r="F2346" s="168"/>
      <c r="G2346" s="168"/>
      <c r="H2346" s="168"/>
      <c r="I2346" s="168"/>
      <c r="J2346" s="168"/>
      <c r="K2346" s="168"/>
      <c r="L2346" s="168"/>
      <c r="M2346" s="168"/>
      <c r="N2346" s="168"/>
      <c r="O2346" s="168"/>
      <c r="P2346" s="168"/>
      <c r="Q2346" s="168"/>
      <c r="R2346" s="168"/>
      <c r="S2346" s="168"/>
      <c r="T2346" s="168"/>
      <c r="U2346" s="168"/>
      <c r="V2346" s="168"/>
      <c r="W2346" s="168"/>
      <c r="X2346" s="168"/>
      <c r="Y2346" s="168"/>
      <c r="Z2346" s="168"/>
      <c r="AA2346" s="168"/>
      <c r="AB2346" s="168"/>
      <c r="AC2346" s="168"/>
      <c r="AD2346" s="168"/>
      <c r="AE2346" s="168"/>
      <c r="AF2346" s="168"/>
      <c r="AG2346" s="168"/>
      <c r="AH2346" s="168"/>
      <c r="AI2346" s="168"/>
      <c r="AJ2346" s="168"/>
      <c r="AK2346" s="168"/>
      <c r="AL2346" s="168"/>
      <c r="AM2346" s="168"/>
      <c r="AN2346" s="168"/>
      <c r="AO2346" s="168"/>
      <c r="AP2346" s="168"/>
      <c r="AQ2346" s="168"/>
      <c r="AR2346" s="168"/>
      <c r="AS2346" s="168"/>
      <c r="AT2346" s="168"/>
      <c r="AU2346" s="168"/>
      <c r="AV2346" s="168"/>
      <c r="AW2346" s="168"/>
      <c r="AX2346" s="168"/>
      <c r="AY2346" s="168"/>
      <c r="AZ2346" s="168"/>
      <c r="BA2346" s="168"/>
      <c r="BB2346" s="168"/>
      <c r="BC2346" s="168"/>
      <c r="BD2346" s="168"/>
      <c r="BE2346" s="168"/>
      <c r="BF2346" s="168"/>
      <c r="BG2346" s="168"/>
      <c r="BH2346" s="168"/>
      <c r="BI2346" s="168"/>
      <c r="BJ2346" s="168"/>
      <c r="BK2346" s="168"/>
      <c r="BL2346" s="168"/>
      <c r="BM2346" s="168"/>
      <c r="BN2346" s="168"/>
      <c r="BO2346" s="168"/>
      <c r="BP2346" s="168"/>
    </row>
    <row r="2347" spans="4:68" x14ac:dyDescent="0.15">
      <c r="D2347" s="168"/>
      <c r="E2347" s="168"/>
      <c r="F2347" s="168"/>
      <c r="G2347" s="168"/>
      <c r="H2347" s="168"/>
      <c r="I2347" s="168"/>
      <c r="J2347" s="168"/>
      <c r="K2347" s="168"/>
      <c r="L2347" s="168"/>
      <c r="M2347" s="168"/>
      <c r="N2347" s="168"/>
      <c r="O2347" s="168"/>
      <c r="P2347" s="168"/>
      <c r="Q2347" s="168"/>
      <c r="R2347" s="168"/>
      <c r="S2347" s="168"/>
      <c r="T2347" s="168"/>
      <c r="U2347" s="168"/>
      <c r="V2347" s="168"/>
      <c r="W2347" s="168"/>
      <c r="X2347" s="168"/>
      <c r="Y2347" s="168"/>
      <c r="Z2347" s="168"/>
      <c r="AA2347" s="168"/>
      <c r="AB2347" s="168"/>
      <c r="AC2347" s="168"/>
      <c r="AD2347" s="168"/>
      <c r="AE2347" s="168"/>
      <c r="AF2347" s="168"/>
      <c r="AG2347" s="168"/>
      <c r="AH2347" s="168"/>
      <c r="AI2347" s="168"/>
      <c r="AJ2347" s="168"/>
      <c r="AK2347" s="168"/>
      <c r="AL2347" s="168"/>
      <c r="AM2347" s="168"/>
      <c r="AN2347" s="168"/>
      <c r="AO2347" s="168"/>
      <c r="AP2347" s="168"/>
      <c r="AQ2347" s="168"/>
      <c r="AR2347" s="168"/>
      <c r="AS2347" s="168"/>
      <c r="AT2347" s="168"/>
      <c r="AU2347" s="168"/>
      <c r="AV2347" s="168"/>
      <c r="AW2347" s="168"/>
      <c r="AX2347" s="168"/>
      <c r="AY2347" s="168"/>
      <c r="AZ2347" s="168"/>
      <c r="BA2347" s="168"/>
      <c r="BB2347" s="168"/>
      <c r="BC2347" s="168"/>
      <c r="BD2347" s="168"/>
      <c r="BE2347" s="168"/>
      <c r="BF2347" s="168"/>
      <c r="BG2347" s="168"/>
      <c r="BH2347" s="168"/>
      <c r="BI2347" s="168"/>
      <c r="BJ2347" s="168"/>
      <c r="BK2347" s="168"/>
      <c r="BL2347" s="168"/>
      <c r="BM2347" s="168"/>
      <c r="BN2347" s="168"/>
      <c r="BO2347" s="168"/>
      <c r="BP2347" s="168"/>
    </row>
    <row r="2348" spans="4:68" x14ac:dyDescent="0.15">
      <c r="D2348" s="168"/>
      <c r="E2348" s="168"/>
      <c r="F2348" s="168"/>
      <c r="G2348" s="168"/>
      <c r="H2348" s="168"/>
      <c r="I2348" s="168"/>
      <c r="J2348" s="168"/>
      <c r="K2348" s="168"/>
      <c r="L2348" s="168"/>
      <c r="M2348" s="168"/>
      <c r="N2348" s="168"/>
      <c r="O2348" s="168"/>
      <c r="P2348" s="168"/>
      <c r="Q2348" s="168"/>
      <c r="R2348" s="168"/>
      <c r="S2348" s="168"/>
      <c r="T2348" s="168"/>
      <c r="U2348" s="168"/>
      <c r="V2348" s="168"/>
      <c r="W2348" s="168"/>
      <c r="X2348" s="168"/>
      <c r="Y2348" s="168"/>
      <c r="Z2348" s="168"/>
      <c r="AA2348" s="168"/>
      <c r="AB2348" s="168"/>
      <c r="AC2348" s="168"/>
      <c r="AD2348" s="168"/>
      <c r="AE2348" s="168"/>
      <c r="AF2348" s="168"/>
      <c r="AG2348" s="168"/>
      <c r="AH2348" s="168"/>
      <c r="AI2348" s="168"/>
      <c r="AJ2348" s="168"/>
      <c r="AK2348" s="168"/>
      <c r="AL2348" s="168"/>
      <c r="AM2348" s="168"/>
      <c r="AN2348" s="168"/>
      <c r="AO2348" s="168"/>
      <c r="AP2348" s="168"/>
      <c r="AQ2348" s="168"/>
      <c r="AR2348" s="168"/>
      <c r="AS2348" s="168"/>
      <c r="AT2348" s="168"/>
      <c r="AU2348" s="168"/>
      <c r="AV2348" s="168"/>
      <c r="AW2348" s="168"/>
      <c r="AX2348" s="168"/>
      <c r="AY2348" s="168"/>
      <c r="AZ2348" s="168"/>
      <c r="BA2348" s="168"/>
      <c r="BB2348" s="168"/>
      <c r="BC2348" s="168"/>
      <c r="BD2348" s="168"/>
      <c r="BE2348" s="168"/>
      <c r="BF2348" s="168"/>
      <c r="BG2348" s="168"/>
      <c r="BH2348" s="168"/>
      <c r="BI2348" s="168"/>
      <c r="BJ2348" s="168"/>
      <c r="BK2348" s="168"/>
      <c r="BL2348" s="168"/>
      <c r="BM2348" s="168"/>
      <c r="BN2348" s="168"/>
      <c r="BO2348" s="168"/>
      <c r="BP2348" s="168"/>
    </row>
    <row r="2349" spans="4:68" x14ac:dyDescent="0.15">
      <c r="D2349" s="168"/>
      <c r="E2349" s="168"/>
      <c r="F2349" s="168"/>
      <c r="G2349" s="168"/>
      <c r="H2349" s="168"/>
      <c r="I2349" s="168"/>
      <c r="J2349" s="168"/>
      <c r="K2349" s="168"/>
      <c r="L2349" s="168"/>
      <c r="M2349" s="168"/>
      <c r="N2349" s="168"/>
      <c r="O2349" s="168"/>
      <c r="P2349" s="168"/>
      <c r="Q2349" s="168"/>
      <c r="R2349" s="168"/>
      <c r="S2349" s="168"/>
      <c r="T2349" s="168"/>
      <c r="U2349" s="168"/>
      <c r="V2349" s="168"/>
      <c r="W2349" s="168"/>
      <c r="X2349" s="168"/>
      <c r="Y2349" s="168"/>
      <c r="Z2349" s="168"/>
      <c r="AA2349" s="168"/>
      <c r="AB2349" s="168"/>
      <c r="AC2349" s="168"/>
      <c r="AD2349" s="168"/>
      <c r="AE2349" s="168"/>
      <c r="AF2349" s="168"/>
      <c r="AG2349" s="168"/>
      <c r="AH2349" s="168"/>
      <c r="AI2349" s="168"/>
      <c r="AJ2349" s="168"/>
      <c r="AK2349" s="168"/>
      <c r="AL2349" s="168"/>
      <c r="AM2349" s="168"/>
      <c r="AN2349" s="168"/>
      <c r="AO2349" s="168"/>
      <c r="AP2349" s="168"/>
      <c r="AQ2349" s="168"/>
      <c r="AR2349" s="168"/>
      <c r="AS2349" s="168"/>
      <c r="AT2349" s="168"/>
      <c r="AU2349" s="168"/>
      <c r="AV2349" s="168"/>
      <c r="AW2349" s="168"/>
      <c r="AX2349" s="168"/>
      <c r="AY2349" s="168"/>
      <c r="AZ2349" s="168"/>
      <c r="BA2349" s="168"/>
      <c r="BB2349" s="168"/>
      <c r="BC2349" s="168"/>
      <c r="BD2349" s="168"/>
      <c r="BE2349" s="168"/>
      <c r="BF2349" s="168"/>
      <c r="BG2349" s="168"/>
      <c r="BH2349" s="168"/>
      <c r="BI2349" s="168"/>
      <c r="BJ2349" s="168"/>
      <c r="BK2349" s="168"/>
      <c r="BL2349" s="168"/>
      <c r="BM2349" s="168"/>
      <c r="BN2349" s="168"/>
      <c r="BO2349" s="168"/>
      <c r="BP2349" s="168"/>
    </row>
    <row r="2350" spans="4:68" x14ac:dyDescent="0.15">
      <c r="D2350" s="168"/>
      <c r="E2350" s="168"/>
      <c r="F2350" s="168"/>
      <c r="G2350" s="168"/>
      <c r="H2350" s="168"/>
      <c r="I2350" s="168"/>
      <c r="J2350" s="168"/>
      <c r="K2350" s="168"/>
      <c r="L2350" s="168"/>
      <c r="M2350" s="168"/>
      <c r="N2350" s="168"/>
      <c r="O2350" s="168"/>
      <c r="P2350" s="168"/>
      <c r="Q2350" s="168"/>
      <c r="R2350" s="168"/>
      <c r="S2350" s="168"/>
      <c r="T2350" s="168"/>
      <c r="U2350" s="168"/>
      <c r="V2350" s="168"/>
      <c r="W2350" s="168"/>
      <c r="X2350" s="168"/>
      <c r="Y2350" s="168"/>
      <c r="Z2350" s="168"/>
      <c r="AA2350" s="168"/>
      <c r="AB2350" s="168"/>
      <c r="AC2350" s="168"/>
      <c r="AD2350" s="168"/>
      <c r="AE2350" s="168"/>
      <c r="AF2350" s="168"/>
      <c r="AG2350" s="168"/>
      <c r="AH2350" s="168"/>
      <c r="AI2350" s="168"/>
      <c r="AJ2350" s="168"/>
      <c r="AK2350" s="168"/>
      <c r="AL2350" s="168"/>
      <c r="AM2350" s="168"/>
      <c r="AN2350" s="168"/>
      <c r="AO2350" s="168"/>
      <c r="AP2350" s="168"/>
      <c r="AQ2350" s="168"/>
      <c r="AR2350" s="168"/>
      <c r="AS2350" s="168"/>
      <c r="AT2350" s="168"/>
      <c r="AU2350" s="168"/>
      <c r="AV2350" s="168"/>
      <c r="AW2350" s="168"/>
      <c r="AX2350" s="168"/>
      <c r="AY2350" s="168"/>
      <c r="AZ2350" s="168"/>
      <c r="BA2350" s="168"/>
      <c r="BB2350" s="168"/>
      <c r="BC2350" s="168"/>
      <c r="BD2350" s="168"/>
      <c r="BE2350" s="168"/>
      <c r="BF2350" s="168"/>
      <c r="BG2350" s="168"/>
      <c r="BH2350" s="168"/>
      <c r="BI2350" s="168"/>
      <c r="BJ2350" s="168"/>
      <c r="BK2350" s="168"/>
      <c r="BL2350" s="168"/>
      <c r="BM2350" s="168"/>
      <c r="BN2350" s="168"/>
      <c r="BO2350" s="168"/>
      <c r="BP2350" s="168"/>
    </row>
    <row r="2351" spans="4:68" x14ac:dyDescent="0.15">
      <c r="D2351" s="168"/>
      <c r="E2351" s="168"/>
      <c r="F2351" s="168"/>
      <c r="G2351" s="168"/>
      <c r="H2351" s="168"/>
      <c r="I2351" s="168"/>
      <c r="J2351" s="168"/>
      <c r="K2351" s="168"/>
      <c r="L2351" s="168"/>
      <c r="M2351" s="168"/>
      <c r="N2351" s="168"/>
      <c r="O2351" s="168"/>
      <c r="P2351" s="168"/>
      <c r="Q2351" s="168"/>
      <c r="R2351" s="168"/>
      <c r="S2351" s="168"/>
      <c r="T2351" s="168"/>
      <c r="U2351" s="168"/>
      <c r="V2351" s="168"/>
      <c r="W2351" s="168"/>
      <c r="X2351" s="168"/>
      <c r="Y2351" s="168"/>
      <c r="Z2351" s="168"/>
      <c r="AA2351" s="168"/>
      <c r="AB2351" s="168"/>
      <c r="AC2351" s="168"/>
      <c r="AD2351" s="168"/>
      <c r="AE2351" s="168"/>
      <c r="AF2351" s="168"/>
      <c r="AG2351" s="168"/>
      <c r="AH2351" s="168"/>
      <c r="AI2351" s="168"/>
      <c r="AJ2351" s="168"/>
      <c r="AK2351" s="168"/>
      <c r="AL2351" s="168"/>
      <c r="AM2351" s="168"/>
      <c r="AN2351" s="168"/>
      <c r="AO2351" s="168"/>
      <c r="AP2351" s="168"/>
      <c r="AQ2351" s="168"/>
      <c r="AR2351" s="168"/>
      <c r="AS2351" s="168"/>
      <c r="AT2351" s="168"/>
      <c r="AU2351" s="168"/>
      <c r="AV2351" s="168"/>
      <c r="AW2351" s="168"/>
      <c r="AX2351" s="168"/>
      <c r="AY2351" s="168"/>
      <c r="AZ2351" s="168"/>
      <c r="BA2351" s="168"/>
      <c r="BB2351" s="168"/>
      <c r="BC2351" s="168"/>
      <c r="BD2351" s="168"/>
      <c r="BE2351" s="168"/>
      <c r="BF2351" s="168"/>
      <c r="BG2351" s="168"/>
      <c r="BH2351" s="168"/>
      <c r="BI2351" s="168"/>
      <c r="BJ2351" s="168"/>
      <c r="BK2351" s="168"/>
      <c r="BL2351" s="168"/>
      <c r="BM2351" s="168"/>
      <c r="BN2351" s="168"/>
      <c r="BO2351" s="168"/>
      <c r="BP2351" s="168"/>
    </row>
    <row r="2352" spans="4:68" x14ac:dyDescent="0.15">
      <c r="D2352" s="168"/>
      <c r="E2352" s="168"/>
      <c r="F2352" s="168"/>
      <c r="G2352" s="168"/>
      <c r="H2352" s="168"/>
      <c r="I2352" s="168"/>
      <c r="J2352" s="168"/>
      <c r="K2352" s="168"/>
      <c r="L2352" s="168"/>
      <c r="M2352" s="168"/>
      <c r="N2352" s="168"/>
      <c r="O2352" s="168"/>
      <c r="P2352" s="168"/>
      <c r="Q2352" s="168"/>
      <c r="R2352" s="168"/>
      <c r="S2352" s="168"/>
      <c r="T2352" s="168"/>
      <c r="U2352" s="168"/>
      <c r="V2352" s="168"/>
      <c r="W2352" s="168"/>
      <c r="X2352" s="168"/>
      <c r="Y2352" s="168"/>
      <c r="Z2352" s="168"/>
      <c r="AA2352" s="168"/>
      <c r="AB2352" s="168"/>
      <c r="AC2352" s="168"/>
      <c r="AD2352" s="168"/>
      <c r="AE2352" s="168"/>
      <c r="AF2352" s="168"/>
      <c r="AG2352" s="168"/>
      <c r="AH2352" s="168"/>
      <c r="AI2352" s="168"/>
      <c r="AJ2352" s="168"/>
      <c r="AK2352" s="168"/>
      <c r="AL2352" s="168"/>
      <c r="AM2352" s="168"/>
      <c r="AN2352" s="168"/>
      <c r="AO2352" s="168"/>
      <c r="AP2352" s="168"/>
      <c r="AQ2352" s="168"/>
      <c r="AR2352" s="168"/>
      <c r="AS2352" s="168"/>
      <c r="AT2352" s="168"/>
      <c r="AU2352" s="168"/>
      <c r="AV2352" s="168"/>
      <c r="AW2352" s="168"/>
      <c r="AX2352" s="168"/>
      <c r="AY2352" s="168"/>
      <c r="AZ2352" s="168"/>
      <c r="BA2352" s="168"/>
      <c r="BB2352" s="168"/>
      <c r="BC2352" s="168"/>
      <c r="BD2352" s="168"/>
      <c r="BE2352" s="168"/>
      <c r="BF2352" s="168"/>
      <c r="BG2352" s="168"/>
      <c r="BH2352" s="168"/>
      <c r="BI2352" s="168"/>
      <c r="BJ2352" s="168"/>
      <c r="BK2352" s="168"/>
      <c r="BL2352" s="168"/>
      <c r="BM2352" s="168"/>
      <c r="BN2352" s="168"/>
      <c r="BO2352" s="168"/>
      <c r="BP2352" s="168"/>
    </row>
    <row r="2353" spans="4:68" x14ac:dyDescent="0.15">
      <c r="D2353" s="168"/>
      <c r="E2353" s="168"/>
      <c r="F2353" s="168"/>
      <c r="G2353" s="168"/>
      <c r="H2353" s="168"/>
      <c r="I2353" s="168"/>
      <c r="J2353" s="168"/>
      <c r="K2353" s="168"/>
      <c r="L2353" s="168"/>
      <c r="M2353" s="168"/>
      <c r="N2353" s="168"/>
      <c r="O2353" s="168"/>
      <c r="P2353" s="168"/>
      <c r="Q2353" s="168"/>
      <c r="R2353" s="168"/>
      <c r="S2353" s="168"/>
      <c r="T2353" s="168"/>
      <c r="U2353" s="168"/>
      <c r="V2353" s="168"/>
      <c r="W2353" s="168"/>
      <c r="X2353" s="168"/>
      <c r="Y2353" s="168"/>
      <c r="Z2353" s="168"/>
      <c r="AA2353" s="168"/>
      <c r="AB2353" s="168"/>
      <c r="AC2353" s="168"/>
      <c r="AD2353" s="168"/>
      <c r="AE2353" s="168"/>
      <c r="AF2353" s="168"/>
      <c r="AG2353" s="168"/>
      <c r="AH2353" s="168"/>
      <c r="AI2353" s="168"/>
      <c r="AJ2353" s="168"/>
      <c r="AK2353" s="168"/>
      <c r="AL2353" s="168"/>
      <c r="AM2353" s="168"/>
      <c r="AN2353" s="168"/>
      <c r="AO2353" s="168"/>
      <c r="AP2353" s="168"/>
      <c r="AQ2353" s="168"/>
      <c r="AR2353" s="168"/>
      <c r="AS2353" s="168"/>
      <c r="AT2353" s="168"/>
      <c r="AU2353" s="168"/>
      <c r="AV2353" s="168"/>
      <c r="AW2353" s="168"/>
      <c r="AX2353" s="168"/>
      <c r="AY2353" s="168"/>
      <c r="AZ2353" s="168"/>
      <c r="BA2353" s="168"/>
      <c r="BB2353" s="168"/>
      <c r="BC2353" s="168"/>
      <c r="BD2353" s="168"/>
      <c r="BE2353" s="168"/>
      <c r="BF2353" s="168"/>
      <c r="BG2353" s="168"/>
      <c r="BH2353" s="168"/>
      <c r="BI2353" s="168"/>
      <c r="BJ2353" s="168"/>
      <c r="BK2353" s="168"/>
      <c r="BL2353" s="168"/>
      <c r="BM2353" s="168"/>
      <c r="BN2353" s="168"/>
      <c r="BO2353" s="168"/>
      <c r="BP2353" s="168"/>
    </row>
    <row r="2354" spans="4:68" x14ac:dyDescent="0.15">
      <c r="D2354" s="168"/>
      <c r="E2354" s="168"/>
      <c r="F2354" s="168"/>
      <c r="G2354" s="168"/>
      <c r="H2354" s="168"/>
      <c r="I2354" s="168"/>
      <c r="J2354" s="168"/>
      <c r="K2354" s="168"/>
      <c r="L2354" s="168"/>
      <c r="M2354" s="168"/>
      <c r="N2354" s="168"/>
      <c r="O2354" s="168"/>
      <c r="P2354" s="168"/>
      <c r="Q2354" s="168"/>
      <c r="R2354" s="168"/>
      <c r="S2354" s="168"/>
      <c r="T2354" s="168"/>
      <c r="U2354" s="168"/>
      <c r="V2354" s="168"/>
      <c r="W2354" s="168"/>
      <c r="X2354" s="168"/>
      <c r="Y2354" s="168"/>
      <c r="Z2354" s="168"/>
      <c r="AA2354" s="168"/>
      <c r="AB2354" s="168"/>
      <c r="AC2354" s="168"/>
      <c r="AD2354" s="168"/>
      <c r="AE2354" s="168"/>
      <c r="AF2354" s="168"/>
      <c r="AG2354" s="168"/>
      <c r="AH2354" s="168"/>
      <c r="AI2354" s="168"/>
      <c r="AJ2354" s="168"/>
      <c r="AK2354" s="168"/>
      <c r="AL2354" s="168"/>
      <c r="AM2354" s="168"/>
      <c r="AN2354" s="168"/>
      <c r="AO2354" s="168"/>
      <c r="AP2354" s="168"/>
      <c r="AQ2354" s="168"/>
      <c r="AR2354" s="168"/>
      <c r="AS2354" s="168"/>
      <c r="AT2354" s="168"/>
      <c r="AU2354" s="168"/>
      <c r="AV2354" s="168"/>
      <c r="AW2354" s="168"/>
      <c r="AX2354" s="168"/>
      <c r="AY2354" s="168"/>
      <c r="AZ2354" s="168"/>
      <c r="BA2354" s="168"/>
      <c r="BB2354" s="168"/>
      <c r="BC2354" s="168"/>
      <c r="BD2354" s="168"/>
      <c r="BE2354" s="168"/>
      <c r="BF2354" s="168"/>
      <c r="BG2354" s="168"/>
      <c r="BH2354" s="168"/>
      <c r="BI2354" s="168"/>
      <c r="BJ2354" s="168"/>
      <c r="BK2354" s="168"/>
      <c r="BL2354" s="168"/>
      <c r="BM2354" s="168"/>
      <c r="BN2354" s="168"/>
      <c r="BO2354" s="168"/>
      <c r="BP2354" s="168"/>
    </row>
    <row r="2355" spans="4:68" x14ac:dyDescent="0.15">
      <c r="D2355" s="168"/>
      <c r="E2355" s="168"/>
      <c r="F2355" s="168"/>
      <c r="G2355" s="168"/>
      <c r="H2355" s="168"/>
      <c r="I2355" s="168"/>
      <c r="J2355" s="168"/>
      <c r="K2355" s="168"/>
      <c r="L2355" s="168"/>
      <c r="M2355" s="168"/>
      <c r="N2355" s="168"/>
      <c r="O2355" s="168"/>
      <c r="P2355" s="168"/>
      <c r="Q2355" s="168"/>
      <c r="R2355" s="168"/>
      <c r="S2355" s="168"/>
      <c r="T2355" s="168"/>
      <c r="U2355" s="168"/>
      <c r="V2355" s="168"/>
      <c r="W2355" s="168"/>
      <c r="X2355" s="168"/>
      <c r="Y2355" s="168"/>
      <c r="Z2355" s="168"/>
      <c r="AA2355" s="168"/>
      <c r="AB2355" s="168"/>
      <c r="AC2355" s="168"/>
      <c r="AD2355" s="168"/>
      <c r="AE2355" s="168"/>
      <c r="AF2355" s="168"/>
      <c r="AG2355" s="168"/>
      <c r="AH2355" s="168"/>
      <c r="AI2355" s="168"/>
      <c r="AJ2355" s="168"/>
      <c r="AK2355" s="168"/>
      <c r="AL2355" s="168"/>
      <c r="AM2355" s="168"/>
      <c r="AN2355" s="168"/>
      <c r="AO2355" s="168"/>
      <c r="AP2355" s="168"/>
      <c r="AQ2355" s="168"/>
      <c r="AR2355" s="168"/>
      <c r="AS2355" s="168"/>
      <c r="AT2355" s="168"/>
      <c r="AU2355" s="168"/>
      <c r="AV2355" s="168"/>
      <c r="AW2355" s="168"/>
      <c r="AX2355" s="168"/>
      <c r="AY2355" s="168"/>
      <c r="AZ2355" s="168"/>
      <c r="BA2355" s="168"/>
      <c r="BB2355" s="168"/>
      <c r="BC2355" s="168"/>
      <c r="BD2355" s="168"/>
      <c r="BE2355" s="168"/>
      <c r="BF2355" s="168"/>
      <c r="BG2355" s="168"/>
      <c r="BH2355" s="168"/>
      <c r="BI2355" s="168"/>
      <c r="BJ2355" s="168"/>
      <c r="BK2355" s="168"/>
      <c r="BL2355" s="168"/>
      <c r="BM2355" s="168"/>
      <c r="BN2355" s="168"/>
      <c r="BO2355" s="168"/>
      <c r="BP2355" s="168"/>
    </row>
    <row r="2356" spans="4:68" x14ac:dyDescent="0.15">
      <c r="D2356" s="168"/>
      <c r="E2356" s="168"/>
      <c r="F2356" s="168"/>
      <c r="G2356" s="168"/>
      <c r="H2356" s="168"/>
      <c r="I2356" s="168"/>
      <c r="J2356" s="168"/>
      <c r="K2356" s="168"/>
      <c r="L2356" s="168"/>
      <c r="M2356" s="168"/>
      <c r="N2356" s="168"/>
      <c r="O2356" s="168"/>
      <c r="P2356" s="168"/>
      <c r="Q2356" s="168"/>
      <c r="R2356" s="168"/>
      <c r="S2356" s="168"/>
      <c r="T2356" s="168"/>
      <c r="U2356" s="168"/>
      <c r="V2356" s="168"/>
      <c r="W2356" s="168"/>
      <c r="X2356" s="168"/>
      <c r="Y2356" s="168"/>
      <c r="Z2356" s="168"/>
      <c r="AA2356" s="168"/>
      <c r="AB2356" s="168"/>
      <c r="AC2356" s="168"/>
      <c r="AD2356" s="168"/>
      <c r="AE2356" s="168"/>
      <c r="AF2356" s="168"/>
      <c r="AG2356" s="168"/>
      <c r="AH2356" s="168"/>
      <c r="AI2356" s="168"/>
      <c r="AJ2356" s="168"/>
      <c r="AK2356" s="168"/>
      <c r="AL2356" s="168"/>
      <c r="AM2356" s="168"/>
      <c r="AN2356" s="168"/>
      <c r="AO2356" s="168"/>
      <c r="AP2356" s="168"/>
      <c r="AQ2356" s="168"/>
      <c r="AR2356" s="168"/>
      <c r="AS2356" s="168"/>
      <c r="AT2356" s="168"/>
      <c r="AU2356" s="168"/>
      <c r="AV2356" s="168"/>
      <c r="AW2356" s="168"/>
      <c r="AX2356" s="168"/>
      <c r="AY2356" s="168"/>
      <c r="AZ2356" s="168"/>
      <c r="BA2356" s="168"/>
      <c r="BB2356" s="168"/>
      <c r="BC2356" s="168"/>
      <c r="BD2356" s="168"/>
      <c r="BE2356" s="168"/>
      <c r="BF2356" s="168"/>
      <c r="BG2356" s="168"/>
      <c r="BH2356" s="168"/>
      <c r="BI2356" s="168"/>
      <c r="BJ2356" s="168"/>
      <c r="BK2356" s="168"/>
      <c r="BL2356" s="168"/>
      <c r="BM2356" s="168"/>
      <c r="BN2356" s="168"/>
      <c r="BO2356" s="168"/>
      <c r="BP2356" s="168"/>
    </row>
    <row r="2357" spans="4:68" x14ac:dyDescent="0.15">
      <c r="D2357" s="168"/>
      <c r="E2357" s="168"/>
      <c r="F2357" s="168"/>
      <c r="G2357" s="168"/>
      <c r="H2357" s="168"/>
      <c r="I2357" s="168"/>
      <c r="J2357" s="168"/>
      <c r="K2357" s="168"/>
      <c r="L2357" s="168"/>
      <c r="M2357" s="168"/>
      <c r="N2357" s="168"/>
      <c r="O2357" s="168"/>
      <c r="P2357" s="168"/>
      <c r="Q2357" s="168"/>
      <c r="R2357" s="168"/>
      <c r="S2357" s="168"/>
      <c r="T2357" s="168"/>
      <c r="U2357" s="168"/>
      <c r="V2357" s="168"/>
      <c r="W2357" s="168"/>
      <c r="X2357" s="168"/>
      <c r="Y2357" s="168"/>
      <c r="Z2357" s="168"/>
      <c r="AA2357" s="168"/>
      <c r="AB2357" s="168"/>
      <c r="AC2357" s="168"/>
      <c r="AD2357" s="168"/>
      <c r="AE2357" s="168"/>
      <c r="AF2357" s="168"/>
      <c r="AG2357" s="168"/>
      <c r="AH2357" s="168"/>
      <c r="AI2357" s="168"/>
      <c r="AJ2357" s="168"/>
      <c r="AK2357" s="168"/>
      <c r="AL2357" s="168"/>
      <c r="AM2357" s="168"/>
      <c r="AN2357" s="168"/>
      <c r="AO2357" s="168"/>
      <c r="AP2357" s="168"/>
      <c r="AQ2357" s="168"/>
      <c r="AR2357" s="168"/>
      <c r="AS2357" s="168"/>
      <c r="AT2357" s="168"/>
      <c r="AU2357" s="168"/>
      <c r="AV2357" s="168"/>
      <c r="AW2357" s="168"/>
      <c r="AX2357" s="168"/>
      <c r="AY2357" s="168"/>
      <c r="AZ2357" s="168"/>
      <c r="BA2357" s="168"/>
      <c r="BB2357" s="168"/>
      <c r="BC2357" s="168"/>
      <c r="BD2357" s="168"/>
      <c r="BE2357" s="168"/>
      <c r="BF2357" s="168"/>
      <c r="BG2357" s="168"/>
      <c r="BH2357" s="168"/>
      <c r="BI2357" s="168"/>
      <c r="BJ2357" s="168"/>
      <c r="BK2357" s="168"/>
      <c r="BL2357" s="168"/>
      <c r="BM2357" s="168"/>
      <c r="BN2357" s="168"/>
      <c r="BO2357" s="168"/>
      <c r="BP2357" s="168"/>
    </row>
    <row r="2358" spans="4:68" x14ac:dyDescent="0.15">
      <c r="D2358" s="168"/>
      <c r="E2358" s="168"/>
      <c r="F2358" s="168"/>
      <c r="G2358" s="168"/>
      <c r="H2358" s="168"/>
      <c r="I2358" s="168"/>
      <c r="J2358" s="168"/>
      <c r="K2358" s="168"/>
      <c r="L2358" s="168"/>
      <c r="M2358" s="168"/>
      <c r="N2358" s="168"/>
      <c r="O2358" s="168"/>
      <c r="P2358" s="168"/>
      <c r="Q2358" s="168"/>
      <c r="R2358" s="168"/>
      <c r="S2358" s="168"/>
      <c r="T2358" s="168"/>
      <c r="U2358" s="168"/>
      <c r="V2358" s="168"/>
      <c r="W2358" s="168"/>
      <c r="X2358" s="168"/>
      <c r="Y2358" s="168"/>
      <c r="Z2358" s="168"/>
      <c r="AA2358" s="168"/>
      <c r="AB2358" s="168"/>
      <c r="AC2358" s="168"/>
      <c r="AD2358" s="168"/>
      <c r="AE2358" s="168"/>
      <c r="AF2358" s="168"/>
      <c r="AG2358" s="168"/>
      <c r="AH2358" s="168"/>
      <c r="AI2358" s="168"/>
      <c r="AJ2358" s="168"/>
      <c r="AK2358" s="168"/>
      <c r="AL2358" s="168"/>
      <c r="AM2358" s="168"/>
      <c r="AN2358" s="168"/>
      <c r="AO2358" s="168"/>
      <c r="AP2358" s="168"/>
      <c r="AQ2358" s="168"/>
      <c r="AR2358" s="168"/>
      <c r="AS2358" s="168"/>
      <c r="AT2358" s="168"/>
      <c r="AU2358" s="168"/>
      <c r="AV2358" s="168"/>
      <c r="AW2358" s="168"/>
      <c r="AX2358" s="168"/>
      <c r="AY2358" s="168"/>
      <c r="AZ2358" s="168"/>
      <c r="BA2358" s="168"/>
      <c r="BB2358" s="168"/>
      <c r="BC2358" s="168"/>
      <c r="BD2358" s="168"/>
      <c r="BE2358" s="168"/>
      <c r="BF2358" s="168"/>
      <c r="BG2358" s="168"/>
      <c r="BH2358" s="168"/>
      <c r="BI2358" s="168"/>
      <c r="BJ2358" s="168"/>
      <c r="BK2358" s="168"/>
      <c r="BL2358" s="168"/>
      <c r="BM2358" s="168"/>
      <c r="BN2358" s="168"/>
      <c r="BO2358" s="168"/>
      <c r="BP2358" s="168"/>
    </row>
    <row r="2359" spans="4:68" x14ac:dyDescent="0.15">
      <c r="D2359" s="168"/>
      <c r="E2359" s="168"/>
      <c r="F2359" s="168"/>
      <c r="G2359" s="168"/>
      <c r="H2359" s="168"/>
      <c r="I2359" s="168"/>
      <c r="J2359" s="168"/>
      <c r="K2359" s="168"/>
      <c r="L2359" s="168"/>
      <c r="M2359" s="168"/>
      <c r="N2359" s="168"/>
      <c r="O2359" s="168"/>
      <c r="P2359" s="168"/>
      <c r="Q2359" s="168"/>
      <c r="R2359" s="168"/>
      <c r="S2359" s="168"/>
      <c r="T2359" s="168"/>
      <c r="U2359" s="168"/>
      <c r="V2359" s="168"/>
      <c r="W2359" s="168"/>
      <c r="X2359" s="168"/>
      <c r="Y2359" s="168"/>
      <c r="Z2359" s="168"/>
      <c r="AA2359" s="168"/>
      <c r="AB2359" s="168"/>
      <c r="AC2359" s="168"/>
      <c r="AD2359" s="168"/>
      <c r="AE2359" s="168"/>
      <c r="AF2359" s="168"/>
      <c r="AG2359" s="168"/>
      <c r="AH2359" s="168"/>
      <c r="AI2359" s="168"/>
      <c r="AJ2359" s="168"/>
      <c r="AK2359" s="168"/>
      <c r="AL2359" s="168"/>
      <c r="AM2359" s="168"/>
      <c r="AN2359" s="168"/>
      <c r="AO2359" s="168"/>
      <c r="AP2359" s="168"/>
      <c r="AQ2359" s="168"/>
      <c r="AR2359" s="168"/>
      <c r="AS2359" s="168"/>
      <c r="AT2359" s="168"/>
      <c r="AU2359" s="168"/>
      <c r="AV2359" s="168"/>
      <c r="AW2359" s="168"/>
      <c r="AX2359" s="168"/>
      <c r="AY2359" s="168"/>
      <c r="AZ2359" s="168"/>
      <c r="BA2359" s="168"/>
      <c r="BB2359" s="168"/>
      <c r="BC2359" s="168"/>
      <c r="BD2359" s="168"/>
      <c r="BE2359" s="168"/>
      <c r="BF2359" s="168"/>
      <c r="BG2359" s="168"/>
      <c r="BH2359" s="168"/>
      <c r="BI2359" s="168"/>
      <c r="BJ2359" s="168"/>
      <c r="BK2359" s="168"/>
      <c r="BL2359" s="168"/>
      <c r="BM2359" s="168"/>
      <c r="BN2359" s="168"/>
      <c r="BO2359" s="168"/>
      <c r="BP2359" s="168"/>
    </row>
    <row r="2360" spans="4:68" x14ac:dyDescent="0.15">
      <c r="D2360" s="168"/>
      <c r="E2360" s="168"/>
      <c r="F2360" s="168"/>
      <c r="G2360" s="168"/>
      <c r="H2360" s="168"/>
      <c r="I2360" s="168"/>
      <c r="J2360" s="168"/>
      <c r="K2360" s="168"/>
      <c r="L2360" s="168"/>
      <c r="M2360" s="168"/>
      <c r="N2360" s="168"/>
      <c r="O2360" s="168"/>
      <c r="P2360" s="168"/>
      <c r="Q2360" s="168"/>
      <c r="R2360" s="168"/>
      <c r="S2360" s="168"/>
      <c r="T2360" s="168"/>
      <c r="U2360" s="168"/>
      <c r="V2360" s="168"/>
      <c r="W2360" s="168"/>
      <c r="X2360" s="168"/>
      <c r="Y2360" s="168"/>
      <c r="Z2360" s="168"/>
      <c r="AA2360" s="168"/>
      <c r="AB2360" s="168"/>
      <c r="AC2360" s="168"/>
      <c r="AD2360" s="168"/>
      <c r="AE2360" s="168"/>
      <c r="AF2360" s="168"/>
      <c r="AG2360" s="168"/>
      <c r="AH2360" s="168"/>
      <c r="AI2360" s="168"/>
      <c r="AJ2360" s="168"/>
      <c r="AK2360" s="168"/>
      <c r="AL2360" s="168"/>
      <c r="AM2360" s="168"/>
      <c r="AN2360" s="168"/>
      <c r="AO2360" s="168"/>
      <c r="AP2360" s="168"/>
      <c r="AQ2360" s="168"/>
      <c r="AR2360" s="168"/>
      <c r="AS2360" s="168"/>
      <c r="AT2360" s="168"/>
      <c r="AU2360" s="168"/>
      <c r="AV2360" s="168"/>
      <c r="AW2360" s="168"/>
      <c r="AX2360" s="168"/>
      <c r="AY2360" s="168"/>
      <c r="AZ2360" s="168"/>
      <c r="BA2360" s="168"/>
      <c r="BB2360" s="168"/>
      <c r="BC2360" s="168"/>
      <c r="BD2360" s="168"/>
      <c r="BE2360" s="168"/>
      <c r="BF2360" s="168"/>
      <c r="BG2360" s="168"/>
      <c r="BH2360" s="168"/>
      <c r="BI2360" s="168"/>
      <c r="BJ2360" s="168"/>
      <c r="BK2360" s="168"/>
      <c r="BL2360" s="168"/>
      <c r="BM2360" s="168"/>
      <c r="BN2360" s="168"/>
      <c r="BO2360" s="168"/>
      <c r="BP2360" s="168"/>
    </row>
    <row r="2361" spans="4:68" x14ac:dyDescent="0.15">
      <c r="D2361" s="168"/>
      <c r="E2361" s="168"/>
      <c r="F2361" s="168"/>
      <c r="G2361" s="168"/>
      <c r="H2361" s="168"/>
      <c r="I2361" s="168"/>
      <c r="J2361" s="168"/>
      <c r="K2361" s="168"/>
      <c r="L2361" s="168"/>
      <c r="M2361" s="168"/>
      <c r="N2361" s="168"/>
      <c r="O2361" s="168"/>
      <c r="P2361" s="168"/>
      <c r="Q2361" s="168"/>
      <c r="R2361" s="168"/>
      <c r="S2361" s="168"/>
      <c r="T2361" s="168"/>
      <c r="U2361" s="168"/>
      <c r="V2361" s="168"/>
      <c r="W2361" s="168"/>
      <c r="X2361" s="168"/>
      <c r="Y2361" s="168"/>
      <c r="Z2361" s="168"/>
      <c r="AA2361" s="168"/>
      <c r="AB2361" s="168"/>
      <c r="AC2361" s="168"/>
      <c r="AD2361" s="168"/>
      <c r="AE2361" s="168"/>
      <c r="AF2361" s="168"/>
      <c r="AG2361" s="168"/>
      <c r="AH2361" s="168"/>
      <c r="AI2361" s="168"/>
      <c r="AJ2361" s="168"/>
      <c r="AK2361" s="168"/>
      <c r="AL2361" s="168"/>
      <c r="AM2361" s="168"/>
      <c r="AN2361" s="168"/>
      <c r="AO2361" s="168"/>
      <c r="AP2361" s="168"/>
      <c r="AQ2361" s="168"/>
      <c r="AR2361" s="168"/>
      <c r="AS2361" s="168"/>
      <c r="AT2361" s="168"/>
      <c r="AU2361" s="168"/>
      <c r="AV2361" s="168"/>
      <c r="AW2361" s="168"/>
      <c r="AX2361" s="168"/>
      <c r="AY2361" s="168"/>
      <c r="AZ2361" s="168"/>
      <c r="BA2361" s="168"/>
      <c r="BB2361" s="168"/>
      <c r="BC2361" s="168"/>
      <c r="BD2361" s="168"/>
      <c r="BE2361" s="168"/>
      <c r="BF2361" s="168"/>
      <c r="BG2361" s="168"/>
      <c r="BH2361" s="168"/>
      <c r="BI2361" s="168"/>
      <c r="BJ2361" s="168"/>
      <c r="BK2361" s="168"/>
      <c r="BL2361" s="168"/>
      <c r="BM2361" s="168"/>
      <c r="BN2361" s="168"/>
      <c r="BO2361" s="168"/>
      <c r="BP2361" s="168"/>
    </row>
    <row r="2362" spans="4:68" x14ac:dyDescent="0.15">
      <c r="D2362" s="168"/>
      <c r="E2362" s="168"/>
      <c r="F2362" s="168"/>
      <c r="G2362" s="168"/>
      <c r="H2362" s="168"/>
      <c r="I2362" s="168"/>
      <c r="J2362" s="168"/>
      <c r="K2362" s="168"/>
      <c r="L2362" s="168"/>
      <c r="M2362" s="168"/>
      <c r="N2362" s="168"/>
      <c r="O2362" s="168"/>
      <c r="P2362" s="168"/>
      <c r="Q2362" s="168"/>
      <c r="R2362" s="168"/>
      <c r="S2362" s="168"/>
      <c r="T2362" s="168"/>
      <c r="U2362" s="168"/>
      <c r="V2362" s="168"/>
      <c r="W2362" s="168"/>
      <c r="X2362" s="168"/>
      <c r="Y2362" s="168"/>
      <c r="Z2362" s="168"/>
      <c r="AA2362" s="168"/>
      <c r="AB2362" s="168"/>
      <c r="AC2362" s="168"/>
      <c r="AD2362" s="168"/>
      <c r="AE2362" s="168"/>
      <c r="AF2362" s="168"/>
      <c r="AG2362" s="168"/>
      <c r="AH2362" s="168"/>
      <c r="AI2362" s="168"/>
      <c r="AJ2362" s="168"/>
      <c r="AK2362" s="168"/>
      <c r="AL2362" s="168"/>
      <c r="AM2362" s="168"/>
      <c r="AN2362" s="168"/>
      <c r="AO2362" s="168"/>
      <c r="AP2362" s="168"/>
      <c r="AQ2362" s="168"/>
      <c r="AR2362" s="168"/>
      <c r="AS2362" s="168"/>
      <c r="AT2362" s="168"/>
      <c r="AU2362" s="168"/>
      <c r="AV2362" s="168"/>
      <c r="AW2362" s="168"/>
      <c r="AX2362" s="168"/>
      <c r="AY2362" s="168"/>
      <c r="AZ2362" s="168"/>
      <c r="BA2362" s="168"/>
      <c r="BB2362" s="168"/>
      <c r="BC2362" s="168"/>
      <c r="BD2362" s="168"/>
      <c r="BE2362" s="168"/>
      <c r="BF2362" s="168"/>
      <c r="BG2362" s="168"/>
      <c r="BH2362" s="168"/>
      <c r="BI2362" s="168"/>
      <c r="BJ2362" s="168"/>
      <c r="BK2362" s="168"/>
      <c r="BL2362" s="168"/>
      <c r="BM2362" s="168"/>
      <c r="BN2362" s="168"/>
      <c r="BO2362" s="168"/>
      <c r="BP2362" s="168"/>
    </row>
    <row r="2363" spans="4:68" x14ac:dyDescent="0.15">
      <c r="D2363" s="168"/>
      <c r="E2363" s="168"/>
      <c r="F2363" s="168"/>
      <c r="G2363" s="168"/>
      <c r="H2363" s="168"/>
      <c r="I2363" s="168"/>
      <c r="J2363" s="168"/>
      <c r="K2363" s="168"/>
      <c r="L2363" s="168"/>
      <c r="M2363" s="168"/>
      <c r="N2363" s="168"/>
      <c r="O2363" s="168"/>
      <c r="P2363" s="168"/>
      <c r="Q2363" s="168"/>
      <c r="R2363" s="168"/>
      <c r="S2363" s="168"/>
      <c r="T2363" s="168"/>
      <c r="U2363" s="168"/>
      <c r="V2363" s="168"/>
      <c r="W2363" s="168"/>
      <c r="X2363" s="168"/>
      <c r="Y2363" s="168"/>
      <c r="Z2363" s="168"/>
      <c r="AA2363" s="168"/>
      <c r="AB2363" s="168"/>
      <c r="AC2363" s="168"/>
      <c r="AD2363" s="168"/>
      <c r="AE2363" s="168"/>
      <c r="AF2363" s="168"/>
      <c r="AG2363" s="168"/>
      <c r="AH2363" s="168"/>
      <c r="AI2363" s="168"/>
      <c r="AJ2363" s="168"/>
      <c r="AK2363" s="168"/>
      <c r="AL2363" s="168"/>
      <c r="AM2363" s="168"/>
      <c r="AN2363" s="168"/>
      <c r="AO2363" s="168"/>
      <c r="AP2363" s="168"/>
      <c r="AQ2363" s="168"/>
      <c r="AR2363" s="168"/>
      <c r="AS2363" s="168"/>
      <c r="AT2363" s="168"/>
      <c r="AU2363" s="168"/>
      <c r="AV2363" s="168"/>
      <c r="AW2363" s="168"/>
      <c r="AX2363" s="168"/>
      <c r="AY2363" s="168"/>
      <c r="AZ2363" s="168"/>
      <c r="BA2363" s="168"/>
      <c r="BB2363" s="168"/>
      <c r="BC2363" s="168"/>
      <c r="BD2363" s="168"/>
      <c r="BE2363" s="168"/>
      <c r="BF2363" s="168"/>
      <c r="BG2363" s="168"/>
      <c r="BH2363" s="168"/>
      <c r="BI2363" s="168"/>
      <c r="BJ2363" s="168"/>
      <c r="BK2363" s="168"/>
      <c r="BL2363" s="168"/>
      <c r="BM2363" s="168"/>
      <c r="BN2363" s="168"/>
      <c r="BO2363" s="168"/>
      <c r="BP2363" s="168"/>
    </row>
    <row r="2364" spans="4:68" x14ac:dyDescent="0.15">
      <c r="D2364" s="168"/>
      <c r="E2364" s="168"/>
      <c r="F2364" s="168"/>
      <c r="G2364" s="168"/>
      <c r="H2364" s="168"/>
      <c r="I2364" s="168"/>
      <c r="J2364" s="168"/>
      <c r="K2364" s="168"/>
      <c r="L2364" s="168"/>
      <c r="M2364" s="168"/>
      <c r="N2364" s="168"/>
      <c r="O2364" s="168"/>
      <c r="P2364" s="168"/>
      <c r="Q2364" s="168"/>
      <c r="R2364" s="168"/>
      <c r="S2364" s="168"/>
      <c r="T2364" s="168"/>
      <c r="U2364" s="168"/>
      <c r="V2364" s="168"/>
      <c r="W2364" s="168"/>
      <c r="X2364" s="168"/>
      <c r="Y2364" s="168"/>
      <c r="Z2364" s="168"/>
      <c r="AA2364" s="168"/>
      <c r="AB2364" s="168"/>
      <c r="AC2364" s="168"/>
      <c r="AD2364" s="168"/>
      <c r="AE2364" s="168"/>
      <c r="AF2364" s="168"/>
      <c r="AG2364" s="168"/>
      <c r="AH2364" s="168"/>
      <c r="AI2364" s="168"/>
      <c r="AJ2364" s="168"/>
      <c r="AK2364" s="168"/>
      <c r="AL2364" s="168"/>
      <c r="AM2364" s="168"/>
      <c r="AN2364" s="168"/>
      <c r="AO2364" s="168"/>
      <c r="AP2364" s="168"/>
      <c r="AQ2364" s="168"/>
      <c r="AR2364" s="168"/>
      <c r="AS2364" s="168"/>
      <c r="AT2364" s="168"/>
      <c r="AU2364" s="168"/>
      <c r="AV2364" s="168"/>
      <c r="AW2364" s="168"/>
      <c r="AX2364" s="168"/>
      <c r="AY2364" s="168"/>
      <c r="AZ2364" s="168"/>
      <c r="BA2364" s="168"/>
      <c r="BB2364" s="168"/>
      <c r="BC2364" s="168"/>
      <c r="BD2364" s="168"/>
      <c r="BE2364" s="168"/>
      <c r="BF2364" s="168"/>
      <c r="BG2364" s="168"/>
      <c r="BH2364" s="168"/>
      <c r="BI2364" s="168"/>
      <c r="BJ2364" s="168"/>
      <c r="BK2364" s="168"/>
      <c r="BL2364" s="168"/>
      <c r="BM2364" s="168"/>
      <c r="BN2364" s="168"/>
      <c r="BO2364" s="168"/>
      <c r="BP2364" s="168"/>
    </row>
    <row r="2365" spans="4:68" x14ac:dyDescent="0.15">
      <c r="D2365" s="168"/>
      <c r="E2365" s="168"/>
      <c r="F2365" s="168"/>
      <c r="G2365" s="168"/>
      <c r="H2365" s="168"/>
      <c r="I2365" s="168"/>
      <c r="J2365" s="168"/>
      <c r="K2365" s="168"/>
      <c r="L2365" s="168"/>
      <c r="M2365" s="168"/>
      <c r="N2365" s="168"/>
      <c r="O2365" s="168"/>
      <c r="P2365" s="168"/>
      <c r="Q2365" s="168"/>
      <c r="R2365" s="168"/>
      <c r="S2365" s="168"/>
      <c r="T2365" s="168"/>
      <c r="U2365" s="168"/>
      <c r="V2365" s="168"/>
      <c r="W2365" s="168"/>
      <c r="X2365" s="168"/>
      <c r="Y2365" s="168"/>
      <c r="Z2365" s="168"/>
      <c r="AA2365" s="168"/>
      <c r="AB2365" s="168"/>
      <c r="AC2365" s="168"/>
      <c r="AD2365" s="168"/>
      <c r="AE2365" s="168"/>
      <c r="AF2365" s="168"/>
      <c r="AG2365" s="168"/>
      <c r="AH2365" s="168"/>
      <c r="AI2365" s="168"/>
      <c r="AJ2365" s="168"/>
      <c r="AK2365" s="168"/>
      <c r="AL2365" s="168"/>
      <c r="AM2365" s="168"/>
      <c r="AN2365" s="168"/>
      <c r="AO2365" s="168"/>
      <c r="AP2365" s="168"/>
      <c r="AQ2365" s="168"/>
      <c r="AR2365" s="168"/>
      <c r="AS2365" s="168"/>
      <c r="AT2365" s="168"/>
      <c r="AU2365" s="168"/>
      <c r="AV2365" s="168"/>
      <c r="AW2365" s="168"/>
      <c r="AX2365" s="168"/>
      <c r="AY2365" s="168"/>
      <c r="AZ2365" s="168"/>
      <c r="BA2365" s="168"/>
      <c r="BB2365" s="168"/>
      <c r="BC2365" s="168"/>
      <c r="BD2365" s="168"/>
      <c r="BE2365" s="168"/>
      <c r="BF2365" s="168"/>
      <c r="BG2365" s="168"/>
      <c r="BH2365" s="168"/>
      <c r="BI2365" s="168"/>
      <c r="BJ2365" s="168"/>
      <c r="BK2365" s="168"/>
      <c r="BL2365" s="168"/>
      <c r="BM2365" s="168"/>
      <c r="BN2365" s="168"/>
      <c r="BO2365" s="168"/>
      <c r="BP2365" s="168"/>
    </row>
    <row r="2366" spans="4:68" x14ac:dyDescent="0.15">
      <c r="D2366" s="168"/>
      <c r="E2366" s="168"/>
      <c r="F2366" s="168"/>
      <c r="G2366" s="168"/>
      <c r="H2366" s="168"/>
      <c r="I2366" s="168"/>
      <c r="J2366" s="168"/>
      <c r="K2366" s="168"/>
      <c r="L2366" s="168"/>
      <c r="M2366" s="168"/>
      <c r="N2366" s="168"/>
      <c r="O2366" s="168"/>
      <c r="P2366" s="168"/>
      <c r="Q2366" s="168"/>
      <c r="R2366" s="168"/>
      <c r="S2366" s="168"/>
      <c r="T2366" s="168"/>
      <c r="U2366" s="168"/>
      <c r="V2366" s="168"/>
      <c r="W2366" s="168"/>
      <c r="X2366" s="168"/>
      <c r="Y2366" s="168"/>
      <c r="Z2366" s="168"/>
      <c r="AA2366" s="168"/>
      <c r="AB2366" s="168"/>
      <c r="AC2366" s="168"/>
      <c r="AD2366" s="168"/>
      <c r="AE2366" s="168"/>
      <c r="AF2366" s="168"/>
      <c r="AG2366" s="168"/>
      <c r="AH2366" s="168"/>
      <c r="AI2366" s="168"/>
      <c r="AJ2366" s="168"/>
      <c r="AK2366" s="168"/>
      <c r="AL2366" s="168"/>
      <c r="AM2366" s="168"/>
      <c r="AN2366" s="168"/>
      <c r="AO2366" s="168"/>
      <c r="AP2366" s="168"/>
      <c r="AQ2366" s="168"/>
      <c r="AR2366" s="168"/>
      <c r="AS2366" s="168"/>
      <c r="AT2366" s="168"/>
      <c r="AU2366" s="168"/>
      <c r="AV2366" s="168"/>
      <c r="AW2366" s="168"/>
      <c r="AX2366" s="168"/>
      <c r="AY2366" s="168"/>
      <c r="AZ2366" s="168"/>
      <c r="BA2366" s="168"/>
      <c r="BB2366" s="168"/>
      <c r="BC2366" s="168"/>
      <c r="BD2366" s="168"/>
      <c r="BE2366" s="168"/>
      <c r="BF2366" s="168"/>
      <c r="BG2366" s="168"/>
      <c r="BH2366" s="168"/>
      <c r="BI2366" s="168"/>
      <c r="BJ2366" s="168"/>
      <c r="BK2366" s="168"/>
      <c r="BL2366" s="168"/>
      <c r="BM2366" s="168"/>
      <c r="BN2366" s="168"/>
      <c r="BO2366" s="168"/>
      <c r="BP2366" s="168"/>
    </row>
    <row r="2367" spans="4:68" x14ac:dyDescent="0.15">
      <c r="D2367" s="168"/>
      <c r="E2367" s="168"/>
      <c r="F2367" s="168"/>
      <c r="G2367" s="168"/>
      <c r="H2367" s="168"/>
      <c r="I2367" s="168"/>
      <c r="J2367" s="168"/>
      <c r="K2367" s="168"/>
      <c r="L2367" s="168"/>
      <c r="M2367" s="168"/>
      <c r="N2367" s="168"/>
      <c r="O2367" s="168"/>
      <c r="P2367" s="168"/>
      <c r="Q2367" s="168"/>
      <c r="R2367" s="168"/>
      <c r="S2367" s="168"/>
      <c r="T2367" s="168"/>
      <c r="U2367" s="168"/>
      <c r="V2367" s="168"/>
      <c r="W2367" s="168"/>
      <c r="X2367" s="168"/>
      <c r="Y2367" s="168"/>
      <c r="Z2367" s="168"/>
      <c r="AA2367" s="168"/>
      <c r="AB2367" s="168"/>
      <c r="AC2367" s="168"/>
      <c r="AD2367" s="168"/>
      <c r="AE2367" s="168"/>
      <c r="AF2367" s="168"/>
      <c r="AG2367" s="168"/>
      <c r="AH2367" s="168"/>
      <c r="AI2367" s="168"/>
      <c r="AJ2367" s="168"/>
      <c r="AK2367" s="168"/>
      <c r="AL2367" s="168"/>
      <c r="AM2367" s="168"/>
      <c r="AN2367" s="168"/>
      <c r="AO2367" s="168"/>
      <c r="AP2367" s="168"/>
      <c r="AQ2367" s="168"/>
      <c r="AR2367" s="168"/>
      <c r="AS2367" s="168"/>
      <c r="AT2367" s="168"/>
      <c r="AU2367" s="168"/>
      <c r="AV2367" s="168"/>
      <c r="AW2367" s="168"/>
      <c r="AX2367" s="168"/>
      <c r="AY2367" s="168"/>
      <c r="AZ2367" s="168"/>
      <c r="BA2367" s="168"/>
      <c r="BB2367" s="168"/>
      <c r="BC2367" s="168"/>
      <c r="BD2367" s="168"/>
      <c r="BE2367" s="168"/>
      <c r="BF2367" s="168"/>
      <c r="BG2367" s="168"/>
      <c r="BH2367" s="168"/>
      <c r="BI2367" s="168"/>
      <c r="BJ2367" s="168"/>
      <c r="BK2367" s="168"/>
      <c r="BL2367" s="168"/>
      <c r="BM2367" s="168"/>
      <c r="BN2367" s="168"/>
      <c r="BO2367" s="168"/>
      <c r="BP2367" s="168"/>
    </row>
    <row r="2368" spans="4:68" x14ac:dyDescent="0.15">
      <c r="D2368" s="168"/>
      <c r="E2368" s="168"/>
      <c r="F2368" s="168"/>
      <c r="G2368" s="168"/>
      <c r="H2368" s="168"/>
      <c r="I2368" s="168"/>
      <c r="J2368" s="168"/>
      <c r="K2368" s="168"/>
      <c r="L2368" s="168"/>
      <c r="M2368" s="168"/>
      <c r="N2368" s="168"/>
      <c r="O2368" s="168"/>
      <c r="P2368" s="168"/>
      <c r="Q2368" s="168"/>
      <c r="R2368" s="168"/>
      <c r="S2368" s="168"/>
      <c r="T2368" s="168"/>
      <c r="U2368" s="168"/>
      <c r="V2368" s="168"/>
      <c r="W2368" s="168"/>
      <c r="X2368" s="168"/>
      <c r="Y2368" s="168"/>
      <c r="Z2368" s="168"/>
      <c r="AA2368" s="168"/>
      <c r="AB2368" s="168"/>
      <c r="AC2368" s="168"/>
      <c r="AD2368" s="168"/>
      <c r="AE2368" s="168"/>
      <c r="AF2368" s="168"/>
      <c r="AG2368" s="168"/>
      <c r="AH2368" s="168"/>
      <c r="AI2368" s="168"/>
      <c r="AJ2368" s="168"/>
      <c r="AK2368" s="168"/>
      <c r="AL2368" s="168"/>
      <c r="AM2368" s="168"/>
      <c r="AN2368" s="168"/>
      <c r="AO2368" s="168"/>
      <c r="AP2368" s="168"/>
      <c r="AQ2368" s="168"/>
      <c r="AR2368" s="168"/>
      <c r="AS2368" s="168"/>
      <c r="AT2368" s="168"/>
      <c r="AU2368" s="168"/>
      <c r="AV2368" s="168"/>
      <c r="AW2368" s="168"/>
      <c r="AX2368" s="168"/>
      <c r="AY2368" s="168"/>
      <c r="AZ2368" s="168"/>
      <c r="BA2368" s="168"/>
      <c r="BB2368" s="168"/>
      <c r="BC2368" s="168"/>
      <c r="BD2368" s="168"/>
      <c r="BE2368" s="168"/>
      <c r="BF2368" s="168"/>
      <c r="BG2368" s="168"/>
      <c r="BH2368" s="168"/>
      <c r="BI2368" s="168"/>
      <c r="BJ2368" s="168"/>
      <c r="BK2368" s="168"/>
      <c r="BL2368" s="168"/>
      <c r="BM2368" s="168"/>
      <c r="BN2368" s="168"/>
      <c r="BO2368" s="168"/>
      <c r="BP2368" s="168"/>
    </row>
    <row r="2369" spans="4:68" x14ac:dyDescent="0.15">
      <c r="D2369" s="168"/>
      <c r="E2369" s="168"/>
      <c r="F2369" s="168"/>
      <c r="G2369" s="168"/>
      <c r="H2369" s="168"/>
      <c r="I2369" s="168"/>
      <c r="J2369" s="168"/>
      <c r="K2369" s="168"/>
      <c r="L2369" s="168"/>
      <c r="M2369" s="168"/>
      <c r="N2369" s="168"/>
      <c r="O2369" s="168"/>
      <c r="P2369" s="168"/>
      <c r="Q2369" s="168"/>
      <c r="R2369" s="168"/>
      <c r="S2369" s="168"/>
      <c r="T2369" s="168"/>
      <c r="U2369" s="168"/>
      <c r="V2369" s="168"/>
      <c r="W2369" s="168"/>
      <c r="X2369" s="168"/>
      <c r="Y2369" s="168"/>
      <c r="Z2369" s="168"/>
      <c r="AA2369" s="168"/>
      <c r="AB2369" s="168"/>
      <c r="AC2369" s="168"/>
      <c r="AD2369" s="168"/>
      <c r="AE2369" s="168"/>
      <c r="AF2369" s="168"/>
      <c r="AG2369" s="168"/>
      <c r="AH2369" s="168"/>
      <c r="AI2369" s="168"/>
      <c r="AJ2369" s="168"/>
      <c r="AK2369" s="168"/>
      <c r="AL2369" s="168"/>
      <c r="AM2369" s="168"/>
      <c r="AN2369" s="168"/>
      <c r="AO2369" s="168"/>
      <c r="AP2369" s="168"/>
      <c r="AQ2369" s="168"/>
      <c r="AR2369" s="168"/>
      <c r="AS2369" s="168"/>
      <c r="AT2369" s="168"/>
      <c r="AU2369" s="168"/>
      <c r="AV2369" s="168"/>
      <c r="AW2369" s="168"/>
      <c r="AX2369" s="168"/>
      <c r="AY2369" s="168"/>
      <c r="AZ2369" s="168"/>
      <c r="BA2369" s="168"/>
      <c r="BB2369" s="168"/>
      <c r="BC2369" s="168"/>
      <c r="BD2369" s="168"/>
      <c r="BE2369" s="168"/>
      <c r="BF2369" s="168"/>
      <c r="BG2369" s="168"/>
      <c r="BH2369" s="168"/>
      <c r="BI2369" s="168"/>
      <c r="BJ2369" s="168"/>
      <c r="BK2369" s="168"/>
      <c r="BL2369" s="168"/>
      <c r="BM2369" s="168"/>
      <c r="BN2369" s="168"/>
      <c r="BO2369" s="168"/>
      <c r="BP2369" s="168"/>
    </row>
    <row r="2370" spans="4:68" x14ac:dyDescent="0.15">
      <c r="D2370" s="168"/>
      <c r="E2370" s="168"/>
      <c r="F2370" s="168"/>
      <c r="G2370" s="168"/>
      <c r="H2370" s="168"/>
      <c r="I2370" s="168"/>
      <c r="J2370" s="168"/>
      <c r="K2370" s="168"/>
      <c r="L2370" s="168"/>
      <c r="M2370" s="168"/>
      <c r="N2370" s="168"/>
      <c r="O2370" s="168"/>
      <c r="P2370" s="168"/>
      <c r="Q2370" s="168"/>
      <c r="R2370" s="168"/>
      <c r="S2370" s="168"/>
      <c r="T2370" s="168"/>
      <c r="U2370" s="168"/>
      <c r="V2370" s="168"/>
      <c r="W2370" s="168"/>
      <c r="X2370" s="168"/>
      <c r="Y2370" s="168"/>
      <c r="Z2370" s="168"/>
      <c r="AA2370" s="168"/>
      <c r="AB2370" s="168"/>
      <c r="AC2370" s="168"/>
      <c r="AD2370" s="168"/>
      <c r="AE2370" s="168"/>
      <c r="AF2370" s="168"/>
      <c r="AG2370" s="168"/>
      <c r="AH2370" s="168"/>
      <c r="AI2370" s="168"/>
      <c r="AJ2370" s="168"/>
      <c r="AK2370" s="168"/>
      <c r="AL2370" s="168"/>
      <c r="AM2370" s="168"/>
      <c r="AN2370" s="168"/>
      <c r="AO2370" s="168"/>
      <c r="AP2370" s="168"/>
      <c r="AQ2370" s="168"/>
      <c r="AR2370" s="168"/>
      <c r="AS2370" s="168"/>
      <c r="AT2370" s="168"/>
      <c r="AU2370" s="168"/>
      <c r="AV2370" s="168"/>
      <c r="AW2370" s="168"/>
      <c r="AX2370" s="168"/>
      <c r="AY2370" s="168"/>
      <c r="AZ2370" s="168"/>
      <c r="BA2370" s="168"/>
      <c r="BB2370" s="168"/>
      <c r="BC2370" s="168"/>
      <c r="BD2370" s="168"/>
      <c r="BE2370" s="168"/>
      <c r="BF2370" s="168"/>
      <c r="BG2370" s="168"/>
      <c r="BH2370" s="168"/>
      <c r="BI2370" s="168"/>
      <c r="BJ2370" s="168"/>
      <c r="BK2370" s="168"/>
      <c r="BL2370" s="168"/>
      <c r="BM2370" s="168"/>
      <c r="BN2370" s="168"/>
      <c r="BO2370" s="168"/>
      <c r="BP2370" s="168"/>
    </row>
    <row r="2371" spans="4:68" x14ac:dyDescent="0.15">
      <c r="D2371" s="168"/>
      <c r="E2371" s="168"/>
      <c r="F2371" s="168"/>
      <c r="G2371" s="168"/>
      <c r="H2371" s="168"/>
      <c r="I2371" s="168"/>
      <c r="J2371" s="168"/>
      <c r="K2371" s="168"/>
      <c r="L2371" s="168"/>
      <c r="M2371" s="168"/>
      <c r="N2371" s="168"/>
      <c r="O2371" s="168"/>
      <c r="P2371" s="168"/>
      <c r="Q2371" s="168"/>
      <c r="R2371" s="168"/>
      <c r="S2371" s="168"/>
      <c r="T2371" s="168"/>
      <c r="U2371" s="168"/>
      <c r="V2371" s="168"/>
      <c r="W2371" s="168"/>
      <c r="X2371" s="168"/>
      <c r="Y2371" s="168"/>
      <c r="Z2371" s="168"/>
      <c r="AA2371" s="168"/>
      <c r="AB2371" s="168"/>
      <c r="AC2371" s="168"/>
      <c r="AD2371" s="168"/>
      <c r="AE2371" s="168"/>
      <c r="AF2371" s="168"/>
      <c r="AG2371" s="168"/>
      <c r="AH2371" s="168"/>
      <c r="AI2371" s="168"/>
      <c r="AJ2371" s="168"/>
      <c r="AK2371" s="168"/>
      <c r="AL2371" s="168"/>
      <c r="AM2371" s="168"/>
      <c r="AN2371" s="168"/>
      <c r="AO2371" s="168"/>
      <c r="AP2371" s="168"/>
      <c r="AQ2371" s="168"/>
      <c r="AR2371" s="168"/>
      <c r="AS2371" s="168"/>
      <c r="AT2371" s="168"/>
      <c r="AU2371" s="168"/>
      <c r="AV2371" s="168"/>
      <c r="AW2371" s="168"/>
      <c r="AX2371" s="168"/>
      <c r="AY2371" s="168"/>
      <c r="AZ2371" s="168"/>
      <c r="BA2371" s="168"/>
      <c r="BB2371" s="168"/>
      <c r="BC2371" s="168"/>
      <c r="BD2371" s="168"/>
      <c r="BE2371" s="168"/>
      <c r="BF2371" s="168"/>
      <c r="BG2371" s="168"/>
      <c r="BH2371" s="168"/>
      <c r="BI2371" s="168"/>
      <c r="BJ2371" s="168"/>
      <c r="BK2371" s="168"/>
      <c r="BL2371" s="168"/>
      <c r="BM2371" s="168"/>
      <c r="BN2371" s="168"/>
      <c r="BO2371" s="168"/>
      <c r="BP2371" s="168"/>
    </row>
    <row r="2372" spans="4:68" x14ac:dyDescent="0.15">
      <c r="D2372" s="168"/>
      <c r="E2372" s="168"/>
      <c r="F2372" s="168"/>
      <c r="G2372" s="168"/>
      <c r="H2372" s="168"/>
      <c r="I2372" s="168"/>
      <c r="J2372" s="168"/>
      <c r="K2372" s="168"/>
      <c r="L2372" s="168"/>
      <c r="M2372" s="168"/>
      <c r="N2372" s="168"/>
      <c r="O2372" s="168"/>
      <c r="P2372" s="168"/>
      <c r="Q2372" s="168"/>
      <c r="R2372" s="168"/>
      <c r="S2372" s="168"/>
      <c r="T2372" s="168"/>
      <c r="U2372" s="168"/>
      <c r="V2372" s="168"/>
      <c r="W2372" s="168"/>
      <c r="X2372" s="168"/>
      <c r="Y2372" s="168"/>
      <c r="Z2372" s="168"/>
      <c r="AA2372" s="168"/>
      <c r="AB2372" s="168"/>
      <c r="AC2372" s="168"/>
      <c r="AD2372" s="168"/>
      <c r="AE2372" s="168"/>
      <c r="AF2372" s="168"/>
      <c r="AG2372" s="168"/>
      <c r="AH2372" s="168"/>
      <c r="AI2372" s="168"/>
      <c r="AJ2372" s="168"/>
      <c r="AK2372" s="168"/>
      <c r="AL2372" s="168"/>
      <c r="AM2372" s="168"/>
      <c r="AN2372" s="168"/>
      <c r="AO2372" s="168"/>
      <c r="AP2372" s="168"/>
      <c r="AQ2372" s="168"/>
      <c r="AR2372" s="168"/>
      <c r="AS2372" s="168"/>
      <c r="AT2372" s="168"/>
      <c r="AU2372" s="168"/>
      <c r="AV2372" s="168"/>
      <c r="AW2372" s="168"/>
      <c r="AX2372" s="168"/>
      <c r="AY2372" s="168"/>
      <c r="AZ2372" s="168"/>
      <c r="BA2372" s="168"/>
      <c r="BB2372" s="168"/>
      <c r="BC2372" s="168"/>
      <c r="BD2372" s="168"/>
      <c r="BE2372" s="168"/>
      <c r="BF2372" s="168"/>
      <c r="BG2372" s="168"/>
      <c r="BH2372" s="168"/>
      <c r="BI2372" s="168"/>
      <c r="BJ2372" s="168"/>
      <c r="BK2372" s="168"/>
      <c r="BL2372" s="168"/>
      <c r="BM2372" s="168"/>
      <c r="BN2372" s="168"/>
      <c r="BO2372" s="168"/>
      <c r="BP2372" s="168"/>
    </row>
    <row r="2373" spans="4:68" x14ac:dyDescent="0.15">
      <c r="D2373" s="168"/>
      <c r="E2373" s="168"/>
      <c r="F2373" s="168"/>
      <c r="G2373" s="168"/>
      <c r="H2373" s="168"/>
      <c r="I2373" s="168"/>
      <c r="J2373" s="168"/>
      <c r="K2373" s="168"/>
      <c r="L2373" s="168"/>
      <c r="M2373" s="168"/>
      <c r="N2373" s="168"/>
      <c r="O2373" s="168"/>
      <c r="P2373" s="168"/>
      <c r="Q2373" s="168"/>
      <c r="R2373" s="168"/>
      <c r="S2373" s="168"/>
      <c r="T2373" s="168"/>
      <c r="U2373" s="168"/>
      <c r="V2373" s="168"/>
      <c r="W2373" s="168"/>
      <c r="X2373" s="168"/>
      <c r="Y2373" s="168"/>
      <c r="Z2373" s="168"/>
      <c r="AA2373" s="168"/>
      <c r="AB2373" s="168"/>
      <c r="AC2373" s="168"/>
      <c r="AD2373" s="168"/>
      <c r="AE2373" s="168"/>
      <c r="AF2373" s="168"/>
      <c r="AG2373" s="168"/>
      <c r="AH2373" s="168"/>
      <c r="AI2373" s="168"/>
      <c r="AJ2373" s="168"/>
      <c r="AK2373" s="168"/>
      <c r="AL2373" s="168"/>
      <c r="AM2373" s="168"/>
      <c r="AN2373" s="168"/>
      <c r="AO2373" s="168"/>
      <c r="AP2373" s="168"/>
      <c r="AQ2373" s="168"/>
      <c r="AR2373" s="168"/>
      <c r="AS2373" s="168"/>
      <c r="AT2373" s="168"/>
      <c r="AU2373" s="168"/>
      <c r="AV2373" s="168"/>
      <c r="AW2373" s="168"/>
      <c r="AX2373" s="168"/>
      <c r="AY2373" s="168"/>
      <c r="AZ2373" s="168"/>
      <c r="BA2373" s="168"/>
      <c r="BB2373" s="168"/>
      <c r="BC2373" s="168"/>
      <c r="BD2373" s="168"/>
      <c r="BE2373" s="168"/>
      <c r="BF2373" s="168"/>
      <c r="BG2373" s="168"/>
      <c r="BH2373" s="168"/>
      <c r="BI2373" s="168"/>
      <c r="BJ2373" s="168"/>
      <c r="BK2373" s="168"/>
      <c r="BL2373" s="168"/>
      <c r="BM2373" s="168"/>
      <c r="BN2373" s="168"/>
      <c r="BO2373" s="168"/>
      <c r="BP2373" s="168"/>
    </row>
    <row r="2374" spans="4:68" x14ac:dyDescent="0.15">
      <c r="D2374" s="168"/>
      <c r="E2374" s="168"/>
      <c r="F2374" s="168"/>
      <c r="G2374" s="168"/>
      <c r="H2374" s="168"/>
      <c r="I2374" s="168"/>
      <c r="J2374" s="168"/>
      <c r="K2374" s="168"/>
      <c r="L2374" s="168"/>
      <c r="M2374" s="168"/>
      <c r="N2374" s="168"/>
      <c r="O2374" s="168"/>
      <c r="P2374" s="168"/>
      <c r="Q2374" s="168"/>
      <c r="R2374" s="168"/>
      <c r="S2374" s="168"/>
      <c r="T2374" s="168"/>
      <c r="U2374" s="168"/>
      <c r="V2374" s="168"/>
      <c r="W2374" s="168"/>
      <c r="X2374" s="168"/>
      <c r="Y2374" s="168"/>
      <c r="Z2374" s="168"/>
      <c r="AA2374" s="168"/>
      <c r="AB2374" s="168"/>
      <c r="AC2374" s="168"/>
      <c r="AD2374" s="168"/>
      <c r="AE2374" s="168"/>
      <c r="AF2374" s="168"/>
      <c r="AG2374" s="168"/>
      <c r="AH2374" s="168"/>
      <c r="AI2374" s="168"/>
      <c r="AJ2374" s="168"/>
      <c r="AK2374" s="168"/>
      <c r="AL2374" s="168"/>
      <c r="AM2374" s="168"/>
      <c r="AN2374" s="168"/>
      <c r="AO2374" s="168"/>
      <c r="AP2374" s="168"/>
      <c r="AQ2374" s="168"/>
      <c r="AR2374" s="168"/>
      <c r="AS2374" s="168"/>
      <c r="AT2374" s="168"/>
      <c r="AU2374" s="168"/>
      <c r="AV2374" s="168"/>
      <c r="AW2374" s="168"/>
      <c r="AX2374" s="168"/>
      <c r="AY2374" s="168"/>
      <c r="AZ2374" s="168"/>
      <c r="BA2374" s="168"/>
      <c r="BB2374" s="168"/>
      <c r="BC2374" s="168"/>
      <c r="BD2374" s="168"/>
      <c r="BE2374" s="168"/>
      <c r="BF2374" s="168"/>
      <c r="BG2374" s="168"/>
      <c r="BH2374" s="168"/>
      <c r="BI2374" s="168"/>
      <c r="BJ2374" s="168"/>
      <c r="BK2374" s="168"/>
      <c r="BL2374" s="168"/>
      <c r="BM2374" s="168"/>
      <c r="BN2374" s="168"/>
      <c r="BO2374" s="168"/>
      <c r="BP2374" s="168"/>
    </row>
    <row r="2375" spans="4:68" x14ac:dyDescent="0.15">
      <c r="D2375" s="168"/>
      <c r="E2375" s="168"/>
      <c r="F2375" s="168"/>
      <c r="G2375" s="168"/>
      <c r="H2375" s="168"/>
      <c r="I2375" s="168"/>
      <c r="J2375" s="168"/>
      <c r="K2375" s="168"/>
      <c r="L2375" s="168"/>
      <c r="M2375" s="168"/>
      <c r="N2375" s="168"/>
      <c r="O2375" s="168"/>
      <c r="P2375" s="168"/>
      <c r="Q2375" s="168"/>
      <c r="R2375" s="168"/>
      <c r="S2375" s="168"/>
      <c r="T2375" s="168"/>
      <c r="U2375" s="168"/>
      <c r="V2375" s="168"/>
      <c r="W2375" s="168"/>
      <c r="X2375" s="168"/>
      <c r="Y2375" s="168"/>
      <c r="Z2375" s="168"/>
      <c r="AA2375" s="168"/>
      <c r="AB2375" s="168"/>
      <c r="AC2375" s="168"/>
      <c r="AD2375" s="168"/>
      <c r="AE2375" s="168"/>
      <c r="AF2375" s="168"/>
      <c r="AG2375" s="168"/>
      <c r="AH2375" s="168"/>
      <c r="AI2375" s="168"/>
      <c r="AJ2375" s="168"/>
      <c r="AK2375" s="168"/>
      <c r="AL2375" s="168"/>
      <c r="AM2375" s="168"/>
      <c r="AN2375" s="168"/>
      <c r="AO2375" s="168"/>
      <c r="AP2375" s="168"/>
      <c r="AQ2375" s="168"/>
      <c r="AR2375" s="168"/>
      <c r="AS2375" s="168"/>
      <c r="AT2375" s="168"/>
      <c r="AU2375" s="168"/>
      <c r="AV2375" s="168"/>
      <c r="AW2375" s="168"/>
      <c r="AX2375" s="168"/>
      <c r="AY2375" s="168"/>
      <c r="AZ2375" s="168"/>
      <c r="BA2375" s="168"/>
      <c r="BB2375" s="168"/>
      <c r="BC2375" s="168"/>
      <c r="BD2375" s="168"/>
      <c r="BE2375" s="168"/>
      <c r="BF2375" s="168"/>
      <c r="BG2375" s="168"/>
      <c r="BH2375" s="168"/>
      <c r="BI2375" s="168"/>
      <c r="BJ2375" s="168"/>
      <c r="BK2375" s="168"/>
      <c r="BL2375" s="168"/>
      <c r="BM2375" s="168"/>
      <c r="BN2375" s="168"/>
      <c r="BO2375" s="168"/>
      <c r="BP2375" s="168"/>
    </row>
    <row r="2376" spans="4:68" x14ac:dyDescent="0.15">
      <c r="D2376" s="168"/>
      <c r="E2376" s="168"/>
      <c r="F2376" s="168"/>
      <c r="G2376" s="168"/>
      <c r="H2376" s="168"/>
      <c r="I2376" s="168"/>
      <c r="J2376" s="168"/>
      <c r="K2376" s="168"/>
      <c r="L2376" s="168"/>
      <c r="M2376" s="168"/>
      <c r="N2376" s="168"/>
      <c r="O2376" s="168"/>
      <c r="P2376" s="168"/>
      <c r="Q2376" s="168"/>
      <c r="R2376" s="168"/>
      <c r="S2376" s="168"/>
      <c r="T2376" s="168"/>
      <c r="U2376" s="168"/>
      <c r="V2376" s="168"/>
      <c r="W2376" s="168"/>
      <c r="X2376" s="168"/>
      <c r="Y2376" s="168"/>
      <c r="Z2376" s="168"/>
      <c r="AA2376" s="168"/>
      <c r="AB2376" s="168"/>
      <c r="AC2376" s="168"/>
      <c r="AD2376" s="168"/>
      <c r="AE2376" s="168"/>
      <c r="AF2376" s="168"/>
      <c r="AG2376" s="168"/>
      <c r="AH2376" s="168"/>
      <c r="AI2376" s="168"/>
      <c r="AJ2376" s="168"/>
      <c r="AK2376" s="168"/>
      <c r="AL2376" s="168"/>
      <c r="AM2376" s="168"/>
      <c r="AN2376" s="168"/>
      <c r="AO2376" s="168"/>
      <c r="AP2376" s="168"/>
      <c r="AQ2376" s="168"/>
      <c r="AR2376" s="168"/>
      <c r="AS2376" s="168"/>
      <c r="AT2376" s="168"/>
      <c r="AU2376" s="168"/>
      <c r="AV2376" s="168"/>
      <c r="AW2376" s="168"/>
      <c r="AX2376" s="168"/>
      <c r="AY2376" s="168"/>
      <c r="AZ2376" s="168"/>
      <c r="BA2376" s="168"/>
      <c r="BB2376" s="168"/>
      <c r="BC2376" s="168"/>
      <c r="BD2376" s="168"/>
      <c r="BE2376" s="168"/>
      <c r="BF2376" s="168"/>
      <c r="BG2376" s="168"/>
      <c r="BH2376" s="168"/>
      <c r="BI2376" s="168"/>
      <c r="BJ2376" s="168"/>
      <c r="BK2376" s="168"/>
      <c r="BL2376" s="168"/>
      <c r="BM2376" s="168"/>
      <c r="BN2376" s="168"/>
      <c r="BO2376" s="168"/>
      <c r="BP2376" s="168"/>
    </row>
    <row r="2377" spans="4:68" x14ac:dyDescent="0.15">
      <c r="D2377" s="168"/>
      <c r="E2377" s="168"/>
      <c r="F2377" s="168"/>
      <c r="G2377" s="168"/>
      <c r="H2377" s="168"/>
      <c r="I2377" s="168"/>
      <c r="J2377" s="168"/>
      <c r="K2377" s="168"/>
      <c r="L2377" s="168"/>
      <c r="M2377" s="168"/>
      <c r="N2377" s="168"/>
      <c r="O2377" s="168"/>
      <c r="P2377" s="168"/>
      <c r="Q2377" s="168"/>
      <c r="R2377" s="168"/>
      <c r="S2377" s="168"/>
      <c r="T2377" s="168"/>
      <c r="U2377" s="168"/>
      <c r="V2377" s="168"/>
      <c r="W2377" s="168"/>
      <c r="X2377" s="168"/>
      <c r="Y2377" s="168"/>
      <c r="Z2377" s="168"/>
      <c r="AA2377" s="168"/>
      <c r="AB2377" s="168"/>
      <c r="AC2377" s="168"/>
      <c r="AD2377" s="168"/>
      <c r="AE2377" s="168"/>
      <c r="AF2377" s="168"/>
      <c r="AG2377" s="168"/>
      <c r="AH2377" s="168"/>
      <c r="AI2377" s="168"/>
      <c r="AJ2377" s="168"/>
      <c r="AK2377" s="168"/>
      <c r="AL2377" s="168"/>
      <c r="AM2377" s="168"/>
      <c r="AN2377" s="168"/>
      <c r="AO2377" s="168"/>
      <c r="AP2377" s="168"/>
      <c r="AQ2377" s="168"/>
      <c r="AR2377" s="168"/>
      <c r="AS2377" s="168"/>
      <c r="AT2377" s="168"/>
      <c r="AU2377" s="168"/>
      <c r="AV2377" s="168"/>
      <c r="AW2377" s="168"/>
      <c r="AX2377" s="168"/>
      <c r="AY2377" s="168"/>
      <c r="AZ2377" s="168"/>
      <c r="BA2377" s="168"/>
      <c r="BB2377" s="168"/>
      <c r="BC2377" s="168"/>
      <c r="BD2377" s="168"/>
      <c r="BE2377" s="168"/>
      <c r="BF2377" s="168"/>
      <c r="BG2377" s="168"/>
      <c r="BH2377" s="168"/>
      <c r="BI2377" s="168"/>
      <c r="BJ2377" s="168"/>
      <c r="BK2377" s="168"/>
      <c r="BL2377" s="168"/>
      <c r="BM2377" s="168"/>
      <c r="BN2377" s="168"/>
      <c r="BO2377" s="168"/>
      <c r="BP2377" s="168"/>
    </row>
    <row r="2378" spans="4:68" x14ac:dyDescent="0.15">
      <c r="D2378" s="168"/>
      <c r="E2378" s="168"/>
      <c r="F2378" s="168"/>
      <c r="G2378" s="168"/>
      <c r="H2378" s="168"/>
      <c r="I2378" s="168"/>
      <c r="J2378" s="168"/>
      <c r="K2378" s="168"/>
      <c r="L2378" s="168"/>
      <c r="M2378" s="168"/>
      <c r="N2378" s="168"/>
      <c r="O2378" s="168"/>
      <c r="P2378" s="168"/>
      <c r="Q2378" s="168"/>
      <c r="R2378" s="168"/>
      <c r="S2378" s="168"/>
      <c r="T2378" s="168"/>
      <c r="U2378" s="168"/>
      <c r="V2378" s="168"/>
      <c r="W2378" s="168"/>
      <c r="X2378" s="168"/>
      <c r="Y2378" s="168"/>
      <c r="Z2378" s="168"/>
      <c r="AA2378" s="168"/>
      <c r="AB2378" s="168"/>
      <c r="AC2378" s="168"/>
      <c r="AD2378" s="168"/>
      <c r="AE2378" s="168"/>
      <c r="AF2378" s="168"/>
      <c r="AG2378" s="168"/>
      <c r="AH2378" s="168"/>
      <c r="AI2378" s="168"/>
      <c r="AJ2378" s="168"/>
      <c r="AK2378" s="168"/>
      <c r="AL2378" s="168"/>
      <c r="AM2378" s="168"/>
      <c r="AN2378" s="168"/>
      <c r="AO2378" s="168"/>
      <c r="AP2378" s="168"/>
      <c r="AQ2378" s="168"/>
      <c r="AR2378" s="168"/>
      <c r="AS2378" s="168"/>
      <c r="AT2378" s="168"/>
      <c r="AU2378" s="168"/>
      <c r="AV2378" s="168"/>
      <c r="AW2378" s="168"/>
      <c r="AX2378" s="168"/>
      <c r="AY2378" s="168"/>
      <c r="AZ2378" s="168"/>
      <c r="BA2378" s="168"/>
      <c r="BB2378" s="168"/>
      <c r="BC2378" s="168"/>
      <c r="BD2378" s="168"/>
      <c r="BE2378" s="168"/>
      <c r="BF2378" s="168"/>
      <c r="BG2378" s="168"/>
      <c r="BH2378" s="168"/>
      <c r="BI2378" s="168"/>
      <c r="BJ2378" s="168"/>
      <c r="BK2378" s="168"/>
      <c r="BL2378" s="168"/>
      <c r="BM2378" s="168"/>
      <c r="BN2378" s="168"/>
      <c r="BO2378" s="168"/>
      <c r="BP2378" s="168"/>
    </row>
    <row r="2379" spans="4:68" x14ac:dyDescent="0.15">
      <c r="D2379" s="168"/>
      <c r="E2379" s="168"/>
      <c r="F2379" s="168"/>
      <c r="G2379" s="168"/>
      <c r="H2379" s="168"/>
      <c r="I2379" s="168"/>
      <c r="J2379" s="168"/>
      <c r="K2379" s="168"/>
      <c r="L2379" s="168"/>
      <c r="M2379" s="168"/>
      <c r="N2379" s="168"/>
      <c r="O2379" s="168"/>
      <c r="P2379" s="168"/>
      <c r="Q2379" s="168"/>
      <c r="R2379" s="168"/>
      <c r="S2379" s="168"/>
      <c r="T2379" s="168"/>
      <c r="U2379" s="168"/>
      <c r="V2379" s="168"/>
      <c r="W2379" s="168"/>
      <c r="X2379" s="168"/>
      <c r="Y2379" s="168"/>
      <c r="Z2379" s="168"/>
      <c r="AA2379" s="168"/>
      <c r="AB2379" s="168"/>
      <c r="AC2379" s="168"/>
      <c r="AD2379" s="168"/>
      <c r="AE2379" s="168"/>
      <c r="AF2379" s="168"/>
      <c r="AG2379" s="168"/>
      <c r="AH2379" s="168"/>
      <c r="AI2379" s="168"/>
      <c r="AJ2379" s="168"/>
      <c r="AK2379" s="168"/>
      <c r="AL2379" s="168"/>
      <c r="AM2379" s="168"/>
      <c r="AN2379" s="168"/>
      <c r="AO2379" s="168"/>
      <c r="AP2379" s="168"/>
      <c r="AQ2379" s="168"/>
      <c r="AR2379" s="168"/>
      <c r="AS2379" s="168"/>
      <c r="AT2379" s="168"/>
      <c r="AU2379" s="168"/>
      <c r="AV2379" s="168"/>
      <c r="AW2379" s="168"/>
      <c r="AX2379" s="168"/>
      <c r="AY2379" s="168"/>
      <c r="AZ2379" s="168"/>
      <c r="BA2379" s="168"/>
      <c r="BB2379" s="168"/>
      <c r="BC2379" s="168"/>
      <c r="BD2379" s="168"/>
      <c r="BE2379" s="168"/>
      <c r="BF2379" s="168"/>
      <c r="BG2379" s="168"/>
      <c r="BH2379" s="168"/>
      <c r="BI2379" s="168"/>
      <c r="BJ2379" s="168"/>
      <c r="BK2379" s="168"/>
      <c r="BL2379" s="168"/>
      <c r="BM2379" s="168"/>
      <c r="BN2379" s="168"/>
      <c r="BO2379" s="168"/>
      <c r="BP2379" s="168"/>
    </row>
    <row r="2380" spans="4:68" x14ac:dyDescent="0.15">
      <c r="D2380" s="168"/>
      <c r="E2380" s="168"/>
      <c r="F2380" s="168"/>
      <c r="G2380" s="168"/>
      <c r="H2380" s="168"/>
      <c r="I2380" s="168"/>
      <c r="J2380" s="168"/>
      <c r="K2380" s="168"/>
      <c r="L2380" s="168"/>
      <c r="M2380" s="168"/>
      <c r="N2380" s="168"/>
      <c r="O2380" s="168"/>
      <c r="P2380" s="168"/>
      <c r="Q2380" s="168"/>
      <c r="R2380" s="168"/>
      <c r="S2380" s="168"/>
      <c r="T2380" s="168"/>
      <c r="U2380" s="168"/>
      <c r="V2380" s="168"/>
      <c r="W2380" s="168"/>
      <c r="X2380" s="168"/>
      <c r="Y2380" s="168"/>
      <c r="Z2380" s="168"/>
      <c r="AA2380" s="168"/>
      <c r="AB2380" s="168"/>
      <c r="AC2380" s="168"/>
      <c r="AD2380" s="168"/>
      <c r="AE2380" s="168"/>
      <c r="AF2380" s="168"/>
      <c r="AG2380" s="168"/>
      <c r="AH2380" s="168"/>
      <c r="AI2380" s="168"/>
      <c r="AJ2380" s="168"/>
      <c r="AK2380" s="168"/>
      <c r="AL2380" s="168"/>
      <c r="AM2380" s="168"/>
      <c r="AN2380" s="168"/>
      <c r="AO2380" s="168"/>
      <c r="AP2380" s="168"/>
      <c r="AQ2380" s="168"/>
      <c r="AR2380" s="168"/>
      <c r="AS2380" s="168"/>
      <c r="AT2380" s="168"/>
      <c r="AU2380" s="168"/>
      <c r="AV2380" s="168"/>
      <c r="AW2380" s="168"/>
      <c r="AX2380" s="168"/>
      <c r="AY2380" s="168"/>
      <c r="AZ2380" s="168"/>
      <c r="BA2380" s="168"/>
      <c r="BB2380" s="168"/>
      <c r="BC2380" s="168"/>
      <c r="BD2380" s="168"/>
      <c r="BE2380" s="168"/>
      <c r="BF2380" s="168"/>
      <c r="BG2380" s="168"/>
      <c r="BH2380" s="168"/>
      <c r="BI2380" s="168"/>
      <c r="BJ2380" s="168"/>
      <c r="BK2380" s="168"/>
      <c r="BL2380" s="168"/>
      <c r="BM2380" s="168"/>
      <c r="BN2380" s="168"/>
      <c r="BO2380" s="168"/>
      <c r="BP2380" s="168"/>
    </row>
    <row r="2381" spans="4:68" x14ac:dyDescent="0.15">
      <c r="D2381" s="168"/>
      <c r="E2381" s="168"/>
      <c r="F2381" s="168"/>
      <c r="G2381" s="168"/>
      <c r="H2381" s="168"/>
      <c r="I2381" s="168"/>
      <c r="J2381" s="168"/>
      <c r="K2381" s="168"/>
      <c r="L2381" s="168"/>
      <c r="M2381" s="168"/>
      <c r="N2381" s="168"/>
      <c r="O2381" s="168"/>
      <c r="P2381" s="168"/>
      <c r="Q2381" s="168"/>
      <c r="R2381" s="168"/>
      <c r="S2381" s="168"/>
      <c r="T2381" s="168"/>
      <c r="U2381" s="168"/>
      <c r="V2381" s="168"/>
      <c r="W2381" s="168"/>
      <c r="X2381" s="168"/>
      <c r="Y2381" s="168"/>
      <c r="Z2381" s="168"/>
      <c r="AA2381" s="168"/>
      <c r="AB2381" s="168"/>
      <c r="AC2381" s="168"/>
      <c r="AD2381" s="168"/>
      <c r="AE2381" s="168"/>
      <c r="AF2381" s="168"/>
      <c r="AG2381" s="168"/>
      <c r="AH2381" s="168"/>
      <c r="AI2381" s="168"/>
      <c r="AJ2381" s="168"/>
      <c r="AK2381" s="168"/>
      <c r="AL2381" s="168"/>
      <c r="AM2381" s="168"/>
      <c r="AN2381" s="168"/>
      <c r="AO2381" s="168"/>
      <c r="AP2381" s="168"/>
      <c r="AQ2381" s="168"/>
      <c r="AR2381" s="168"/>
      <c r="AS2381" s="168"/>
      <c r="AT2381" s="168"/>
      <c r="AU2381" s="168"/>
      <c r="AV2381" s="168"/>
      <c r="AW2381" s="168"/>
      <c r="AX2381" s="168"/>
      <c r="AY2381" s="168"/>
      <c r="AZ2381" s="168"/>
      <c r="BA2381" s="168"/>
      <c r="BB2381" s="168"/>
      <c r="BC2381" s="168"/>
      <c r="BD2381" s="168"/>
      <c r="BE2381" s="168"/>
      <c r="BF2381" s="168"/>
      <c r="BG2381" s="168"/>
      <c r="BH2381" s="168"/>
      <c r="BI2381" s="168"/>
      <c r="BJ2381" s="168"/>
      <c r="BK2381" s="168"/>
      <c r="BL2381" s="168"/>
      <c r="BM2381" s="168"/>
      <c r="BN2381" s="168"/>
      <c r="BO2381" s="168"/>
      <c r="BP2381" s="168"/>
    </row>
    <row r="2382" spans="4:68" x14ac:dyDescent="0.15">
      <c r="D2382" s="168"/>
      <c r="E2382" s="168"/>
      <c r="F2382" s="168"/>
      <c r="G2382" s="168"/>
      <c r="H2382" s="168"/>
      <c r="I2382" s="168"/>
      <c r="J2382" s="168"/>
      <c r="K2382" s="168"/>
      <c r="L2382" s="168"/>
      <c r="M2382" s="168"/>
      <c r="N2382" s="168"/>
      <c r="O2382" s="168"/>
      <c r="P2382" s="168"/>
      <c r="Q2382" s="168"/>
      <c r="R2382" s="168"/>
      <c r="S2382" s="168"/>
      <c r="T2382" s="168"/>
      <c r="U2382" s="168"/>
      <c r="V2382" s="168"/>
      <c r="W2382" s="168"/>
      <c r="X2382" s="168"/>
      <c r="Y2382" s="168"/>
      <c r="Z2382" s="168"/>
      <c r="AA2382" s="168"/>
      <c r="AB2382" s="168"/>
      <c r="AC2382" s="168"/>
      <c r="AD2382" s="168"/>
      <c r="AE2382" s="168"/>
      <c r="AF2382" s="168"/>
      <c r="AG2382" s="168"/>
      <c r="AH2382" s="168"/>
      <c r="AI2382" s="168"/>
      <c r="AJ2382" s="168"/>
      <c r="AK2382" s="168"/>
      <c r="AL2382" s="168"/>
      <c r="AM2382" s="168"/>
      <c r="AN2382" s="168"/>
      <c r="AO2382" s="168"/>
      <c r="AP2382" s="168"/>
      <c r="AQ2382" s="168"/>
      <c r="AR2382" s="168"/>
      <c r="AS2382" s="168"/>
      <c r="AT2382" s="168"/>
      <c r="AU2382" s="168"/>
      <c r="AV2382" s="168"/>
      <c r="AW2382" s="168"/>
      <c r="AX2382" s="168"/>
      <c r="AY2382" s="168"/>
      <c r="AZ2382" s="168"/>
      <c r="BA2382" s="168"/>
      <c r="BB2382" s="168"/>
      <c r="BC2382" s="168"/>
      <c r="BD2382" s="168"/>
      <c r="BE2382" s="168"/>
      <c r="BF2382" s="168"/>
      <c r="BG2382" s="168"/>
      <c r="BH2382" s="168"/>
      <c r="BI2382" s="168"/>
      <c r="BJ2382" s="168"/>
      <c r="BK2382" s="168"/>
      <c r="BL2382" s="168"/>
      <c r="BM2382" s="168"/>
      <c r="BN2382" s="168"/>
      <c r="BO2382" s="168"/>
      <c r="BP2382" s="168"/>
    </row>
    <row r="2383" spans="4:68" x14ac:dyDescent="0.15">
      <c r="D2383" s="168"/>
      <c r="E2383" s="168"/>
      <c r="F2383" s="168"/>
      <c r="G2383" s="168"/>
      <c r="H2383" s="168"/>
      <c r="I2383" s="168"/>
      <c r="J2383" s="168"/>
      <c r="K2383" s="168"/>
      <c r="L2383" s="168"/>
      <c r="M2383" s="168"/>
      <c r="N2383" s="168"/>
      <c r="O2383" s="168"/>
      <c r="P2383" s="168"/>
      <c r="Q2383" s="168"/>
      <c r="R2383" s="168"/>
      <c r="S2383" s="168"/>
      <c r="T2383" s="168"/>
      <c r="U2383" s="168"/>
      <c r="V2383" s="168"/>
      <c r="W2383" s="168"/>
      <c r="X2383" s="168"/>
      <c r="Y2383" s="168"/>
      <c r="Z2383" s="168"/>
      <c r="AA2383" s="168"/>
      <c r="AB2383" s="168"/>
      <c r="AC2383" s="168"/>
      <c r="AD2383" s="168"/>
      <c r="AE2383" s="168"/>
      <c r="AF2383" s="168"/>
      <c r="AG2383" s="168"/>
      <c r="AH2383" s="168"/>
      <c r="AI2383" s="168"/>
      <c r="AJ2383" s="168"/>
      <c r="AK2383" s="168"/>
      <c r="AL2383" s="168"/>
      <c r="AM2383" s="168"/>
      <c r="AN2383" s="168"/>
      <c r="AO2383" s="168"/>
      <c r="AP2383" s="168"/>
      <c r="AQ2383" s="168"/>
      <c r="AR2383" s="168"/>
      <c r="AS2383" s="168"/>
      <c r="AT2383" s="168"/>
      <c r="AU2383" s="168"/>
      <c r="AV2383" s="168"/>
      <c r="AW2383" s="168"/>
      <c r="AX2383" s="168"/>
      <c r="AY2383" s="168"/>
      <c r="AZ2383" s="168"/>
      <c r="BA2383" s="168"/>
      <c r="BB2383" s="168"/>
      <c r="BC2383" s="168"/>
      <c r="BD2383" s="168"/>
      <c r="BE2383" s="168"/>
      <c r="BF2383" s="168"/>
      <c r="BG2383" s="168"/>
      <c r="BH2383" s="168"/>
      <c r="BI2383" s="168"/>
      <c r="BJ2383" s="168"/>
      <c r="BK2383" s="168"/>
      <c r="BL2383" s="168"/>
      <c r="BM2383" s="168"/>
      <c r="BN2383" s="168"/>
      <c r="BO2383" s="168"/>
      <c r="BP2383" s="168"/>
    </row>
    <row r="2384" spans="4:68" x14ac:dyDescent="0.15">
      <c r="D2384" s="168"/>
      <c r="E2384" s="168"/>
      <c r="F2384" s="168"/>
      <c r="G2384" s="168"/>
      <c r="H2384" s="168"/>
      <c r="I2384" s="168"/>
      <c r="J2384" s="168"/>
      <c r="K2384" s="168"/>
      <c r="L2384" s="168"/>
      <c r="M2384" s="168"/>
      <c r="N2384" s="168"/>
      <c r="O2384" s="168"/>
      <c r="P2384" s="168"/>
      <c r="Q2384" s="168"/>
      <c r="R2384" s="168"/>
      <c r="S2384" s="168"/>
      <c r="T2384" s="168"/>
      <c r="U2384" s="168"/>
      <c r="V2384" s="168"/>
      <c r="W2384" s="168"/>
      <c r="X2384" s="168"/>
      <c r="Y2384" s="168"/>
      <c r="Z2384" s="168"/>
      <c r="AA2384" s="168"/>
      <c r="AB2384" s="168"/>
      <c r="AC2384" s="168"/>
      <c r="AD2384" s="168"/>
      <c r="AE2384" s="168"/>
      <c r="AF2384" s="168"/>
      <c r="AG2384" s="168"/>
      <c r="AH2384" s="168"/>
      <c r="AI2384" s="168"/>
      <c r="AJ2384" s="168"/>
      <c r="AK2384" s="168"/>
      <c r="AL2384" s="168"/>
      <c r="AM2384" s="168"/>
      <c r="AN2384" s="168"/>
      <c r="AO2384" s="168"/>
      <c r="AP2384" s="168"/>
      <c r="AQ2384" s="168"/>
      <c r="AR2384" s="168"/>
      <c r="AS2384" s="168"/>
      <c r="AT2384" s="168"/>
      <c r="AU2384" s="168"/>
      <c r="AV2384" s="168"/>
      <c r="AW2384" s="168"/>
      <c r="AX2384" s="168"/>
      <c r="AY2384" s="168"/>
      <c r="AZ2384" s="168"/>
      <c r="BA2384" s="168"/>
      <c r="BB2384" s="168"/>
      <c r="BC2384" s="168"/>
      <c r="BD2384" s="168"/>
      <c r="BE2384" s="168"/>
      <c r="BF2384" s="168"/>
      <c r="BG2384" s="168"/>
      <c r="BH2384" s="168"/>
      <c r="BI2384" s="168"/>
      <c r="BJ2384" s="168"/>
      <c r="BK2384" s="168"/>
      <c r="BL2384" s="168"/>
      <c r="BM2384" s="168"/>
      <c r="BN2384" s="168"/>
      <c r="BO2384" s="168"/>
      <c r="BP2384" s="168"/>
    </row>
    <row r="2385" spans="4:68" x14ac:dyDescent="0.15">
      <c r="D2385" s="168"/>
      <c r="E2385" s="168"/>
      <c r="F2385" s="168"/>
      <c r="G2385" s="168"/>
      <c r="H2385" s="168"/>
      <c r="I2385" s="168"/>
      <c r="J2385" s="168"/>
      <c r="K2385" s="168"/>
      <c r="L2385" s="168"/>
      <c r="M2385" s="168"/>
      <c r="N2385" s="168"/>
      <c r="O2385" s="168"/>
      <c r="P2385" s="168"/>
      <c r="Q2385" s="168"/>
      <c r="R2385" s="168"/>
      <c r="S2385" s="168"/>
      <c r="T2385" s="168"/>
      <c r="U2385" s="168"/>
      <c r="V2385" s="168"/>
      <c r="W2385" s="168"/>
      <c r="X2385" s="168"/>
      <c r="Y2385" s="168"/>
      <c r="Z2385" s="168"/>
      <c r="AA2385" s="168"/>
      <c r="AB2385" s="168"/>
      <c r="AC2385" s="168"/>
      <c r="AD2385" s="168"/>
      <c r="AE2385" s="168"/>
      <c r="AF2385" s="168"/>
      <c r="AG2385" s="168"/>
      <c r="AH2385" s="168"/>
      <c r="AI2385" s="168"/>
      <c r="AJ2385" s="168"/>
      <c r="AK2385" s="168"/>
      <c r="AL2385" s="168"/>
      <c r="AM2385" s="168"/>
      <c r="AN2385" s="168"/>
      <c r="AO2385" s="168"/>
      <c r="AP2385" s="168"/>
      <c r="AQ2385" s="168"/>
      <c r="AR2385" s="168"/>
      <c r="AS2385" s="168"/>
      <c r="AT2385" s="168"/>
      <c r="AU2385" s="168"/>
      <c r="AV2385" s="168"/>
      <c r="AW2385" s="168"/>
      <c r="AX2385" s="168"/>
      <c r="AY2385" s="168"/>
      <c r="AZ2385" s="168"/>
      <c r="BA2385" s="168"/>
      <c r="BB2385" s="168"/>
      <c r="BC2385" s="168"/>
      <c r="BD2385" s="168"/>
      <c r="BE2385" s="168"/>
      <c r="BF2385" s="168"/>
      <c r="BG2385" s="168"/>
      <c r="BH2385" s="168"/>
      <c r="BI2385" s="168"/>
      <c r="BJ2385" s="168"/>
      <c r="BK2385" s="168"/>
      <c r="BL2385" s="168"/>
      <c r="BM2385" s="168"/>
      <c r="BN2385" s="168"/>
      <c r="BO2385" s="168"/>
      <c r="BP2385" s="168"/>
    </row>
    <row r="2386" spans="4:68" x14ac:dyDescent="0.15">
      <c r="D2386" s="168"/>
      <c r="E2386" s="168"/>
      <c r="F2386" s="168"/>
      <c r="G2386" s="168"/>
      <c r="H2386" s="168"/>
      <c r="I2386" s="168"/>
      <c r="J2386" s="168"/>
      <c r="K2386" s="168"/>
      <c r="L2386" s="168"/>
      <c r="M2386" s="168"/>
      <c r="N2386" s="168"/>
      <c r="O2386" s="168"/>
      <c r="P2386" s="168"/>
      <c r="Q2386" s="168"/>
      <c r="R2386" s="168"/>
      <c r="S2386" s="168"/>
      <c r="T2386" s="168"/>
      <c r="U2386" s="168"/>
      <c r="V2386" s="168"/>
      <c r="W2386" s="168"/>
      <c r="X2386" s="168"/>
      <c r="Y2386" s="168"/>
      <c r="Z2386" s="168"/>
      <c r="AA2386" s="168"/>
      <c r="AB2386" s="168"/>
      <c r="AC2386" s="168"/>
      <c r="AD2386" s="168"/>
      <c r="AE2386" s="168"/>
      <c r="AF2386" s="168"/>
      <c r="AG2386" s="168"/>
      <c r="AH2386" s="168"/>
      <c r="AI2386" s="168"/>
      <c r="AJ2386" s="168"/>
      <c r="AK2386" s="168"/>
      <c r="AL2386" s="168"/>
      <c r="AM2386" s="168"/>
      <c r="AN2386" s="168"/>
      <c r="AO2386" s="168"/>
      <c r="AP2386" s="168"/>
      <c r="AQ2386" s="168"/>
      <c r="AR2386" s="168"/>
      <c r="AS2386" s="168"/>
      <c r="AT2386" s="168"/>
      <c r="AU2386" s="168"/>
      <c r="AV2386" s="168"/>
      <c r="AW2386" s="168"/>
      <c r="AX2386" s="168"/>
      <c r="AY2386" s="168"/>
      <c r="AZ2386" s="168"/>
      <c r="BA2386" s="168"/>
      <c r="BB2386" s="168"/>
      <c r="BC2386" s="168"/>
      <c r="BD2386" s="168"/>
      <c r="BE2386" s="168"/>
      <c r="BF2386" s="168"/>
      <c r="BG2386" s="168"/>
      <c r="BH2386" s="168"/>
      <c r="BI2386" s="168"/>
      <c r="BJ2386" s="168"/>
      <c r="BK2386" s="168"/>
      <c r="BL2386" s="168"/>
      <c r="BM2386" s="168"/>
      <c r="BN2386" s="168"/>
      <c r="BO2386" s="168"/>
      <c r="BP2386" s="168"/>
    </row>
    <row r="2387" spans="4:68" x14ac:dyDescent="0.15">
      <c r="D2387" s="168"/>
      <c r="E2387" s="168"/>
      <c r="F2387" s="168"/>
      <c r="G2387" s="168"/>
      <c r="H2387" s="168"/>
      <c r="I2387" s="168"/>
      <c r="J2387" s="168"/>
      <c r="K2387" s="168"/>
      <c r="L2387" s="168"/>
      <c r="M2387" s="168"/>
      <c r="N2387" s="168"/>
      <c r="O2387" s="168"/>
      <c r="P2387" s="168"/>
      <c r="Q2387" s="168"/>
      <c r="R2387" s="168"/>
      <c r="S2387" s="168"/>
      <c r="T2387" s="168"/>
      <c r="U2387" s="168"/>
      <c r="V2387" s="168"/>
      <c r="W2387" s="168"/>
      <c r="X2387" s="168"/>
      <c r="Y2387" s="168"/>
      <c r="Z2387" s="168"/>
      <c r="AA2387" s="168"/>
      <c r="AB2387" s="168"/>
      <c r="AC2387" s="168"/>
      <c r="AD2387" s="168"/>
      <c r="AE2387" s="168"/>
      <c r="AF2387" s="168"/>
      <c r="AG2387" s="168"/>
      <c r="AH2387" s="168"/>
      <c r="AI2387" s="168"/>
      <c r="AJ2387" s="168"/>
      <c r="AK2387" s="168"/>
      <c r="AL2387" s="168"/>
      <c r="AM2387" s="168"/>
      <c r="AN2387" s="168"/>
      <c r="AO2387" s="168"/>
      <c r="AP2387" s="168"/>
      <c r="AQ2387" s="168"/>
      <c r="AR2387" s="168"/>
      <c r="AS2387" s="168"/>
      <c r="AT2387" s="168"/>
      <c r="AU2387" s="168"/>
      <c r="AV2387" s="168"/>
      <c r="AW2387" s="168"/>
      <c r="AX2387" s="168"/>
      <c r="AY2387" s="168"/>
      <c r="AZ2387" s="168"/>
      <c r="BA2387" s="168"/>
      <c r="BB2387" s="168"/>
      <c r="BC2387" s="168"/>
      <c r="BD2387" s="168"/>
      <c r="BE2387" s="168"/>
      <c r="BF2387" s="168"/>
      <c r="BG2387" s="168"/>
      <c r="BH2387" s="168"/>
      <c r="BI2387" s="168"/>
      <c r="BJ2387" s="168"/>
      <c r="BK2387" s="168"/>
      <c r="BL2387" s="168"/>
      <c r="BM2387" s="168"/>
      <c r="BN2387" s="168"/>
      <c r="BO2387" s="168"/>
      <c r="BP2387" s="168"/>
    </row>
    <row r="2388" spans="4:68" x14ac:dyDescent="0.15">
      <c r="D2388" s="168"/>
      <c r="E2388" s="168"/>
      <c r="F2388" s="168"/>
      <c r="G2388" s="168"/>
      <c r="H2388" s="168"/>
      <c r="I2388" s="168"/>
      <c r="J2388" s="168"/>
      <c r="K2388" s="168"/>
      <c r="L2388" s="168"/>
      <c r="M2388" s="168"/>
      <c r="N2388" s="168"/>
      <c r="O2388" s="168"/>
      <c r="P2388" s="168"/>
      <c r="Q2388" s="168"/>
      <c r="R2388" s="168"/>
      <c r="S2388" s="168"/>
      <c r="T2388" s="168"/>
      <c r="U2388" s="168"/>
      <c r="V2388" s="168"/>
      <c r="W2388" s="168"/>
      <c r="X2388" s="168"/>
      <c r="Y2388" s="168"/>
      <c r="Z2388" s="168"/>
      <c r="AA2388" s="168"/>
      <c r="AB2388" s="168"/>
      <c r="AC2388" s="168"/>
      <c r="AD2388" s="168"/>
      <c r="AE2388" s="168"/>
      <c r="AF2388" s="168"/>
      <c r="AG2388" s="168"/>
      <c r="AH2388" s="168"/>
      <c r="AI2388" s="168"/>
      <c r="AJ2388" s="168"/>
      <c r="AK2388" s="168"/>
      <c r="AL2388" s="168"/>
      <c r="AM2388" s="168"/>
      <c r="AN2388" s="168"/>
      <c r="AO2388" s="168"/>
      <c r="AP2388" s="168"/>
      <c r="AQ2388" s="168"/>
      <c r="AR2388" s="168"/>
      <c r="AS2388" s="168"/>
      <c r="AT2388" s="168"/>
      <c r="AU2388" s="168"/>
      <c r="AV2388" s="168"/>
      <c r="AW2388" s="168"/>
      <c r="AX2388" s="168"/>
      <c r="AY2388" s="168"/>
      <c r="AZ2388" s="168"/>
      <c r="BA2388" s="168"/>
      <c r="BB2388" s="168"/>
      <c r="BC2388" s="168"/>
      <c r="BD2388" s="168"/>
      <c r="BE2388" s="168"/>
      <c r="BF2388" s="168"/>
      <c r="BG2388" s="168"/>
      <c r="BH2388" s="168"/>
      <c r="BI2388" s="168"/>
      <c r="BJ2388" s="168"/>
      <c r="BK2388" s="168"/>
      <c r="BL2388" s="168"/>
      <c r="BM2388" s="168"/>
      <c r="BN2388" s="168"/>
      <c r="BO2388" s="168"/>
      <c r="BP2388" s="168"/>
    </row>
    <row r="2389" spans="4:68" x14ac:dyDescent="0.15">
      <c r="D2389" s="168"/>
      <c r="E2389" s="168"/>
      <c r="F2389" s="168"/>
      <c r="G2389" s="168"/>
      <c r="H2389" s="168"/>
      <c r="I2389" s="168"/>
      <c r="J2389" s="168"/>
      <c r="K2389" s="168"/>
      <c r="L2389" s="168"/>
      <c r="M2389" s="168"/>
      <c r="N2389" s="168"/>
      <c r="O2389" s="168"/>
      <c r="P2389" s="168"/>
      <c r="Q2389" s="168"/>
      <c r="R2389" s="168"/>
      <c r="S2389" s="168"/>
      <c r="T2389" s="168"/>
      <c r="U2389" s="168"/>
      <c r="V2389" s="168"/>
      <c r="W2389" s="168"/>
      <c r="X2389" s="168"/>
      <c r="Y2389" s="168"/>
      <c r="Z2389" s="168"/>
      <c r="AA2389" s="168"/>
      <c r="AB2389" s="168"/>
      <c r="AC2389" s="168"/>
      <c r="AD2389" s="168"/>
      <c r="AE2389" s="168"/>
      <c r="AF2389" s="168"/>
      <c r="AG2389" s="168"/>
      <c r="AH2389" s="168"/>
      <c r="AI2389" s="168"/>
      <c r="AJ2389" s="168"/>
      <c r="AK2389" s="168"/>
      <c r="AL2389" s="168"/>
      <c r="AM2389" s="168"/>
      <c r="AN2389" s="168"/>
      <c r="AO2389" s="168"/>
      <c r="AP2389" s="168"/>
      <c r="AQ2389" s="168"/>
      <c r="AR2389" s="168"/>
      <c r="AS2389" s="168"/>
      <c r="AT2389" s="168"/>
      <c r="AU2389" s="168"/>
      <c r="AV2389" s="168"/>
      <c r="AW2389" s="168"/>
      <c r="AX2389" s="168"/>
      <c r="AY2389" s="168"/>
      <c r="AZ2389" s="168"/>
      <c r="BA2389" s="168"/>
      <c r="BB2389" s="168"/>
      <c r="BC2389" s="168"/>
      <c r="BD2389" s="168"/>
      <c r="BE2389" s="168"/>
      <c r="BF2389" s="168"/>
      <c r="BG2389" s="168"/>
      <c r="BH2389" s="168"/>
      <c r="BI2389" s="168"/>
      <c r="BJ2389" s="168"/>
      <c r="BK2389" s="168"/>
      <c r="BL2389" s="168"/>
      <c r="BM2389" s="168"/>
      <c r="BN2389" s="168"/>
      <c r="BO2389" s="168"/>
      <c r="BP2389" s="168"/>
    </row>
    <row r="2390" spans="4:68" x14ac:dyDescent="0.15">
      <c r="D2390" s="168"/>
      <c r="E2390" s="168"/>
      <c r="F2390" s="168"/>
      <c r="G2390" s="168"/>
      <c r="H2390" s="168"/>
      <c r="I2390" s="168"/>
      <c r="J2390" s="168"/>
      <c r="K2390" s="168"/>
      <c r="L2390" s="168"/>
      <c r="M2390" s="168"/>
      <c r="N2390" s="168"/>
      <c r="O2390" s="168"/>
      <c r="P2390" s="168"/>
      <c r="Q2390" s="168"/>
      <c r="R2390" s="168"/>
      <c r="S2390" s="168"/>
      <c r="T2390" s="168"/>
      <c r="U2390" s="168"/>
      <c r="V2390" s="168"/>
      <c r="W2390" s="168"/>
      <c r="X2390" s="168"/>
      <c r="Y2390" s="168"/>
      <c r="Z2390" s="168"/>
      <c r="AA2390" s="168"/>
      <c r="AB2390" s="168"/>
      <c r="AC2390" s="168"/>
      <c r="AD2390" s="168"/>
      <c r="AE2390" s="168"/>
      <c r="AF2390" s="168"/>
      <c r="AG2390" s="168"/>
      <c r="AH2390" s="168"/>
      <c r="AI2390" s="168"/>
      <c r="AJ2390" s="168"/>
      <c r="AK2390" s="168"/>
      <c r="AL2390" s="168"/>
      <c r="AM2390" s="168"/>
      <c r="AN2390" s="168"/>
      <c r="AO2390" s="168"/>
      <c r="AP2390" s="168"/>
      <c r="AQ2390" s="168"/>
      <c r="AR2390" s="168"/>
      <c r="AS2390" s="168"/>
      <c r="AT2390" s="168"/>
      <c r="AU2390" s="168"/>
      <c r="AV2390" s="168"/>
      <c r="AW2390" s="168"/>
      <c r="AX2390" s="168"/>
      <c r="AY2390" s="168"/>
      <c r="AZ2390" s="168"/>
      <c r="BA2390" s="168"/>
      <c r="BB2390" s="168"/>
      <c r="BC2390" s="168"/>
      <c r="BD2390" s="168"/>
      <c r="BE2390" s="168"/>
      <c r="BF2390" s="168"/>
      <c r="BG2390" s="168"/>
      <c r="BH2390" s="168"/>
      <c r="BI2390" s="168"/>
      <c r="BJ2390" s="168"/>
      <c r="BK2390" s="168"/>
      <c r="BL2390" s="168"/>
      <c r="BM2390" s="168"/>
      <c r="BN2390" s="168"/>
      <c r="BO2390" s="168"/>
      <c r="BP2390" s="168"/>
    </row>
    <row r="2391" spans="4:68" x14ac:dyDescent="0.15">
      <c r="D2391" s="168"/>
      <c r="E2391" s="168"/>
      <c r="F2391" s="168"/>
      <c r="G2391" s="168"/>
      <c r="H2391" s="168"/>
      <c r="I2391" s="168"/>
      <c r="J2391" s="168"/>
      <c r="K2391" s="168"/>
      <c r="L2391" s="168"/>
      <c r="M2391" s="168"/>
      <c r="N2391" s="168"/>
      <c r="O2391" s="168"/>
      <c r="P2391" s="168"/>
      <c r="Q2391" s="168"/>
      <c r="R2391" s="168"/>
      <c r="S2391" s="168"/>
      <c r="T2391" s="168"/>
      <c r="U2391" s="168"/>
      <c r="V2391" s="168"/>
      <c r="W2391" s="168"/>
      <c r="X2391" s="168"/>
      <c r="Y2391" s="168"/>
      <c r="Z2391" s="168"/>
      <c r="AA2391" s="168"/>
      <c r="AB2391" s="168"/>
      <c r="AC2391" s="168"/>
      <c r="AD2391" s="168"/>
      <c r="AE2391" s="168"/>
      <c r="AF2391" s="168"/>
      <c r="AG2391" s="168"/>
      <c r="AH2391" s="168"/>
      <c r="AI2391" s="168"/>
      <c r="AJ2391" s="168"/>
      <c r="AK2391" s="168"/>
      <c r="AL2391" s="168"/>
      <c r="AM2391" s="168"/>
      <c r="AN2391" s="168"/>
      <c r="AO2391" s="168"/>
      <c r="AP2391" s="168"/>
      <c r="AQ2391" s="168"/>
      <c r="AR2391" s="168"/>
      <c r="AS2391" s="168"/>
      <c r="AT2391" s="168"/>
      <c r="AU2391" s="168"/>
      <c r="AV2391" s="168"/>
      <c r="AW2391" s="168"/>
      <c r="AX2391" s="168"/>
      <c r="AY2391" s="168"/>
      <c r="AZ2391" s="168"/>
      <c r="BA2391" s="168"/>
      <c r="BB2391" s="168"/>
      <c r="BC2391" s="168"/>
      <c r="BD2391" s="168"/>
      <c r="BE2391" s="168"/>
      <c r="BF2391" s="168"/>
      <c r="BG2391" s="168"/>
      <c r="BH2391" s="168"/>
      <c r="BI2391" s="168"/>
      <c r="BJ2391" s="168"/>
      <c r="BK2391" s="168"/>
      <c r="BL2391" s="168"/>
      <c r="BM2391" s="168"/>
      <c r="BN2391" s="168"/>
      <c r="BO2391" s="168"/>
      <c r="BP2391" s="168"/>
    </row>
    <row r="2392" spans="4:68" x14ac:dyDescent="0.15">
      <c r="D2392" s="168"/>
      <c r="E2392" s="168"/>
      <c r="F2392" s="168"/>
      <c r="G2392" s="168"/>
      <c r="H2392" s="168"/>
      <c r="I2392" s="168"/>
      <c r="J2392" s="168"/>
      <c r="K2392" s="168"/>
      <c r="L2392" s="168"/>
      <c r="M2392" s="168"/>
      <c r="N2392" s="168"/>
      <c r="O2392" s="168"/>
      <c r="P2392" s="168"/>
      <c r="Q2392" s="168"/>
      <c r="R2392" s="168"/>
      <c r="S2392" s="168"/>
      <c r="T2392" s="168"/>
      <c r="U2392" s="168"/>
      <c r="V2392" s="168"/>
      <c r="W2392" s="168"/>
      <c r="X2392" s="168"/>
      <c r="Y2392" s="168"/>
      <c r="Z2392" s="168"/>
      <c r="AA2392" s="168"/>
      <c r="AB2392" s="168"/>
      <c r="AC2392" s="168"/>
      <c r="AD2392" s="168"/>
      <c r="AE2392" s="168"/>
      <c r="AF2392" s="168"/>
      <c r="AG2392" s="168"/>
      <c r="AH2392" s="168"/>
      <c r="AI2392" s="168"/>
      <c r="AJ2392" s="168"/>
      <c r="AK2392" s="168"/>
      <c r="AL2392" s="168"/>
      <c r="AM2392" s="168"/>
      <c r="AN2392" s="168"/>
      <c r="AO2392" s="168"/>
      <c r="AP2392" s="168"/>
      <c r="AQ2392" s="168"/>
      <c r="AR2392" s="168"/>
      <c r="AS2392" s="168"/>
      <c r="AT2392" s="168"/>
      <c r="AU2392" s="168"/>
      <c r="AV2392" s="168"/>
      <c r="AW2392" s="168"/>
      <c r="AX2392" s="168"/>
      <c r="AY2392" s="168"/>
      <c r="AZ2392" s="168"/>
      <c r="BA2392" s="168"/>
      <c r="BB2392" s="168"/>
      <c r="BC2392" s="168"/>
      <c r="BD2392" s="168"/>
      <c r="BE2392" s="168"/>
      <c r="BF2392" s="168"/>
      <c r="BG2392" s="168"/>
      <c r="BH2392" s="168"/>
      <c r="BI2392" s="168"/>
      <c r="BJ2392" s="168"/>
      <c r="BK2392" s="168"/>
      <c r="BL2392" s="168"/>
      <c r="BM2392" s="168"/>
      <c r="BN2392" s="168"/>
      <c r="BO2392" s="168"/>
      <c r="BP2392" s="168"/>
    </row>
    <row r="2393" spans="4:68" x14ac:dyDescent="0.15">
      <c r="D2393" s="168"/>
      <c r="E2393" s="168"/>
      <c r="F2393" s="168"/>
      <c r="G2393" s="168"/>
      <c r="H2393" s="168"/>
      <c r="I2393" s="168"/>
      <c r="J2393" s="168"/>
      <c r="K2393" s="168"/>
      <c r="L2393" s="168"/>
      <c r="M2393" s="168"/>
      <c r="N2393" s="168"/>
      <c r="O2393" s="168"/>
      <c r="P2393" s="168"/>
      <c r="Q2393" s="168"/>
      <c r="R2393" s="168"/>
      <c r="S2393" s="168"/>
      <c r="T2393" s="168"/>
      <c r="U2393" s="168"/>
      <c r="V2393" s="168"/>
      <c r="W2393" s="168"/>
      <c r="X2393" s="168"/>
      <c r="Y2393" s="168"/>
      <c r="Z2393" s="168"/>
      <c r="AA2393" s="168"/>
      <c r="AB2393" s="168"/>
      <c r="AC2393" s="168"/>
      <c r="AD2393" s="168"/>
      <c r="AE2393" s="168"/>
      <c r="AF2393" s="168"/>
      <c r="AG2393" s="168"/>
      <c r="AH2393" s="168"/>
      <c r="AI2393" s="168"/>
      <c r="AJ2393" s="168"/>
      <c r="AK2393" s="168"/>
      <c r="AL2393" s="168"/>
      <c r="AM2393" s="168"/>
      <c r="AN2393" s="168"/>
      <c r="AO2393" s="168"/>
      <c r="AP2393" s="168"/>
      <c r="AQ2393" s="168"/>
      <c r="AR2393" s="168"/>
      <c r="AS2393" s="168"/>
      <c r="AT2393" s="168"/>
      <c r="AU2393" s="168"/>
      <c r="AV2393" s="168"/>
      <c r="AW2393" s="168"/>
      <c r="AX2393" s="168"/>
      <c r="AY2393" s="168"/>
      <c r="AZ2393" s="168"/>
      <c r="BA2393" s="168"/>
      <c r="BB2393" s="168"/>
      <c r="BC2393" s="168"/>
      <c r="BD2393" s="168"/>
      <c r="BE2393" s="168"/>
      <c r="BF2393" s="168"/>
      <c r="BG2393" s="168"/>
      <c r="BH2393" s="168"/>
      <c r="BI2393" s="168"/>
      <c r="BJ2393" s="168"/>
      <c r="BK2393" s="168"/>
      <c r="BL2393" s="168"/>
      <c r="BM2393" s="168"/>
      <c r="BN2393" s="168"/>
      <c r="BO2393" s="168"/>
      <c r="BP2393" s="168"/>
    </row>
    <row r="2394" spans="4:68" x14ac:dyDescent="0.15">
      <c r="D2394" s="168"/>
      <c r="E2394" s="168"/>
      <c r="F2394" s="168"/>
      <c r="G2394" s="168"/>
      <c r="H2394" s="168"/>
      <c r="I2394" s="168"/>
      <c r="J2394" s="168"/>
      <c r="K2394" s="168"/>
      <c r="L2394" s="168"/>
      <c r="M2394" s="168"/>
      <c r="N2394" s="168"/>
      <c r="O2394" s="168"/>
      <c r="P2394" s="168"/>
      <c r="Q2394" s="168"/>
      <c r="R2394" s="168"/>
      <c r="S2394" s="168"/>
      <c r="T2394" s="168"/>
      <c r="U2394" s="168"/>
      <c r="V2394" s="168"/>
      <c r="W2394" s="168"/>
      <c r="X2394" s="168"/>
      <c r="Y2394" s="168"/>
      <c r="Z2394" s="168"/>
      <c r="AA2394" s="168"/>
      <c r="AB2394" s="168"/>
      <c r="AC2394" s="168"/>
      <c r="AD2394" s="168"/>
      <c r="AE2394" s="168"/>
      <c r="AF2394" s="168"/>
      <c r="AG2394" s="168"/>
      <c r="AH2394" s="168"/>
      <c r="AI2394" s="168"/>
      <c r="AJ2394" s="168"/>
      <c r="AK2394" s="168"/>
      <c r="AL2394" s="168"/>
      <c r="AM2394" s="168"/>
      <c r="AN2394" s="168"/>
      <c r="AO2394" s="168"/>
      <c r="AP2394" s="168"/>
      <c r="AQ2394" s="168"/>
      <c r="AR2394" s="168"/>
      <c r="AS2394" s="168"/>
      <c r="AT2394" s="168"/>
      <c r="AU2394" s="168"/>
      <c r="AV2394" s="168"/>
      <c r="AW2394" s="168"/>
      <c r="AX2394" s="168"/>
      <c r="AY2394" s="168"/>
      <c r="AZ2394" s="168"/>
      <c r="BA2394" s="168"/>
      <c r="BB2394" s="168"/>
      <c r="BC2394" s="168"/>
      <c r="BD2394" s="168"/>
      <c r="BE2394" s="168"/>
      <c r="BF2394" s="168"/>
      <c r="BG2394" s="168"/>
      <c r="BH2394" s="168"/>
      <c r="BI2394" s="168"/>
      <c r="BJ2394" s="168"/>
      <c r="BK2394" s="168"/>
      <c r="BL2394" s="168"/>
      <c r="BM2394" s="168"/>
      <c r="BN2394" s="168"/>
      <c r="BO2394" s="168"/>
      <c r="BP2394" s="168"/>
    </row>
    <row r="2395" spans="4:68" x14ac:dyDescent="0.15">
      <c r="D2395" s="168"/>
      <c r="E2395" s="168"/>
      <c r="F2395" s="168"/>
      <c r="G2395" s="168"/>
      <c r="H2395" s="168"/>
      <c r="I2395" s="168"/>
      <c r="J2395" s="168"/>
      <c r="K2395" s="168"/>
      <c r="L2395" s="168"/>
      <c r="M2395" s="168"/>
      <c r="N2395" s="168"/>
      <c r="O2395" s="168"/>
      <c r="P2395" s="168"/>
      <c r="Q2395" s="168"/>
      <c r="R2395" s="168"/>
      <c r="S2395" s="168"/>
      <c r="T2395" s="168"/>
      <c r="U2395" s="168"/>
      <c r="V2395" s="168"/>
      <c r="W2395" s="168"/>
      <c r="X2395" s="168"/>
      <c r="Y2395" s="168"/>
      <c r="Z2395" s="168"/>
      <c r="AA2395" s="168"/>
      <c r="AB2395" s="168"/>
      <c r="AC2395" s="168"/>
      <c r="AD2395" s="168"/>
      <c r="AE2395" s="168"/>
      <c r="AF2395" s="168"/>
      <c r="AG2395" s="168"/>
      <c r="AH2395" s="168"/>
      <c r="AI2395" s="168"/>
      <c r="AJ2395" s="168"/>
      <c r="AK2395" s="168"/>
      <c r="AL2395" s="168"/>
      <c r="AM2395" s="168"/>
      <c r="AN2395" s="168"/>
      <c r="AO2395" s="168"/>
      <c r="AP2395" s="168"/>
      <c r="AQ2395" s="168"/>
      <c r="AR2395" s="168"/>
      <c r="AS2395" s="168"/>
      <c r="AT2395" s="168"/>
      <c r="AU2395" s="168"/>
      <c r="AV2395" s="168"/>
      <c r="AW2395" s="168"/>
      <c r="AX2395" s="168"/>
      <c r="AY2395" s="168"/>
      <c r="AZ2395" s="168"/>
      <c r="BA2395" s="168"/>
      <c r="BB2395" s="168"/>
      <c r="BC2395" s="168"/>
      <c r="BD2395" s="168"/>
      <c r="BE2395" s="168"/>
      <c r="BF2395" s="168"/>
      <c r="BG2395" s="168"/>
      <c r="BH2395" s="168"/>
      <c r="BI2395" s="168"/>
      <c r="BJ2395" s="168"/>
      <c r="BK2395" s="168"/>
      <c r="BL2395" s="168"/>
      <c r="BM2395" s="168"/>
      <c r="BN2395" s="168"/>
      <c r="BO2395" s="168"/>
      <c r="BP2395" s="168"/>
    </row>
    <row r="2396" spans="4:68" x14ac:dyDescent="0.15">
      <c r="D2396" s="168"/>
      <c r="E2396" s="168"/>
      <c r="F2396" s="168"/>
      <c r="G2396" s="168"/>
      <c r="H2396" s="168"/>
      <c r="I2396" s="168"/>
      <c r="J2396" s="168"/>
      <c r="K2396" s="168"/>
      <c r="L2396" s="168"/>
      <c r="M2396" s="168"/>
      <c r="N2396" s="168"/>
      <c r="O2396" s="168"/>
      <c r="P2396" s="168"/>
      <c r="Q2396" s="168"/>
      <c r="R2396" s="168"/>
      <c r="S2396" s="168"/>
      <c r="T2396" s="168"/>
      <c r="U2396" s="168"/>
      <c r="V2396" s="168"/>
      <c r="W2396" s="168"/>
      <c r="X2396" s="168"/>
      <c r="Y2396" s="168"/>
      <c r="Z2396" s="168"/>
      <c r="AA2396" s="168"/>
      <c r="AB2396" s="168"/>
      <c r="AC2396" s="168"/>
      <c r="AD2396" s="168"/>
      <c r="AE2396" s="168"/>
      <c r="AF2396" s="168"/>
      <c r="AG2396" s="168"/>
      <c r="AH2396" s="168"/>
      <c r="AI2396" s="168"/>
      <c r="AJ2396" s="168"/>
      <c r="AK2396" s="168"/>
      <c r="AL2396" s="168"/>
      <c r="AM2396" s="168"/>
      <c r="AN2396" s="168"/>
      <c r="AO2396" s="168"/>
      <c r="AP2396" s="168"/>
      <c r="AQ2396" s="168"/>
      <c r="AR2396" s="168"/>
      <c r="AS2396" s="168"/>
      <c r="AT2396" s="168"/>
      <c r="AU2396" s="168"/>
      <c r="AV2396" s="168"/>
      <c r="AW2396" s="168"/>
      <c r="AX2396" s="168"/>
      <c r="AY2396" s="168"/>
      <c r="AZ2396" s="168"/>
      <c r="BA2396" s="168"/>
      <c r="BB2396" s="168"/>
      <c r="BC2396" s="168"/>
      <c r="BD2396" s="168"/>
      <c r="BE2396" s="168"/>
      <c r="BF2396" s="168"/>
      <c r="BG2396" s="168"/>
      <c r="BH2396" s="168"/>
      <c r="BI2396" s="168"/>
      <c r="BJ2396" s="168"/>
      <c r="BK2396" s="168"/>
      <c r="BL2396" s="168"/>
      <c r="BM2396" s="168"/>
      <c r="BN2396" s="168"/>
      <c r="BO2396" s="168"/>
      <c r="BP2396" s="168"/>
    </row>
    <row r="2397" spans="4:68" x14ac:dyDescent="0.15">
      <c r="D2397" s="168"/>
      <c r="E2397" s="168"/>
      <c r="F2397" s="168"/>
      <c r="G2397" s="168"/>
      <c r="H2397" s="168"/>
      <c r="I2397" s="168"/>
      <c r="J2397" s="168"/>
      <c r="K2397" s="168"/>
      <c r="L2397" s="168"/>
      <c r="M2397" s="168"/>
      <c r="N2397" s="168"/>
      <c r="O2397" s="168"/>
      <c r="P2397" s="168"/>
      <c r="Q2397" s="168"/>
      <c r="R2397" s="168"/>
      <c r="S2397" s="168"/>
      <c r="T2397" s="168"/>
      <c r="U2397" s="168"/>
      <c r="V2397" s="168"/>
      <c r="W2397" s="168"/>
      <c r="X2397" s="168"/>
      <c r="Y2397" s="168"/>
      <c r="Z2397" s="168"/>
      <c r="AA2397" s="168"/>
      <c r="AB2397" s="168"/>
      <c r="AC2397" s="168"/>
      <c r="AD2397" s="168"/>
      <c r="AE2397" s="168"/>
      <c r="AF2397" s="168"/>
      <c r="AG2397" s="168"/>
      <c r="AH2397" s="168"/>
      <c r="AI2397" s="168"/>
      <c r="AJ2397" s="168"/>
      <c r="AK2397" s="168"/>
      <c r="AL2397" s="168"/>
      <c r="AM2397" s="168"/>
      <c r="AN2397" s="168"/>
      <c r="AO2397" s="168"/>
      <c r="AP2397" s="168"/>
      <c r="AQ2397" s="168"/>
      <c r="AR2397" s="168"/>
      <c r="AS2397" s="168"/>
      <c r="AT2397" s="168"/>
      <c r="AU2397" s="168"/>
      <c r="AV2397" s="168"/>
      <c r="AW2397" s="168"/>
      <c r="AX2397" s="168"/>
      <c r="AY2397" s="168"/>
      <c r="AZ2397" s="168"/>
      <c r="BA2397" s="168"/>
      <c r="BB2397" s="168"/>
      <c r="BC2397" s="168"/>
      <c r="BD2397" s="168"/>
      <c r="BE2397" s="168"/>
      <c r="BF2397" s="168"/>
      <c r="BG2397" s="168"/>
      <c r="BH2397" s="168"/>
      <c r="BI2397" s="168"/>
      <c r="BJ2397" s="168"/>
      <c r="BK2397" s="168"/>
      <c r="BL2397" s="168"/>
      <c r="BM2397" s="168"/>
      <c r="BN2397" s="168"/>
      <c r="BO2397" s="168"/>
      <c r="BP2397" s="168"/>
    </row>
    <row r="2398" spans="4:68" x14ac:dyDescent="0.15">
      <c r="D2398" s="168"/>
      <c r="E2398" s="168"/>
      <c r="F2398" s="168"/>
      <c r="G2398" s="168"/>
      <c r="H2398" s="168"/>
      <c r="I2398" s="168"/>
      <c r="J2398" s="168"/>
      <c r="K2398" s="168"/>
      <c r="L2398" s="168"/>
      <c r="M2398" s="168"/>
      <c r="N2398" s="168"/>
      <c r="O2398" s="168"/>
      <c r="P2398" s="168"/>
      <c r="Q2398" s="168"/>
      <c r="R2398" s="168"/>
      <c r="S2398" s="168"/>
      <c r="T2398" s="168"/>
      <c r="U2398" s="168"/>
      <c r="V2398" s="168"/>
      <c r="W2398" s="168"/>
      <c r="X2398" s="168"/>
      <c r="Y2398" s="168"/>
      <c r="Z2398" s="168"/>
      <c r="AA2398" s="168"/>
      <c r="AB2398" s="168"/>
      <c r="AC2398" s="168"/>
      <c r="AD2398" s="168"/>
      <c r="AE2398" s="168"/>
      <c r="AF2398" s="168"/>
      <c r="AG2398" s="168"/>
      <c r="AH2398" s="168"/>
      <c r="AI2398" s="168"/>
      <c r="AJ2398" s="168"/>
      <c r="AK2398" s="168"/>
      <c r="AL2398" s="168"/>
      <c r="AM2398" s="168"/>
      <c r="AN2398" s="168"/>
      <c r="AO2398" s="168"/>
      <c r="AP2398" s="168"/>
      <c r="AQ2398" s="168"/>
      <c r="AR2398" s="168"/>
      <c r="AS2398" s="168"/>
      <c r="AT2398" s="168"/>
      <c r="AU2398" s="168"/>
      <c r="AV2398" s="168"/>
      <c r="AW2398" s="168"/>
      <c r="AX2398" s="168"/>
      <c r="AY2398" s="168"/>
      <c r="AZ2398" s="168"/>
      <c r="BA2398" s="168"/>
      <c r="BB2398" s="168"/>
      <c r="BC2398" s="168"/>
      <c r="BD2398" s="168"/>
      <c r="BE2398" s="168"/>
      <c r="BF2398" s="168"/>
      <c r="BG2398" s="168"/>
      <c r="BH2398" s="168"/>
      <c r="BI2398" s="168"/>
      <c r="BJ2398" s="168"/>
      <c r="BK2398" s="168"/>
      <c r="BL2398" s="168"/>
      <c r="BM2398" s="168"/>
      <c r="BN2398" s="168"/>
      <c r="BO2398" s="168"/>
      <c r="BP2398" s="168"/>
    </row>
    <row r="2399" spans="4:68" x14ac:dyDescent="0.15">
      <c r="D2399" s="168"/>
      <c r="E2399" s="168"/>
      <c r="F2399" s="168"/>
      <c r="G2399" s="168"/>
      <c r="H2399" s="168"/>
      <c r="I2399" s="168"/>
      <c r="J2399" s="168"/>
      <c r="K2399" s="168"/>
      <c r="L2399" s="168"/>
      <c r="M2399" s="168"/>
      <c r="N2399" s="168"/>
      <c r="O2399" s="168"/>
      <c r="P2399" s="168"/>
      <c r="Q2399" s="168"/>
      <c r="R2399" s="168"/>
      <c r="S2399" s="168"/>
      <c r="T2399" s="168"/>
      <c r="U2399" s="168"/>
      <c r="V2399" s="168"/>
      <c r="W2399" s="168"/>
      <c r="X2399" s="168"/>
      <c r="Y2399" s="168"/>
      <c r="Z2399" s="168"/>
      <c r="AA2399" s="168"/>
      <c r="AB2399" s="168"/>
      <c r="AC2399" s="168"/>
      <c r="AD2399" s="168"/>
      <c r="AE2399" s="168"/>
      <c r="AF2399" s="168"/>
      <c r="AG2399" s="168"/>
      <c r="AH2399" s="168"/>
      <c r="AI2399" s="168"/>
      <c r="AJ2399" s="168"/>
      <c r="AK2399" s="168"/>
      <c r="AL2399" s="168"/>
      <c r="AM2399" s="168"/>
      <c r="AN2399" s="168"/>
      <c r="AO2399" s="168"/>
      <c r="AP2399" s="168"/>
      <c r="AQ2399" s="168"/>
      <c r="AR2399" s="168"/>
      <c r="AS2399" s="168"/>
      <c r="AT2399" s="168"/>
      <c r="AU2399" s="168"/>
      <c r="AV2399" s="168"/>
      <c r="AW2399" s="168"/>
      <c r="AX2399" s="168"/>
      <c r="AY2399" s="168"/>
      <c r="AZ2399" s="168"/>
      <c r="BA2399" s="168"/>
      <c r="BB2399" s="168"/>
      <c r="BC2399" s="168"/>
      <c r="BD2399" s="168"/>
      <c r="BE2399" s="168"/>
      <c r="BF2399" s="168"/>
      <c r="BG2399" s="168"/>
      <c r="BH2399" s="168"/>
      <c r="BI2399" s="168"/>
      <c r="BJ2399" s="168"/>
      <c r="BK2399" s="168"/>
      <c r="BL2399" s="168"/>
      <c r="BM2399" s="168"/>
      <c r="BN2399" s="168"/>
      <c r="BO2399" s="168"/>
      <c r="BP2399" s="168"/>
    </row>
    <row r="2400" spans="4:68" x14ac:dyDescent="0.15">
      <c r="D2400" s="168"/>
      <c r="E2400" s="168"/>
      <c r="F2400" s="168"/>
      <c r="G2400" s="168"/>
      <c r="H2400" s="168"/>
      <c r="I2400" s="168"/>
      <c r="J2400" s="168"/>
      <c r="K2400" s="168"/>
      <c r="L2400" s="168"/>
      <c r="M2400" s="168"/>
      <c r="N2400" s="168"/>
      <c r="O2400" s="168"/>
      <c r="P2400" s="168"/>
      <c r="Q2400" s="168"/>
      <c r="R2400" s="168"/>
      <c r="S2400" s="168"/>
      <c r="T2400" s="168"/>
      <c r="U2400" s="168"/>
      <c r="V2400" s="168"/>
      <c r="W2400" s="168"/>
      <c r="X2400" s="168"/>
      <c r="Y2400" s="168"/>
      <c r="Z2400" s="168"/>
      <c r="AA2400" s="168"/>
      <c r="AB2400" s="168"/>
      <c r="AC2400" s="168"/>
      <c r="AD2400" s="168"/>
      <c r="AE2400" s="168"/>
      <c r="AF2400" s="168"/>
      <c r="AG2400" s="168"/>
      <c r="AH2400" s="168"/>
      <c r="AI2400" s="168"/>
      <c r="AJ2400" s="168"/>
      <c r="AK2400" s="168"/>
      <c r="AL2400" s="168"/>
      <c r="AM2400" s="168"/>
      <c r="AN2400" s="168"/>
      <c r="AO2400" s="168"/>
      <c r="AP2400" s="168"/>
      <c r="AQ2400" s="168"/>
      <c r="AR2400" s="168"/>
      <c r="AS2400" s="168"/>
      <c r="AT2400" s="168"/>
      <c r="AU2400" s="168"/>
      <c r="AV2400" s="168"/>
      <c r="AW2400" s="168"/>
      <c r="AX2400" s="168"/>
      <c r="AY2400" s="168"/>
      <c r="AZ2400" s="168"/>
      <c r="BA2400" s="168"/>
      <c r="BB2400" s="168"/>
      <c r="BC2400" s="168"/>
      <c r="BD2400" s="168"/>
      <c r="BE2400" s="168"/>
      <c r="BF2400" s="168"/>
      <c r="BG2400" s="168"/>
      <c r="BH2400" s="168"/>
      <c r="BI2400" s="168"/>
      <c r="BJ2400" s="168"/>
      <c r="BK2400" s="168"/>
      <c r="BL2400" s="168"/>
      <c r="BM2400" s="168"/>
      <c r="BN2400" s="168"/>
      <c r="BO2400" s="168"/>
      <c r="BP2400" s="168"/>
    </row>
    <row r="2401" spans="4:68" x14ac:dyDescent="0.15">
      <c r="D2401" s="168"/>
      <c r="E2401" s="168"/>
      <c r="F2401" s="168"/>
      <c r="G2401" s="168"/>
      <c r="H2401" s="168"/>
      <c r="I2401" s="168"/>
      <c r="J2401" s="168"/>
      <c r="K2401" s="168"/>
      <c r="L2401" s="168"/>
      <c r="M2401" s="168"/>
      <c r="N2401" s="168"/>
      <c r="O2401" s="168"/>
      <c r="P2401" s="168"/>
      <c r="Q2401" s="168"/>
      <c r="R2401" s="168"/>
      <c r="S2401" s="168"/>
      <c r="T2401" s="168"/>
      <c r="U2401" s="168"/>
      <c r="V2401" s="168"/>
      <c r="W2401" s="168"/>
      <c r="X2401" s="168"/>
      <c r="Y2401" s="168"/>
      <c r="Z2401" s="168"/>
      <c r="AA2401" s="168"/>
      <c r="AB2401" s="168"/>
      <c r="AC2401" s="168"/>
      <c r="AD2401" s="168"/>
      <c r="AE2401" s="168"/>
      <c r="AF2401" s="168"/>
      <c r="AG2401" s="168"/>
      <c r="AH2401" s="168"/>
      <c r="AI2401" s="168"/>
      <c r="AJ2401" s="168"/>
      <c r="AK2401" s="168"/>
      <c r="AL2401" s="168"/>
      <c r="AM2401" s="168"/>
      <c r="AN2401" s="168"/>
      <c r="AO2401" s="168"/>
      <c r="AP2401" s="168"/>
      <c r="AQ2401" s="168"/>
      <c r="AR2401" s="168"/>
      <c r="AS2401" s="168"/>
      <c r="AT2401" s="168"/>
      <c r="AU2401" s="168"/>
      <c r="AV2401" s="168"/>
      <c r="AW2401" s="168"/>
      <c r="AX2401" s="168"/>
      <c r="AY2401" s="168"/>
      <c r="AZ2401" s="168"/>
      <c r="BA2401" s="168"/>
      <c r="BB2401" s="168"/>
      <c r="BC2401" s="168"/>
      <c r="BD2401" s="168"/>
      <c r="BE2401" s="168"/>
      <c r="BF2401" s="168"/>
      <c r="BG2401" s="168"/>
      <c r="BH2401" s="168"/>
      <c r="BI2401" s="168"/>
      <c r="BJ2401" s="168"/>
      <c r="BK2401" s="168"/>
      <c r="BL2401" s="168"/>
      <c r="BM2401" s="168"/>
      <c r="BN2401" s="168"/>
      <c r="BO2401" s="168"/>
      <c r="BP2401" s="168"/>
    </row>
    <row r="2402" spans="4:68" x14ac:dyDescent="0.15">
      <c r="D2402" s="168"/>
      <c r="E2402" s="168"/>
      <c r="F2402" s="168"/>
      <c r="G2402" s="168"/>
      <c r="H2402" s="168"/>
      <c r="I2402" s="168"/>
      <c r="J2402" s="168"/>
      <c r="K2402" s="168"/>
      <c r="L2402" s="168"/>
      <c r="M2402" s="168"/>
      <c r="N2402" s="168"/>
      <c r="O2402" s="168"/>
      <c r="P2402" s="168"/>
      <c r="Q2402" s="168"/>
      <c r="R2402" s="168"/>
      <c r="S2402" s="168"/>
      <c r="T2402" s="168"/>
      <c r="U2402" s="168"/>
      <c r="V2402" s="168"/>
      <c r="W2402" s="168"/>
      <c r="X2402" s="168"/>
      <c r="Y2402" s="168"/>
      <c r="Z2402" s="168"/>
      <c r="AA2402" s="168"/>
      <c r="AB2402" s="168"/>
      <c r="AC2402" s="168"/>
      <c r="AD2402" s="168"/>
      <c r="AE2402" s="168"/>
      <c r="AF2402" s="168"/>
      <c r="AG2402" s="168"/>
      <c r="AH2402" s="168"/>
      <c r="AI2402" s="168"/>
      <c r="AJ2402" s="168"/>
      <c r="AK2402" s="168"/>
      <c r="AL2402" s="168"/>
      <c r="AM2402" s="168"/>
      <c r="AN2402" s="168"/>
      <c r="AO2402" s="168"/>
      <c r="AP2402" s="168"/>
      <c r="AQ2402" s="168"/>
      <c r="AR2402" s="168"/>
      <c r="AS2402" s="168"/>
      <c r="AT2402" s="168"/>
      <c r="AU2402" s="168"/>
      <c r="AV2402" s="168"/>
      <c r="AW2402" s="168"/>
      <c r="AX2402" s="168"/>
      <c r="AY2402" s="168"/>
      <c r="AZ2402" s="168"/>
      <c r="BA2402" s="168"/>
      <c r="BB2402" s="168"/>
      <c r="BC2402" s="168"/>
      <c r="BD2402" s="168"/>
      <c r="BE2402" s="168"/>
      <c r="BF2402" s="168"/>
      <c r="BG2402" s="168"/>
      <c r="BH2402" s="168"/>
      <c r="BI2402" s="168"/>
      <c r="BJ2402" s="168"/>
      <c r="BK2402" s="168"/>
      <c r="BL2402" s="168"/>
      <c r="BM2402" s="168"/>
      <c r="BN2402" s="168"/>
      <c r="BO2402" s="168"/>
      <c r="BP2402" s="168"/>
    </row>
    <row r="2403" spans="4:68" x14ac:dyDescent="0.15">
      <c r="D2403" s="168"/>
      <c r="E2403" s="168"/>
      <c r="F2403" s="168"/>
      <c r="G2403" s="168"/>
      <c r="H2403" s="168"/>
      <c r="I2403" s="168"/>
      <c r="J2403" s="168"/>
      <c r="K2403" s="168"/>
      <c r="L2403" s="168"/>
      <c r="M2403" s="168"/>
      <c r="N2403" s="168"/>
      <c r="O2403" s="168"/>
      <c r="P2403" s="168"/>
      <c r="Q2403" s="168"/>
      <c r="R2403" s="168"/>
      <c r="S2403" s="168"/>
      <c r="T2403" s="168"/>
      <c r="U2403" s="168"/>
      <c r="V2403" s="168"/>
      <c r="W2403" s="168"/>
      <c r="X2403" s="168"/>
      <c r="Y2403" s="168"/>
      <c r="Z2403" s="168"/>
      <c r="AA2403" s="168"/>
      <c r="AB2403" s="168"/>
      <c r="AC2403" s="168"/>
      <c r="AD2403" s="168"/>
      <c r="AE2403" s="168"/>
      <c r="AF2403" s="168"/>
      <c r="AG2403" s="168"/>
      <c r="AH2403" s="168"/>
      <c r="AI2403" s="168"/>
      <c r="AJ2403" s="168"/>
      <c r="AK2403" s="168"/>
      <c r="AL2403" s="168"/>
      <c r="AM2403" s="168"/>
      <c r="AN2403" s="168"/>
      <c r="AO2403" s="168"/>
      <c r="AP2403" s="168"/>
      <c r="AQ2403" s="168"/>
      <c r="AR2403" s="168"/>
      <c r="AS2403" s="168"/>
      <c r="AT2403" s="168"/>
      <c r="AU2403" s="168"/>
      <c r="AV2403" s="168"/>
      <c r="AW2403" s="168"/>
      <c r="AX2403" s="168"/>
      <c r="AY2403" s="168"/>
      <c r="AZ2403" s="168"/>
      <c r="BA2403" s="168"/>
      <c r="BB2403" s="168"/>
      <c r="BC2403" s="168"/>
      <c r="BD2403" s="168"/>
      <c r="BE2403" s="168"/>
      <c r="BF2403" s="168"/>
      <c r="BG2403" s="168"/>
      <c r="BH2403" s="168"/>
      <c r="BI2403" s="168"/>
      <c r="BJ2403" s="168"/>
      <c r="BK2403" s="168"/>
      <c r="BL2403" s="168"/>
      <c r="BM2403" s="168"/>
      <c r="BN2403" s="168"/>
      <c r="BO2403" s="168"/>
      <c r="BP2403" s="168"/>
    </row>
    <row r="2404" spans="4:68" x14ac:dyDescent="0.15">
      <c r="D2404" s="168"/>
      <c r="E2404" s="168"/>
      <c r="F2404" s="168"/>
      <c r="G2404" s="168"/>
      <c r="H2404" s="168"/>
      <c r="I2404" s="168"/>
      <c r="J2404" s="168"/>
      <c r="K2404" s="168"/>
      <c r="L2404" s="168"/>
      <c r="M2404" s="168"/>
      <c r="N2404" s="168"/>
      <c r="O2404" s="168"/>
      <c r="P2404" s="168"/>
      <c r="Q2404" s="168"/>
      <c r="R2404" s="168"/>
      <c r="S2404" s="168"/>
      <c r="T2404" s="168"/>
      <c r="U2404" s="168"/>
      <c r="V2404" s="168"/>
      <c r="W2404" s="168"/>
      <c r="X2404" s="168"/>
      <c r="Y2404" s="168"/>
      <c r="Z2404" s="168"/>
      <c r="AA2404" s="168"/>
      <c r="AB2404" s="168"/>
      <c r="AC2404" s="168"/>
      <c r="AD2404" s="168"/>
      <c r="AE2404" s="168"/>
      <c r="AF2404" s="168"/>
      <c r="AG2404" s="168"/>
      <c r="AH2404" s="168"/>
      <c r="AI2404" s="168"/>
      <c r="AJ2404" s="168"/>
      <c r="AK2404" s="168"/>
      <c r="AL2404" s="168"/>
      <c r="AM2404" s="168"/>
      <c r="AN2404" s="168"/>
      <c r="AO2404" s="168"/>
      <c r="AP2404" s="168"/>
      <c r="AQ2404" s="168"/>
      <c r="AR2404" s="168"/>
      <c r="AS2404" s="168"/>
      <c r="AT2404" s="168"/>
      <c r="AU2404" s="168"/>
      <c r="AV2404" s="168"/>
      <c r="AW2404" s="168"/>
      <c r="AX2404" s="168"/>
      <c r="AY2404" s="168"/>
      <c r="AZ2404" s="168"/>
      <c r="BA2404" s="168"/>
      <c r="BB2404" s="168"/>
      <c r="BC2404" s="168"/>
      <c r="BD2404" s="168"/>
      <c r="BE2404" s="168"/>
      <c r="BF2404" s="168"/>
      <c r="BG2404" s="168"/>
      <c r="BH2404" s="168"/>
      <c r="BI2404" s="168"/>
      <c r="BJ2404" s="168"/>
      <c r="BK2404" s="168"/>
      <c r="BL2404" s="168"/>
      <c r="BM2404" s="168"/>
      <c r="BN2404" s="168"/>
      <c r="BO2404" s="168"/>
      <c r="BP2404" s="168"/>
    </row>
    <row r="2405" spans="4:68" x14ac:dyDescent="0.15">
      <c r="D2405" s="168"/>
      <c r="E2405" s="168"/>
      <c r="F2405" s="168"/>
      <c r="G2405" s="168"/>
      <c r="H2405" s="168"/>
      <c r="I2405" s="168"/>
      <c r="J2405" s="168"/>
      <c r="K2405" s="168"/>
      <c r="L2405" s="168"/>
      <c r="M2405" s="168"/>
      <c r="N2405" s="168"/>
      <c r="O2405" s="168"/>
      <c r="P2405" s="168"/>
      <c r="Q2405" s="168"/>
      <c r="R2405" s="168"/>
      <c r="S2405" s="168"/>
      <c r="T2405" s="168"/>
      <c r="U2405" s="168"/>
      <c r="V2405" s="168"/>
      <c r="W2405" s="168"/>
      <c r="X2405" s="168"/>
      <c r="Y2405" s="168"/>
      <c r="Z2405" s="168"/>
      <c r="AA2405" s="168"/>
      <c r="AB2405" s="168"/>
      <c r="AC2405" s="168"/>
      <c r="AD2405" s="168"/>
      <c r="AE2405" s="168"/>
      <c r="AF2405" s="168"/>
      <c r="AG2405" s="168"/>
      <c r="AH2405" s="168"/>
      <c r="AI2405" s="168"/>
      <c r="AJ2405" s="168"/>
      <c r="AK2405" s="168"/>
      <c r="AL2405" s="168"/>
      <c r="AM2405" s="168"/>
      <c r="AN2405" s="168"/>
      <c r="AO2405" s="168"/>
      <c r="AP2405" s="168"/>
      <c r="AQ2405" s="168"/>
      <c r="AR2405" s="168"/>
      <c r="AS2405" s="168"/>
      <c r="AT2405" s="168"/>
      <c r="AU2405" s="168"/>
      <c r="AV2405" s="168"/>
      <c r="AW2405" s="168"/>
      <c r="AX2405" s="168"/>
      <c r="AY2405" s="168"/>
      <c r="AZ2405" s="168"/>
      <c r="BA2405" s="168"/>
      <c r="BB2405" s="168"/>
      <c r="BC2405" s="168"/>
      <c r="BD2405" s="168"/>
      <c r="BE2405" s="168"/>
      <c r="BF2405" s="168"/>
      <c r="BG2405" s="168"/>
      <c r="BH2405" s="168"/>
      <c r="BI2405" s="168"/>
      <c r="BJ2405" s="168"/>
      <c r="BK2405" s="168"/>
      <c r="BL2405" s="168"/>
      <c r="BM2405" s="168"/>
      <c r="BN2405" s="168"/>
      <c r="BO2405" s="168"/>
      <c r="BP2405" s="168"/>
    </row>
    <row r="2406" spans="4:68" x14ac:dyDescent="0.15">
      <c r="D2406" s="168"/>
      <c r="E2406" s="168"/>
      <c r="F2406" s="168"/>
      <c r="G2406" s="168"/>
      <c r="H2406" s="168"/>
      <c r="I2406" s="168"/>
      <c r="J2406" s="168"/>
      <c r="K2406" s="168"/>
      <c r="L2406" s="168"/>
      <c r="M2406" s="168"/>
      <c r="N2406" s="168"/>
      <c r="O2406" s="168"/>
      <c r="P2406" s="168"/>
      <c r="Q2406" s="168"/>
      <c r="R2406" s="168"/>
      <c r="S2406" s="168"/>
      <c r="T2406" s="168"/>
      <c r="U2406" s="168"/>
      <c r="V2406" s="168"/>
      <c r="W2406" s="168"/>
      <c r="X2406" s="168"/>
      <c r="Y2406" s="168"/>
      <c r="Z2406" s="168"/>
      <c r="AA2406" s="168"/>
      <c r="AB2406" s="168"/>
      <c r="AC2406" s="168"/>
      <c r="AD2406" s="168"/>
      <c r="AE2406" s="168"/>
      <c r="AF2406" s="168"/>
      <c r="AG2406" s="168"/>
      <c r="AH2406" s="168"/>
      <c r="AI2406" s="168"/>
      <c r="AJ2406" s="168"/>
      <c r="AK2406" s="168"/>
      <c r="AL2406" s="168"/>
      <c r="AM2406" s="168"/>
      <c r="AN2406" s="168"/>
      <c r="AO2406" s="168"/>
      <c r="AP2406" s="168"/>
      <c r="AQ2406" s="168"/>
      <c r="AR2406" s="168"/>
      <c r="AS2406" s="168"/>
      <c r="AT2406" s="168"/>
      <c r="AU2406" s="168"/>
      <c r="AV2406" s="168"/>
      <c r="AW2406" s="168"/>
      <c r="AX2406" s="168"/>
      <c r="AY2406" s="168"/>
      <c r="AZ2406" s="168"/>
      <c r="BA2406" s="168"/>
      <c r="BB2406" s="168"/>
      <c r="BC2406" s="168"/>
      <c r="BD2406" s="168"/>
      <c r="BE2406" s="168"/>
      <c r="BF2406" s="168"/>
      <c r="BG2406" s="168"/>
      <c r="BH2406" s="168"/>
      <c r="BI2406" s="168"/>
      <c r="BJ2406" s="168"/>
      <c r="BK2406" s="168"/>
      <c r="BL2406" s="168"/>
      <c r="BM2406" s="168"/>
      <c r="BN2406" s="168"/>
      <c r="BO2406" s="168"/>
      <c r="BP2406" s="168"/>
    </row>
    <row r="2407" spans="4:68" x14ac:dyDescent="0.15">
      <c r="D2407" s="168"/>
      <c r="E2407" s="168"/>
      <c r="F2407" s="168"/>
      <c r="G2407" s="168"/>
      <c r="H2407" s="168"/>
      <c r="I2407" s="168"/>
      <c r="J2407" s="168"/>
      <c r="K2407" s="168"/>
      <c r="L2407" s="168"/>
      <c r="M2407" s="168"/>
      <c r="N2407" s="168"/>
      <c r="O2407" s="168"/>
      <c r="P2407" s="168"/>
      <c r="Q2407" s="168"/>
      <c r="R2407" s="168"/>
      <c r="S2407" s="168"/>
      <c r="T2407" s="168"/>
      <c r="U2407" s="168"/>
      <c r="V2407" s="168"/>
      <c r="W2407" s="168"/>
      <c r="X2407" s="168"/>
      <c r="Y2407" s="168"/>
      <c r="Z2407" s="168"/>
      <c r="AA2407" s="168"/>
      <c r="AB2407" s="168"/>
      <c r="AC2407" s="168"/>
      <c r="AD2407" s="168"/>
      <c r="AE2407" s="168"/>
      <c r="AF2407" s="168"/>
      <c r="AG2407" s="168"/>
      <c r="AH2407" s="168"/>
      <c r="AI2407" s="168"/>
      <c r="AJ2407" s="168"/>
      <c r="AK2407" s="168"/>
      <c r="AL2407" s="168"/>
      <c r="AM2407" s="168"/>
      <c r="AN2407" s="168"/>
      <c r="AO2407" s="168"/>
      <c r="AP2407" s="168"/>
      <c r="AQ2407" s="168"/>
      <c r="AR2407" s="168"/>
      <c r="AS2407" s="168"/>
      <c r="AT2407" s="168"/>
      <c r="AU2407" s="168"/>
      <c r="AV2407" s="168"/>
      <c r="AW2407" s="168"/>
      <c r="AX2407" s="168"/>
      <c r="AY2407" s="168"/>
      <c r="AZ2407" s="168"/>
      <c r="BA2407" s="168"/>
      <c r="BB2407" s="168"/>
      <c r="BC2407" s="168"/>
      <c r="BD2407" s="168"/>
      <c r="BE2407" s="168"/>
      <c r="BF2407" s="168"/>
      <c r="BG2407" s="168"/>
      <c r="BH2407" s="168"/>
      <c r="BI2407" s="168"/>
      <c r="BJ2407" s="168"/>
      <c r="BK2407" s="168"/>
      <c r="BL2407" s="168"/>
      <c r="BM2407" s="168"/>
      <c r="BN2407" s="168"/>
      <c r="BO2407" s="168"/>
      <c r="BP2407" s="168"/>
    </row>
    <row r="2408" spans="4:68" x14ac:dyDescent="0.15">
      <c r="D2408" s="168"/>
      <c r="E2408" s="168"/>
      <c r="F2408" s="168"/>
      <c r="G2408" s="168"/>
      <c r="H2408" s="168"/>
      <c r="I2408" s="168"/>
      <c r="J2408" s="168"/>
      <c r="K2408" s="168"/>
      <c r="L2408" s="168"/>
      <c r="M2408" s="168"/>
      <c r="N2408" s="168"/>
      <c r="O2408" s="168"/>
      <c r="P2408" s="168"/>
      <c r="Q2408" s="168"/>
      <c r="R2408" s="168"/>
      <c r="S2408" s="168"/>
      <c r="T2408" s="168"/>
      <c r="U2408" s="168"/>
      <c r="V2408" s="168"/>
      <c r="W2408" s="168"/>
      <c r="X2408" s="168"/>
      <c r="Y2408" s="168"/>
      <c r="Z2408" s="168"/>
      <c r="AA2408" s="168"/>
      <c r="AB2408" s="168"/>
      <c r="AC2408" s="168"/>
      <c r="AD2408" s="168"/>
      <c r="AE2408" s="168"/>
      <c r="AF2408" s="168"/>
      <c r="AG2408" s="168"/>
      <c r="AH2408" s="168"/>
      <c r="AI2408" s="168"/>
      <c r="AJ2408" s="168"/>
      <c r="AK2408" s="168"/>
      <c r="AL2408" s="168"/>
      <c r="AM2408" s="168"/>
      <c r="AN2408" s="168"/>
      <c r="AO2408" s="168"/>
      <c r="AP2408" s="168"/>
      <c r="AQ2408" s="168"/>
      <c r="AR2408" s="168"/>
      <c r="AS2408" s="168"/>
      <c r="AT2408" s="168"/>
      <c r="AU2408" s="168"/>
      <c r="AV2408" s="168"/>
      <c r="AW2408" s="168"/>
      <c r="AX2408" s="168"/>
      <c r="AY2408" s="168"/>
      <c r="AZ2408" s="168"/>
      <c r="BA2408" s="168"/>
      <c r="BB2408" s="168"/>
      <c r="BC2408" s="168"/>
      <c r="BD2408" s="168"/>
      <c r="BE2408" s="168"/>
      <c r="BF2408" s="168"/>
      <c r="BG2408" s="168"/>
      <c r="BH2408" s="168"/>
      <c r="BI2408" s="168"/>
      <c r="BJ2408" s="168"/>
      <c r="BK2408" s="168"/>
      <c r="BL2408" s="168"/>
      <c r="BM2408" s="168"/>
      <c r="BN2408" s="168"/>
      <c r="BO2408" s="168"/>
      <c r="BP2408" s="168"/>
    </row>
    <row r="2409" spans="4:68" x14ac:dyDescent="0.15">
      <c r="D2409" s="168"/>
      <c r="E2409" s="168"/>
      <c r="F2409" s="168"/>
      <c r="G2409" s="168"/>
      <c r="H2409" s="168"/>
      <c r="I2409" s="168"/>
      <c r="J2409" s="168"/>
      <c r="K2409" s="168"/>
      <c r="L2409" s="168"/>
      <c r="M2409" s="168"/>
      <c r="N2409" s="168"/>
      <c r="O2409" s="168"/>
      <c r="P2409" s="168"/>
      <c r="Q2409" s="168"/>
      <c r="R2409" s="168"/>
      <c r="S2409" s="168"/>
      <c r="T2409" s="168"/>
      <c r="U2409" s="168"/>
      <c r="V2409" s="168"/>
      <c r="W2409" s="168"/>
      <c r="X2409" s="168"/>
      <c r="Y2409" s="168"/>
      <c r="Z2409" s="168"/>
      <c r="AA2409" s="168"/>
      <c r="AB2409" s="168"/>
      <c r="AC2409" s="168"/>
      <c r="AD2409" s="168"/>
      <c r="AE2409" s="168"/>
      <c r="AF2409" s="168"/>
      <c r="AG2409" s="168"/>
      <c r="AH2409" s="168"/>
      <c r="AI2409" s="168"/>
      <c r="AJ2409" s="168"/>
      <c r="AK2409" s="168"/>
      <c r="AL2409" s="168"/>
      <c r="AM2409" s="168"/>
      <c r="AN2409" s="168"/>
      <c r="AO2409" s="168"/>
      <c r="AP2409" s="168"/>
      <c r="AQ2409" s="168"/>
      <c r="AR2409" s="168"/>
      <c r="AS2409" s="168"/>
      <c r="AT2409" s="168"/>
      <c r="AU2409" s="168"/>
      <c r="AV2409" s="168"/>
      <c r="AW2409" s="168"/>
      <c r="AX2409" s="168"/>
      <c r="AY2409" s="168"/>
      <c r="AZ2409" s="168"/>
      <c r="BA2409" s="168"/>
      <c r="BB2409" s="168"/>
      <c r="BC2409" s="168"/>
      <c r="BD2409" s="168"/>
      <c r="BE2409" s="168"/>
      <c r="BF2409" s="168"/>
      <c r="BG2409" s="168"/>
      <c r="BH2409" s="168"/>
      <c r="BI2409" s="168"/>
      <c r="BJ2409" s="168"/>
      <c r="BK2409" s="168"/>
      <c r="BL2409" s="168"/>
      <c r="BM2409" s="168"/>
      <c r="BN2409" s="168"/>
      <c r="BO2409" s="168"/>
      <c r="BP2409" s="168"/>
    </row>
    <row r="2410" spans="4:68" x14ac:dyDescent="0.15">
      <c r="D2410" s="168"/>
      <c r="E2410" s="168"/>
      <c r="F2410" s="168"/>
      <c r="G2410" s="168"/>
      <c r="H2410" s="168"/>
      <c r="I2410" s="168"/>
      <c r="J2410" s="168"/>
      <c r="K2410" s="168"/>
      <c r="L2410" s="168"/>
      <c r="M2410" s="168"/>
      <c r="N2410" s="168"/>
      <c r="O2410" s="168"/>
      <c r="P2410" s="168"/>
      <c r="Q2410" s="168"/>
      <c r="R2410" s="168"/>
      <c r="S2410" s="168"/>
      <c r="T2410" s="168"/>
      <c r="U2410" s="168"/>
      <c r="V2410" s="168"/>
      <c r="W2410" s="168"/>
      <c r="X2410" s="168"/>
      <c r="Y2410" s="168"/>
      <c r="Z2410" s="168"/>
      <c r="AA2410" s="168"/>
      <c r="AB2410" s="168"/>
      <c r="AC2410" s="168"/>
      <c r="AD2410" s="168"/>
      <c r="AE2410" s="168"/>
      <c r="AF2410" s="168"/>
      <c r="AG2410" s="168"/>
      <c r="AH2410" s="168"/>
      <c r="AI2410" s="168"/>
      <c r="AJ2410" s="168"/>
      <c r="AK2410" s="168"/>
      <c r="AL2410" s="168"/>
      <c r="AM2410" s="168"/>
      <c r="AN2410" s="168"/>
      <c r="AO2410" s="168"/>
      <c r="AP2410" s="168"/>
      <c r="AQ2410" s="168"/>
      <c r="AR2410" s="168"/>
      <c r="AS2410" s="168"/>
      <c r="AT2410" s="168"/>
      <c r="AU2410" s="168"/>
      <c r="AV2410" s="168"/>
      <c r="AW2410" s="168"/>
      <c r="AX2410" s="168"/>
      <c r="AY2410" s="168"/>
      <c r="AZ2410" s="168"/>
      <c r="BA2410" s="168"/>
      <c r="BB2410" s="168"/>
      <c r="BC2410" s="168"/>
      <c r="BD2410" s="168"/>
      <c r="BE2410" s="168"/>
      <c r="BF2410" s="168"/>
      <c r="BG2410" s="168"/>
      <c r="BH2410" s="168"/>
      <c r="BI2410" s="168"/>
      <c r="BJ2410" s="168"/>
      <c r="BK2410" s="168"/>
      <c r="BL2410" s="168"/>
      <c r="BM2410" s="168"/>
      <c r="BN2410" s="168"/>
      <c r="BO2410" s="168"/>
      <c r="BP2410" s="168"/>
    </row>
    <row r="2411" spans="4:68" x14ac:dyDescent="0.15">
      <c r="D2411" s="168"/>
      <c r="E2411" s="168"/>
      <c r="F2411" s="168"/>
      <c r="G2411" s="168"/>
      <c r="H2411" s="168"/>
      <c r="I2411" s="168"/>
      <c r="J2411" s="168"/>
      <c r="K2411" s="168"/>
      <c r="L2411" s="168"/>
      <c r="M2411" s="168"/>
      <c r="N2411" s="168"/>
      <c r="O2411" s="168"/>
      <c r="P2411" s="168"/>
      <c r="Q2411" s="168"/>
      <c r="R2411" s="168"/>
      <c r="S2411" s="168"/>
      <c r="T2411" s="168"/>
      <c r="U2411" s="168"/>
      <c r="V2411" s="168"/>
      <c r="W2411" s="168"/>
      <c r="X2411" s="168"/>
      <c r="Y2411" s="168"/>
      <c r="Z2411" s="168"/>
      <c r="AA2411" s="168"/>
      <c r="AB2411" s="168"/>
      <c r="AC2411" s="168"/>
      <c r="AD2411" s="168"/>
      <c r="AE2411" s="168"/>
      <c r="AF2411" s="168"/>
      <c r="AG2411" s="168"/>
      <c r="AH2411" s="168"/>
      <c r="AI2411" s="168"/>
      <c r="AJ2411" s="168"/>
      <c r="AK2411" s="168"/>
      <c r="AL2411" s="168"/>
      <c r="AM2411" s="168"/>
      <c r="AN2411" s="168"/>
      <c r="AO2411" s="168"/>
      <c r="AP2411" s="168"/>
      <c r="AQ2411" s="168"/>
      <c r="AR2411" s="168"/>
      <c r="AS2411" s="168"/>
      <c r="AT2411" s="168"/>
      <c r="AU2411" s="168"/>
      <c r="AV2411" s="168"/>
      <c r="AW2411" s="168"/>
      <c r="AX2411" s="168"/>
      <c r="AY2411" s="168"/>
      <c r="AZ2411" s="168"/>
      <c r="BA2411" s="168"/>
      <c r="BB2411" s="168"/>
      <c r="BC2411" s="168"/>
      <c r="BD2411" s="168"/>
      <c r="BE2411" s="168"/>
      <c r="BF2411" s="168"/>
      <c r="BG2411" s="168"/>
      <c r="BH2411" s="168"/>
      <c r="BI2411" s="168"/>
      <c r="BJ2411" s="168"/>
      <c r="BK2411" s="168"/>
      <c r="BL2411" s="168"/>
      <c r="BM2411" s="168"/>
      <c r="BN2411" s="168"/>
      <c r="BO2411" s="168"/>
      <c r="BP2411" s="168"/>
    </row>
    <row r="2412" spans="4:68" x14ac:dyDescent="0.15">
      <c r="D2412" s="168"/>
      <c r="E2412" s="168"/>
      <c r="F2412" s="168"/>
      <c r="G2412" s="168"/>
      <c r="H2412" s="168"/>
      <c r="I2412" s="168"/>
      <c r="J2412" s="168"/>
      <c r="K2412" s="168"/>
      <c r="L2412" s="168"/>
      <c r="M2412" s="168"/>
      <c r="N2412" s="168"/>
      <c r="O2412" s="168"/>
      <c r="P2412" s="168"/>
      <c r="Q2412" s="168"/>
      <c r="R2412" s="168"/>
      <c r="S2412" s="168"/>
      <c r="T2412" s="168"/>
      <c r="U2412" s="168"/>
      <c r="V2412" s="168"/>
      <c r="W2412" s="168"/>
      <c r="X2412" s="168"/>
      <c r="Y2412" s="168"/>
      <c r="Z2412" s="168"/>
      <c r="AA2412" s="168"/>
      <c r="AB2412" s="168"/>
      <c r="AC2412" s="168"/>
      <c r="AD2412" s="168"/>
      <c r="AE2412" s="168"/>
      <c r="AF2412" s="168"/>
      <c r="AG2412" s="168"/>
      <c r="AH2412" s="168"/>
      <c r="AI2412" s="168"/>
      <c r="AJ2412" s="168"/>
      <c r="AK2412" s="168"/>
      <c r="AL2412" s="168"/>
      <c r="AM2412" s="168"/>
      <c r="AN2412" s="168"/>
      <c r="AO2412" s="168"/>
      <c r="AP2412" s="168"/>
      <c r="AQ2412" s="168"/>
      <c r="AR2412" s="168"/>
      <c r="AS2412" s="168"/>
      <c r="AT2412" s="168"/>
      <c r="AU2412" s="168"/>
      <c r="AV2412" s="168"/>
      <c r="AW2412" s="168"/>
      <c r="AX2412" s="168"/>
      <c r="AY2412" s="168"/>
      <c r="AZ2412" s="168"/>
      <c r="BA2412" s="168"/>
      <c r="BB2412" s="168"/>
      <c r="BC2412" s="168"/>
      <c r="BD2412" s="168"/>
      <c r="BE2412" s="168"/>
      <c r="BF2412" s="168"/>
      <c r="BG2412" s="168"/>
      <c r="BH2412" s="168"/>
      <c r="BI2412" s="168"/>
      <c r="BJ2412" s="168"/>
      <c r="BK2412" s="168"/>
      <c r="BL2412" s="168"/>
      <c r="BM2412" s="168"/>
      <c r="BN2412" s="168"/>
      <c r="BO2412" s="168"/>
      <c r="BP2412" s="168"/>
    </row>
    <row r="2413" spans="4:68" x14ac:dyDescent="0.15">
      <c r="D2413" s="168"/>
      <c r="E2413" s="168"/>
      <c r="F2413" s="168"/>
      <c r="G2413" s="168"/>
      <c r="H2413" s="168"/>
      <c r="I2413" s="168"/>
      <c r="J2413" s="168"/>
      <c r="K2413" s="168"/>
      <c r="L2413" s="168"/>
      <c r="M2413" s="168"/>
      <c r="N2413" s="168"/>
      <c r="O2413" s="168"/>
      <c r="P2413" s="168"/>
      <c r="Q2413" s="168"/>
      <c r="R2413" s="168"/>
      <c r="S2413" s="168"/>
      <c r="T2413" s="168"/>
      <c r="U2413" s="168"/>
      <c r="V2413" s="168"/>
      <c r="W2413" s="168"/>
      <c r="X2413" s="168"/>
      <c r="Y2413" s="168"/>
      <c r="Z2413" s="168"/>
      <c r="AA2413" s="168"/>
      <c r="AB2413" s="168"/>
      <c r="AC2413" s="168"/>
      <c r="AD2413" s="168"/>
      <c r="AE2413" s="168"/>
      <c r="AF2413" s="168"/>
      <c r="AG2413" s="168"/>
      <c r="AH2413" s="168"/>
      <c r="AI2413" s="168"/>
      <c r="AJ2413" s="168"/>
      <c r="AK2413" s="168"/>
      <c r="AL2413" s="168"/>
      <c r="AM2413" s="168"/>
      <c r="AN2413" s="168"/>
      <c r="AO2413" s="168"/>
      <c r="AP2413" s="168"/>
      <c r="AQ2413" s="168"/>
      <c r="AR2413" s="168"/>
      <c r="AS2413" s="168"/>
      <c r="AT2413" s="168"/>
      <c r="AU2413" s="168"/>
      <c r="AV2413" s="168"/>
      <c r="AW2413" s="168"/>
      <c r="AX2413" s="168"/>
      <c r="AY2413" s="168"/>
      <c r="AZ2413" s="168"/>
      <c r="BA2413" s="168"/>
      <c r="BB2413" s="168"/>
      <c r="BC2413" s="168"/>
      <c r="BD2413" s="168"/>
      <c r="BE2413" s="168"/>
      <c r="BF2413" s="168"/>
      <c r="BG2413" s="168"/>
      <c r="BH2413" s="168"/>
      <c r="BI2413" s="168"/>
      <c r="BJ2413" s="168"/>
      <c r="BK2413" s="168"/>
      <c r="BL2413" s="168"/>
      <c r="BM2413" s="168"/>
      <c r="BN2413" s="168"/>
      <c r="BO2413" s="168"/>
      <c r="BP2413" s="168"/>
    </row>
    <row r="2414" spans="4:68" x14ac:dyDescent="0.15">
      <c r="D2414" s="168"/>
      <c r="E2414" s="168"/>
      <c r="F2414" s="168"/>
      <c r="G2414" s="168"/>
      <c r="H2414" s="168"/>
      <c r="I2414" s="168"/>
      <c r="J2414" s="168"/>
      <c r="K2414" s="168"/>
      <c r="L2414" s="168"/>
      <c r="M2414" s="168"/>
      <c r="N2414" s="168"/>
      <c r="O2414" s="168"/>
      <c r="P2414" s="168"/>
      <c r="Q2414" s="168"/>
      <c r="R2414" s="168"/>
      <c r="S2414" s="168"/>
      <c r="T2414" s="168"/>
      <c r="U2414" s="168"/>
      <c r="V2414" s="168"/>
      <c r="W2414" s="168"/>
      <c r="X2414" s="168"/>
      <c r="Y2414" s="168"/>
      <c r="Z2414" s="168"/>
      <c r="AA2414" s="168"/>
      <c r="AB2414" s="168"/>
      <c r="AC2414" s="168"/>
      <c r="AD2414" s="168"/>
      <c r="AE2414" s="168"/>
      <c r="AF2414" s="168"/>
      <c r="AG2414" s="168"/>
      <c r="AH2414" s="168"/>
      <c r="AI2414" s="168"/>
      <c r="AJ2414" s="168"/>
      <c r="AK2414" s="168"/>
      <c r="AL2414" s="168"/>
      <c r="AM2414" s="168"/>
      <c r="AN2414" s="168"/>
      <c r="AO2414" s="168"/>
      <c r="AP2414" s="168"/>
      <c r="AQ2414" s="168"/>
      <c r="AR2414" s="168"/>
      <c r="AS2414" s="168"/>
      <c r="AT2414" s="168"/>
      <c r="AU2414" s="168"/>
      <c r="AV2414" s="168"/>
      <c r="AW2414" s="168"/>
      <c r="AX2414" s="168"/>
      <c r="AY2414" s="168"/>
      <c r="AZ2414" s="168"/>
      <c r="BA2414" s="168"/>
      <c r="BB2414" s="168"/>
      <c r="BC2414" s="168"/>
      <c r="BD2414" s="168"/>
      <c r="BE2414" s="168"/>
      <c r="BF2414" s="168"/>
      <c r="BG2414" s="168"/>
      <c r="BH2414" s="168"/>
      <c r="BI2414" s="168"/>
      <c r="BJ2414" s="168"/>
      <c r="BK2414" s="168"/>
      <c r="BL2414" s="168"/>
      <c r="BM2414" s="168"/>
      <c r="BN2414" s="168"/>
      <c r="BO2414" s="168"/>
      <c r="BP2414" s="168"/>
    </row>
    <row r="2415" spans="4:68" x14ac:dyDescent="0.15">
      <c r="D2415" s="168"/>
      <c r="E2415" s="168"/>
      <c r="F2415" s="168"/>
      <c r="G2415" s="168"/>
      <c r="H2415" s="168"/>
      <c r="I2415" s="168"/>
      <c r="J2415" s="168"/>
      <c r="K2415" s="168"/>
      <c r="L2415" s="168"/>
      <c r="M2415" s="168"/>
      <c r="N2415" s="168"/>
      <c r="O2415" s="168"/>
      <c r="P2415" s="168"/>
      <c r="Q2415" s="168"/>
      <c r="R2415" s="168"/>
      <c r="S2415" s="168"/>
      <c r="T2415" s="168"/>
      <c r="U2415" s="168"/>
      <c r="V2415" s="168"/>
      <c r="W2415" s="168"/>
      <c r="X2415" s="168"/>
      <c r="Y2415" s="168"/>
      <c r="Z2415" s="168"/>
      <c r="AA2415" s="168"/>
      <c r="AB2415" s="168"/>
      <c r="AC2415" s="168"/>
      <c r="AD2415" s="168"/>
      <c r="AE2415" s="168"/>
      <c r="AF2415" s="168"/>
      <c r="AG2415" s="168"/>
      <c r="AH2415" s="168"/>
      <c r="AI2415" s="168"/>
      <c r="AJ2415" s="168"/>
      <c r="AK2415" s="168"/>
      <c r="AL2415" s="168"/>
      <c r="AM2415" s="168"/>
      <c r="AN2415" s="168"/>
      <c r="AO2415" s="168"/>
      <c r="AP2415" s="168"/>
      <c r="AQ2415" s="168"/>
      <c r="AR2415" s="168"/>
      <c r="AS2415" s="168"/>
      <c r="AT2415" s="168"/>
      <c r="AU2415" s="168"/>
      <c r="AV2415" s="168"/>
      <c r="AW2415" s="168"/>
      <c r="AX2415" s="168"/>
      <c r="AY2415" s="168"/>
      <c r="AZ2415" s="168"/>
      <c r="BA2415" s="168"/>
      <c r="BB2415" s="168"/>
      <c r="BC2415" s="168"/>
      <c r="BD2415" s="168"/>
      <c r="BE2415" s="168"/>
      <c r="BF2415" s="168"/>
      <c r="BG2415" s="168"/>
      <c r="BH2415" s="168"/>
      <c r="BI2415" s="168"/>
      <c r="BJ2415" s="168"/>
      <c r="BK2415" s="168"/>
      <c r="BL2415" s="168"/>
      <c r="BM2415" s="168"/>
      <c r="BN2415" s="168"/>
      <c r="BO2415" s="168"/>
      <c r="BP2415" s="168"/>
    </row>
    <row r="2416" spans="4:68" x14ac:dyDescent="0.15">
      <c r="D2416" s="168"/>
      <c r="E2416" s="168"/>
      <c r="F2416" s="168"/>
      <c r="G2416" s="168"/>
      <c r="H2416" s="168"/>
      <c r="I2416" s="168"/>
      <c r="J2416" s="168"/>
      <c r="K2416" s="168"/>
      <c r="L2416" s="168"/>
      <c r="M2416" s="168"/>
      <c r="N2416" s="168"/>
      <c r="O2416" s="168"/>
      <c r="P2416" s="168"/>
      <c r="Q2416" s="168"/>
      <c r="R2416" s="168"/>
      <c r="S2416" s="168"/>
      <c r="T2416" s="168"/>
      <c r="U2416" s="168"/>
      <c r="V2416" s="168"/>
      <c r="W2416" s="168"/>
      <c r="X2416" s="168"/>
      <c r="Y2416" s="168"/>
      <c r="Z2416" s="168"/>
      <c r="AA2416" s="168"/>
      <c r="AB2416" s="168"/>
      <c r="AC2416" s="168"/>
      <c r="AD2416" s="168"/>
      <c r="AE2416" s="168"/>
      <c r="AF2416" s="168"/>
      <c r="AG2416" s="168"/>
      <c r="AH2416" s="168"/>
      <c r="AI2416" s="168"/>
      <c r="AJ2416" s="168"/>
      <c r="AK2416" s="168"/>
      <c r="AL2416" s="168"/>
      <c r="AM2416" s="168"/>
      <c r="AN2416" s="168"/>
      <c r="AO2416" s="168"/>
      <c r="AP2416" s="168"/>
      <c r="AQ2416" s="168"/>
      <c r="AR2416" s="168"/>
      <c r="AS2416" s="168"/>
      <c r="AT2416" s="168"/>
      <c r="AU2416" s="168"/>
      <c r="AV2416" s="168"/>
      <c r="AW2416" s="168"/>
      <c r="AX2416" s="168"/>
      <c r="AY2416" s="168"/>
      <c r="AZ2416" s="168"/>
      <c r="BA2416" s="168"/>
      <c r="BB2416" s="168"/>
      <c r="BC2416" s="168"/>
      <c r="BD2416" s="168"/>
      <c r="BE2416" s="168"/>
      <c r="BF2416" s="168"/>
      <c r="BG2416" s="168"/>
      <c r="BH2416" s="168"/>
      <c r="BI2416" s="168"/>
      <c r="BJ2416" s="168"/>
      <c r="BK2416" s="168"/>
      <c r="BL2416" s="168"/>
      <c r="BM2416" s="168"/>
      <c r="BN2416" s="168"/>
      <c r="BO2416" s="168"/>
      <c r="BP2416" s="168"/>
    </row>
    <row r="2417" spans="4:68" x14ac:dyDescent="0.15">
      <c r="D2417" s="168"/>
      <c r="E2417" s="168"/>
      <c r="F2417" s="168"/>
      <c r="G2417" s="168"/>
      <c r="H2417" s="168"/>
      <c r="I2417" s="168"/>
      <c r="J2417" s="168"/>
      <c r="K2417" s="168"/>
      <c r="L2417" s="168"/>
      <c r="M2417" s="168"/>
      <c r="N2417" s="168"/>
      <c r="O2417" s="168"/>
      <c r="P2417" s="168"/>
      <c r="Q2417" s="168"/>
      <c r="R2417" s="168"/>
      <c r="S2417" s="168"/>
      <c r="T2417" s="168"/>
      <c r="U2417" s="168"/>
      <c r="V2417" s="168"/>
      <c r="W2417" s="168"/>
      <c r="X2417" s="168"/>
      <c r="Y2417" s="168"/>
      <c r="Z2417" s="168"/>
      <c r="AA2417" s="168"/>
      <c r="AB2417" s="168"/>
      <c r="AC2417" s="168"/>
      <c r="AD2417" s="168"/>
      <c r="AE2417" s="168"/>
      <c r="AF2417" s="168"/>
      <c r="AG2417" s="168"/>
      <c r="AH2417" s="168"/>
      <c r="AI2417" s="168"/>
      <c r="AJ2417" s="168"/>
      <c r="AK2417" s="168"/>
      <c r="AL2417" s="168"/>
      <c r="AM2417" s="168"/>
      <c r="AN2417" s="168"/>
      <c r="AO2417" s="168"/>
      <c r="AP2417" s="168"/>
      <c r="AQ2417" s="168"/>
      <c r="AR2417" s="168"/>
      <c r="AS2417" s="168"/>
      <c r="AT2417" s="168"/>
      <c r="AU2417" s="168"/>
      <c r="AV2417" s="168"/>
      <c r="AW2417" s="168"/>
      <c r="AX2417" s="168"/>
      <c r="AY2417" s="168"/>
      <c r="AZ2417" s="168"/>
      <c r="BA2417" s="168"/>
      <c r="BB2417" s="168"/>
      <c r="BC2417" s="168"/>
      <c r="BD2417" s="168"/>
      <c r="BE2417" s="168"/>
      <c r="BF2417" s="168"/>
      <c r="BG2417" s="168"/>
      <c r="BH2417" s="168"/>
      <c r="BI2417" s="168"/>
      <c r="BJ2417" s="168"/>
      <c r="BK2417" s="168"/>
      <c r="BL2417" s="168"/>
      <c r="BM2417" s="168"/>
      <c r="BN2417" s="168"/>
      <c r="BO2417" s="168"/>
      <c r="BP2417" s="168"/>
    </row>
    <row r="2418" spans="4:68" x14ac:dyDescent="0.15">
      <c r="D2418" s="168"/>
      <c r="E2418" s="168"/>
      <c r="F2418" s="168"/>
      <c r="G2418" s="168"/>
      <c r="H2418" s="168"/>
      <c r="I2418" s="168"/>
      <c r="J2418" s="168"/>
      <c r="K2418" s="168"/>
      <c r="L2418" s="168"/>
      <c r="M2418" s="168"/>
      <c r="N2418" s="168"/>
      <c r="O2418" s="168"/>
      <c r="P2418" s="168"/>
      <c r="Q2418" s="168"/>
      <c r="R2418" s="168"/>
      <c r="S2418" s="168"/>
      <c r="T2418" s="168"/>
      <c r="U2418" s="168"/>
      <c r="V2418" s="168"/>
      <c r="W2418" s="168"/>
      <c r="X2418" s="168"/>
      <c r="Y2418" s="168"/>
      <c r="Z2418" s="168"/>
      <c r="AA2418" s="168"/>
      <c r="AB2418" s="168"/>
      <c r="AC2418" s="168"/>
      <c r="AD2418" s="168"/>
      <c r="AE2418" s="168"/>
      <c r="AF2418" s="168"/>
      <c r="AG2418" s="168"/>
      <c r="AH2418" s="168"/>
      <c r="AI2418" s="168"/>
      <c r="AJ2418" s="168"/>
      <c r="AK2418" s="168"/>
      <c r="AL2418" s="168"/>
      <c r="AM2418" s="168"/>
      <c r="AN2418" s="168"/>
      <c r="AO2418" s="168"/>
      <c r="AP2418" s="168"/>
      <c r="AQ2418" s="168"/>
      <c r="AR2418" s="168"/>
      <c r="AS2418" s="168"/>
      <c r="AT2418" s="168"/>
      <c r="AU2418" s="168"/>
      <c r="AV2418" s="168"/>
      <c r="AW2418" s="168"/>
      <c r="AX2418" s="168"/>
      <c r="AY2418" s="168"/>
      <c r="AZ2418" s="168"/>
      <c r="BA2418" s="168"/>
      <c r="BB2418" s="168"/>
      <c r="BC2418" s="168"/>
      <c r="BD2418" s="168"/>
      <c r="BE2418" s="168"/>
      <c r="BF2418" s="168"/>
      <c r="BG2418" s="168"/>
      <c r="BH2418" s="168"/>
      <c r="BI2418" s="168"/>
      <c r="BJ2418" s="168"/>
      <c r="BK2418" s="168"/>
      <c r="BL2418" s="168"/>
      <c r="BM2418" s="168"/>
      <c r="BN2418" s="168"/>
      <c r="BO2418" s="168"/>
      <c r="BP2418" s="168"/>
    </row>
    <row r="2419" spans="4:68" x14ac:dyDescent="0.15">
      <c r="D2419" s="168"/>
      <c r="E2419" s="168"/>
      <c r="F2419" s="168"/>
      <c r="G2419" s="168"/>
      <c r="H2419" s="168"/>
      <c r="I2419" s="168"/>
      <c r="J2419" s="168"/>
      <c r="K2419" s="168"/>
      <c r="L2419" s="168"/>
      <c r="M2419" s="168"/>
      <c r="N2419" s="168"/>
      <c r="O2419" s="168"/>
      <c r="P2419" s="168"/>
      <c r="Q2419" s="168"/>
      <c r="R2419" s="168"/>
      <c r="S2419" s="168"/>
      <c r="T2419" s="168"/>
      <c r="U2419" s="168"/>
      <c r="V2419" s="168"/>
      <c r="W2419" s="168"/>
      <c r="X2419" s="168"/>
      <c r="Y2419" s="168"/>
      <c r="Z2419" s="168"/>
      <c r="AA2419" s="168"/>
      <c r="AB2419" s="168"/>
      <c r="AC2419" s="168"/>
      <c r="AD2419" s="168"/>
      <c r="AE2419" s="168"/>
      <c r="AF2419" s="168"/>
      <c r="AG2419" s="168"/>
      <c r="AH2419" s="168"/>
      <c r="AI2419" s="168"/>
      <c r="AJ2419" s="168"/>
      <c r="AK2419" s="168"/>
      <c r="AL2419" s="168"/>
      <c r="AM2419" s="168"/>
      <c r="AN2419" s="168"/>
      <c r="AO2419" s="168"/>
      <c r="AP2419" s="168"/>
      <c r="AQ2419" s="168"/>
      <c r="AR2419" s="168"/>
      <c r="AS2419" s="168"/>
      <c r="AT2419" s="168"/>
      <c r="AU2419" s="168"/>
      <c r="AV2419" s="168"/>
      <c r="AW2419" s="168"/>
      <c r="AX2419" s="168"/>
      <c r="AY2419" s="168"/>
      <c r="AZ2419" s="168"/>
      <c r="BA2419" s="168"/>
      <c r="BB2419" s="168"/>
      <c r="BC2419" s="168"/>
      <c r="BD2419" s="168"/>
      <c r="BE2419" s="168"/>
      <c r="BF2419" s="168"/>
      <c r="BG2419" s="168"/>
      <c r="BH2419" s="168"/>
      <c r="BI2419" s="168"/>
      <c r="BJ2419" s="168"/>
      <c r="BK2419" s="168"/>
      <c r="BL2419" s="168"/>
      <c r="BM2419" s="168"/>
      <c r="BN2419" s="168"/>
      <c r="BO2419" s="168"/>
      <c r="BP2419" s="168"/>
    </row>
    <row r="2420" spans="4:68" x14ac:dyDescent="0.15">
      <c r="D2420" s="168"/>
      <c r="E2420" s="168"/>
      <c r="F2420" s="168"/>
      <c r="G2420" s="168"/>
      <c r="H2420" s="168"/>
      <c r="I2420" s="168"/>
      <c r="J2420" s="168"/>
      <c r="K2420" s="168"/>
      <c r="L2420" s="168"/>
      <c r="M2420" s="168"/>
      <c r="N2420" s="168"/>
      <c r="O2420" s="168"/>
      <c r="P2420" s="168"/>
      <c r="Q2420" s="168"/>
      <c r="R2420" s="168"/>
      <c r="S2420" s="168"/>
      <c r="T2420" s="168"/>
      <c r="U2420" s="168"/>
      <c r="V2420" s="168"/>
      <c r="W2420" s="168"/>
      <c r="X2420" s="168"/>
      <c r="Y2420" s="168"/>
      <c r="Z2420" s="168"/>
      <c r="AA2420" s="168"/>
      <c r="AB2420" s="168"/>
      <c r="AC2420" s="168"/>
      <c r="AD2420" s="168"/>
      <c r="AE2420" s="168"/>
      <c r="AF2420" s="168"/>
      <c r="AG2420" s="168"/>
      <c r="AH2420" s="168"/>
      <c r="AI2420" s="168"/>
      <c r="AJ2420" s="168"/>
      <c r="AK2420" s="168"/>
      <c r="AL2420" s="168"/>
      <c r="AM2420" s="168"/>
      <c r="AN2420" s="168"/>
      <c r="AO2420" s="168"/>
      <c r="AP2420" s="168"/>
      <c r="AQ2420" s="168"/>
      <c r="AR2420" s="168"/>
      <c r="AS2420" s="168"/>
      <c r="AT2420" s="168"/>
      <c r="AU2420" s="168"/>
      <c r="AV2420" s="168"/>
      <c r="AW2420" s="168"/>
      <c r="AX2420" s="168"/>
      <c r="AY2420" s="168"/>
      <c r="AZ2420" s="168"/>
      <c r="BA2420" s="168"/>
      <c r="BB2420" s="168"/>
      <c r="BC2420" s="168"/>
      <c r="BD2420" s="168"/>
      <c r="BE2420" s="168"/>
      <c r="BF2420" s="168"/>
      <c r="BG2420" s="168"/>
      <c r="BH2420" s="168"/>
      <c r="BI2420" s="168"/>
      <c r="BJ2420" s="168"/>
      <c r="BK2420" s="168"/>
      <c r="BL2420" s="168"/>
      <c r="BM2420" s="168"/>
      <c r="BN2420" s="168"/>
      <c r="BO2420" s="168"/>
      <c r="BP2420" s="168"/>
    </row>
    <row r="2421" spans="4:68" x14ac:dyDescent="0.15">
      <c r="D2421" s="168"/>
      <c r="E2421" s="168"/>
      <c r="F2421" s="168"/>
      <c r="G2421" s="168"/>
      <c r="H2421" s="168"/>
      <c r="I2421" s="168"/>
      <c r="J2421" s="168"/>
      <c r="K2421" s="168"/>
      <c r="L2421" s="168"/>
      <c r="M2421" s="168"/>
      <c r="N2421" s="168"/>
      <c r="O2421" s="168"/>
      <c r="P2421" s="168"/>
      <c r="Q2421" s="168"/>
      <c r="R2421" s="168"/>
      <c r="S2421" s="168"/>
      <c r="T2421" s="168"/>
      <c r="U2421" s="168"/>
      <c r="V2421" s="168"/>
      <c r="W2421" s="168"/>
      <c r="X2421" s="168"/>
      <c r="Y2421" s="168"/>
      <c r="Z2421" s="168"/>
      <c r="AA2421" s="168"/>
      <c r="AB2421" s="168"/>
      <c r="AC2421" s="168"/>
      <c r="AD2421" s="168"/>
      <c r="AE2421" s="168"/>
      <c r="AF2421" s="168"/>
      <c r="AG2421" s="168"/>
      <c r="AH2421" s="168"/>
      <c r="AI2421" s="168"/>
      <c r="AJ2421" s="168"/>
      <c r="AK2421" s="168"/>
      <c r="AL2421" s="168"/>
      <c r="AM2421" s="168"/>
      <c r="AN2421" s="168"/>
      <c r="AO2421" s="168"/>
      <c r="AP2421" s="168"/>
      <c r="AQ2421" s="168"/>
      <c r="AR2421" s="168"/>
      <c r="AS2421" s="168"/>
      <c r="AT2421" s="168"/>
      <c r="AU2421" s="168"/>
      <c r="AV2421" s="168"/>
      <c r="AW2421" s="168"/>
      <c r="AX2421" s="168"/>
      <c r="AY2421" s="168"/>
      <c r="AZ2421" s="168"/>
      <c r="BA2421" s="168"/>
      <c r="BB2421" s="168"/>
      <c r="BC2421" s="168"/>
      <c r="BD2421" s="168"/>
      <c r="BE2421" s="168"/>
      <c r="BF2421" s="168"/>
      <c r="BG2421" s="168"/>
      <c r="BH2421" s="168"/>
      <c r="BI2421" s="168"/>
      <c r="BJ2421" s="168"/>
      <c r="BK2421" s="168"/>
      <c r="BL2421" s="168"/>
      <c r="BM2421" s="168"/>
      <c r="BN2421" s="168"/>
      <c r="BO2421" s="168"/>
      <c r="BP2421" s="168"/>
    </row>
    <row r="2422" spans="4:68" x14ac:dyDescent="0.15">
      <c r="D2422" s="168"/>
      <c r="E2422" s="168"/>
      <c r="F2422" s="168"/>
      <c r="G2422" s="168"/>
      <c r="H2422" s="168"/>
      <c r="I2422" s="168"/>
      <c r="J2422" s="168"/>
      <c r="K2422" s="168"/>
      <c r="L2422" s="168"/>
      <c r="M2422" s="168"/>
      <c r="N2422" s="168"/>
      <c r="O2422" s="168"/>
      <c r="P2422" s="168"/>
      <c r="Q2422" s="168"/>
      <c r="R2422" s="168"/>
      <c r="S2422" s="168"/>
      <c r="T2422" s="168"/>
      <c r="U2422" s="168"/>
      <c r="V2422" s="168"/>
      <c r="W2422" s="168"/>
      <c r="X2422" s="168"/>
      <c r="Y2422" s="168"/>
      <c r="Z2422" s="168"/>
      <c r="AA2422" s="168"/>
      <c r="AB2422" s="168"/>
      <c r="AC2422" s="168"/>
      <c r="AD2422" s="168"/>
      <c r="AE2422" s="168"/>
      <c r="AF2422" s="168"/>
      <c r="AG2422" s="168"/>
      <c r="AH2422" s="168"/>
      <c r="AI2422" s="168"/>
      <c r="AJ2422" s="168"/>
      <c r="AK2422" s="168"/>
      <c r="AL2422" s="168"/>
      <c r="AM2422" s="168"/>
      <c r="AN2422" s="168"/>
      <c r="AO2422" s="168"/>
      <c r="AP2422" s="168"/>
      <c r="AQ2422" s="168"/>
      <c r="AR2422" s="168"/>
      <c r="AS2422" s="168"/>
      <c r="AT2422" s="168"/>
      <c r="AU2422" s="168"/>
      <c r="AV2422" s="168"/>
      <c r="AW2422" s="168"/>
      <c r="AX2422" s="168"/>
      <c r="AY2422" s="168"/>
      <c r="AZ2422" s="168"/>
      <c r="BA2422" s="168"/>
      <c r="BB2422" s="168"/>
      <c r="BC2422" s="168"/>
      <c r="BD2422" s="168"/>
      <c r="BE2422" s="168"/>
      <c r="BF2422" s="168"/>
      <c r="BG2422" s="168"/>
      <c r="BH2422" s="168"/>
      <c r="BI2422" s="168"/>
      <c r="BJ2422" s="168"/>
      <c r="BK2422" s="168"/>
      <c r="BL2422" s="168"/>
      <c r="BM2422" s="168"/>
      <c r="BN2422" s="168"/>
      <c r="BO2422" s="168"/>
      <c r="BP2422" s="168"/>
    </row>
    <row r="2423" spans="4:68" x14ac:dyDescent="0.15">
      <c r="D2423" s="168"/>
      <c r="E2423" s="168"/>
      <c r="F2423" s="168"/>
      <c r="G2423" s="168"/>
      <c r="H2423" s="168"/>
      <c r="I2423" s="168"/>
      <c r="J2423" s="168"/>
      <c r="K2423" s="168"/>
      <c r="L2423" s="168"/>
      <c r="M2423" s="168"/>
      <c r="N2423" s="168"/>
      <c r="O2423" s="168"/>
      <c r="P2423" s="168"/>
      <c r="Q2423" s="168"/>
      <c r="R2423" s="168"/>
      <c r="S2423" s="168"/>
      <c r="T2423" s="168"/>
      <c r="U2423" s="168"/>
      <c r="V2423" s="168"/>
      <c r="W2423" s="168"/>
      <c r="X2423" s="168"/>
      <c r="Y2423" s="168"/>
      <c r="Z2423" s="168"/>
      <c r="AA2423" s="168"/>
      <c r="AB2423" s="168"/>
      <c r="AC2423" s="168"/>
      <c r="AD2423" s="168"/>
      <c r="AE2423" s="168"/>
      <c r="AF2423" s="168"/>
      <c r="AG2423" s="168"/>
      <c r="AH2423" s="168"/>
      <c r="AI2423" s="168"/>
      <c r="AJ2423" s="168"/>
      <c r="AK2423" s="168"/>
      <c r="AL2423" s="168"/>
      <c r="AM2423" s="168"/>
      <c r="AN2423" s="168"/>
      <c r="AO2423" s="168"/>
      <c r="AP2423" s="168"/>
      <c r="AQ2423" s="168"/>
      <c r="AR2423" s="168"/>
      <c r="AS2423" s="168"/>
      <c r="AT2423" s="168"/>
      <c r="AU2423" s="168"/>
      <c r="AV2423" s="168"/>
      <c r="AW2423" s="168"/>
      <c r="AX2423" s="168"/>
      <c r="AY2423" s="168"/>
      <c r="AZ2423" s="168"/>
      <c r="BA2423" s="168"/>
      <c r="BB2423" s="168"/>
      <c r="BC2423" s="168"/>
      <c r="BD2423" s="168"/>
      <c r="BE2423" s="168"/>
      <c r="BF2423" s="168"/>
      <c r="BG2423" s="168"/>
      <c r="BH2423" s="168"/>
      <c r="BI2423" s="168"/>
      <c r="BJ2423" s="168"/>
      <c r="BK2423" s="168"/>
      <c r="BL2423" s="168"/>
      <c r="BM2423" s="168"/>
      <c r="BN2423" s="168"/>
      <c r="BO2423" s="168"/>
      <c r="BP2423" s="168"/>
    </row>
    <row r="2424" spans="4:68" x14ac:dyDescent="0.15">
      <c r="D2424" s="168"/>
      <c r="E2424" s="168"/>
      <c r="F2424" s="168"/>
      <c r="G2424" s="168"/>
      <c r="H2424" s="168"/>
      <c r="I2424" s="168"/>
      <c r="J2424" s="168"/>
      <c r="K2424" s="168"/>
      <c r="L2424" s="168"/>
      <c r="M2424" s="168"/>
      <c r="N2424" s="168"/>
      <c r="O2424" s="168"/>
      <c r="P2424" s="168"/>
      <c r="Q2424" s="168"/>
      <c r="R2424" s="168"/>
      <c r="S2424" s="168"/>
      <c r="T2424" s="168"/>
      <c r="U2424" s="168"/>
      <c r="V2424" s="168"/>
      <c r="W2424" s="168"/>
      <c r="X2424" s="168"/>
      <c r="Y2424" s="168"/>
      <c r="Z2424" s="168"/>
      <c r="AA2424" s="168"/>
      <c r="AB2424" s="168"/>
      <c r="AC2424" s="168"/>
      <c r="AD2424" s="168"/>
      <c r="AE2424" s="168"/>
      <c r="AF2424" s="168"/>
      <c r="AG2424" s="168"/>
      <c r="AH2424" s="168"/>
      <c r="AI2424" s="168"/>
      <c r="AJ2424" s="168"/>
      <c r="AK2424" s="168"/>
      <c r="AL2424" s="168"/>
      <c r="AM2424" s="168"/>
      <c r="AN2424" s="168"/>
      <c r="AO2424" s="168"/>
      <c r="AP2424" s="168"/>
      <c r="AQ2424" s="168"/>
      <c r="AR2424" s="168"/>
      <c r="AS2424" s="168"/>
      <c r="AT2424" s="168"/>
      <c r="AU2424" s="168"/>
      <c r="AV2424" s="168"/>
      <c r="AW2424" s="168"/>
      <c r="AX2424" s="168"/>
      <c r="AY2424" s="168"/>
      <c r="AZ2424" s="168"/>
      <c r="BA2424" s="168"/>
      <c r="BB2424" s="168"/>
      <c r="BC2424" s="168"/>
      <c r="BD2424" s="168"/>
      <c r="BE2424" s="168"/>
      <c r="BF2424" s="168"/>
      <c r="BG2424" s="168"/>
      <c r="BH2424" s="168"/>
      <c r="BI2424" s="168"/>
      <c r="BJ2424" s="168"/>
      <c r="BK2424" s="168"/>
      <c r="BL2424" s="168"/>
      <c r="BM2424" s="168"/>
      <c r="BN2424" s="168"/>
      <c r="BO2424" s="168"/>
      <c r="BP2424" s="168"/>
    </row>
    <row r="2425" spans="4:68" x14ac:dyDescent="0.15">
      <c r="D2425" s="168"/>
      <c r="E2425" s="168"/>
      <c r="F2425" s="168"/>
      <c r="G2425" s="168"/>
      <c r="H2425" s="168"/>
      <c r="I2425" s="168"/>
      <c r="J2425" s="168"/>
      <c r="K2425" s="168"/>
      <c r="L2425" s="168"/>
      <c r="M2425" s="168"/>
      <c r="N2425" s="168"/>
      <c r="O2425" s="168"/>
      <c r="P2425" s="168"/>
      <c r="Q2425" s="168"/>
      <c r="R2425" s="168"/>
      <c r="S2425" s="168"/>
      <c r="T2425" s="168"/>
      <c r="U2425" s="168"/>
      <c r="V2425" s="168"/>
      <c r="W2425" s="168"/>
      <c r="X2425" s="168"/>
      <c r="Y2425" s="168"/>
      <c r="Z2425" s="168"/>
      <c r="AA2425" s="168"/>
      <c r="AB2425" s="168"/>
      <c r="AC2425" s="168"/>
      <c r="AD2425" s="168"/>
      <c r="AE2425" s="168"/>
      <c r="AF2425" s="168"/>
      <c r="AG2425" s="168"/>
      <c r="AH2425" s="168"/>
      <c r="AI2425" s="168"/>
      <c r="AJ2425" s="168"/>
      <c r="AK2425" s="168"/>
      <c r="AL2425" s="168"/>
      <c r="AM2425" s="168"/>
      <c r="AN2425" s="168"/>
      <c r="AO2425" s="168"/>
      <c r="AP2425" s="168"/>
      <c r="AQ2425" s="168"/>
      <c r="AR2425" s="168"/>
      <c r="AS2425" s="168"/>
      <c r="AT2425" s="168"/>
      <c r="AU2425" s="168"/>
      <c r="AV2425" s="168"/>
      <c r="AW2425" s="168"/>
      <c r="AX2425" s="168"/>
      <c r="AY2425" s="168"/>
      <c r="AZ2425" s="168"/>
      <c r="BA2425" s="168"/>
      <c r="BB2425" s="168"/>
      <c r="BC2425" s="168"/>
      <c r="BD2425" s="168"/>
      <c r="BE2425" s="168"/>
      <c r="BF2425" s="168"/>
      <c r="BG2425" s="168"/>
      <c r="BH2425" s="168"/>
      <c r="BI2425" s="168"/>
      <c r="BJ2425" s="168"/>
      <c r="BK2425" s="168"/>
      <c r="BL2425" s="168"/>
      <c r="BM2425" s="168"/>
      <c r="BN2425" s="168"/>
      <c r="BO2425" s="168"/>
      <c r="BP2425" s="168"/>
    </row>
    <row r="2426" spans="4:68" x14ac:dyDescent="0.15">
      <c r="D2426" s="168"/>
      <c r="E2426" s="168"/>
      <c r="F2426" s="168"/>
      <c r="G2426" s="168"/>
      <c r="H2426" s="168"/>
      <c r="I2426" s="168"/>
      <c r="J2426" s="168"/>
      <c r="K2426" s="168"/>
      <c r="L2426" s="168"/>
      <c r="M2426" s="168"/>
      <c r="N2426" s="168"/>
      <c r="O2426" s="168"/>
      <c r="P2426" s="168"/>
      <c r="Q2426" s="168"/>
      <c r="R2426" s="168"/>
      <c r="S2426" s="168"/>
      <c r="T2426" s="168"/>
      <c r="U2426" s="168"/>
      <c r="V2426" s="168"/>
      <c r="W2426" s="168"/>
      <c r="X2426" s="168"/>
      <c r="Y2426" s="168"/>
      <c r="Z2426" s="168"/>
      <c r="AA2426" s="168"/>
      <c r="AB2426" s="168"/>
      <c r="AC2426" s="168"/>
      <c r="AD2426" s="168"/>
      <c r="AE2426" s="168"/>
      <c r="AF2426" s="168"/>
      <c r="AG2426" s="168"/>
      <c r="AH2426" s="168"/>
      <c r="AI2426" s="168"/>
      <c r="AJ2426" s="168"/>
      <c r="AK2426" s="168"/>
      <c r="AL2426" s="168"/>
      <c r="AM2426" s="168"/>
      <c r="AN2426" s="168"/>
      <c r="AO2426" s="168"/>
      <c r="AP2426" s="168"/>
      <c r="AQ2426" s="168"/>
      <c r="AR2426" s="168"/>
      <c r="AS2426" s="168"/>
      <c r="AT2426" s="168"/>
      <c r="AU2426" s="168"/>
      <c r="AV2426" s="168"/>
      <c r="AW2426" s="168"/>
      <c r="AX2426" s="168"/>
      <c r="AY2426" s="168"/>
      <c r="AZ2426" s="168"/>
      <c r="BA2426" s="168"/>
      <c r="BB2426" s="168"/>
      <c r="BC2426" s="168"/>
      <c r="BD2426" s="168"/>
      <c r="BE2426" s="168"/>
      <c r="BF2426" s="168"/>
      <c r="BG2426" s="168"/>
      <c r="BH2426" s="168"/>
      <c r="BI2426" s="168"/>
      <c r="BJ2426" s="168"/>
      <c r="BK2426" s="168"/>
      <c r="BL2426" s="168"/>
      <c r="BM2426" s="168"/>
      <c r="BN2426" s="168"/>
      <c r="BO2426" s="168"/>
      <c r="BP2426" s="168"/>
    </row>
    <row r="2427" spans="4:68" x14ac:dyDescent="0.15">
      <c r="D2427" s="168"/>
      <c r="E2427" s="168"/>
      <c r="F2427" s="168"/>
      <c r="G2427" s="168"/>
      <c r="H2427" s="168"/>
      <c r="I2427" s="168"/>
      <c r="J2427" s="168"/>
      <c r="K2427" s="168"/>
      <c r="L2427" s="168"/>
      <c r="M2427" s="168"/>
      <c r="N2427" s="168"/>
      <c r="O2427" s="168"/>
      <c r="P2427" s="168"/>
      <c r="Q2427" s="168"/>
      <c r="R2427" s="168"/>
      <c r="S2427" s="168"/>
      <c r="T2427" s="168"/>
      <c r="U2427" s="168"/>
      <c r="V2427" s="168"/>
      <c r="W2427" s="168"/>
      <c r="X2427" s="168"/>
      <c r="Y2427" s="168"/>
      <c r="Z2427" s="168"/>
      <c r="AA2427" s="168"/>
      <c r="AB2427" s="168"/>
      <c r="AC2427" s="168"/>
      <c r="AD2427" s="168"/>
      <c r="AE2427" s="168"/>
      <c r="AF2427" s="168"/>
      <c r="AG2427" s="168"/>
      <c r="AH2427" s="168"/>
      <c r="AI2427" s="168"/>
      <c r="AJ2427" s="168"/>
      <c r="AK2427" s="168"/>
      <c r="AL2427" s="168"/>
      <c r="AM2427" s="168"/>
      <c r="AN2427" s="168"/>
      <c r="AO2427" s="168"/>
      <c r="AP2427" s="168"/>
      <c r="AQ2427" s="168"/>
      <c r="AR2427" s="168"/>
      <c r="AS2427" s="168"/>
      <c r="AT2427" s="168"/>
      <c r="AU2427" s="168"/>
      <c r="AV2427" s="168"/>
      <c r="AW2427" s="168"/>
      <c r="AX2427" s="168"/>
      <c r="AY2427" s="168"/>
      <c r="AZ2427" s="168"/>
      <c r="BA2427" s="168"/>
      <c r="BB2427" s="168"/>
      <c r="BC2427" s="168"/>
      <c r="BD2427" s="168"/>
      <c r="BE2427" s="168"/>
      <c r="BF2427" s="168"/>
      <c r="BG2427" s="168"/>
      <c r="BH2427" s="168"/>
      <c r="BI2427" s="168"/>
      <c r="BJ2427" s="168"/>
      <c r="BK2427" s="168"/>
      <c r="BL2427" s="168"/>
      <c r="BM2427" s="168"/>
      <c r="BN2427" s="168"/>
      <c r="BO2427" s="168"/>
      <c r="BP2427" s="168"/>
    </row>
    <row r="2428" spans="4:68" x14ac:dyDescent="0.15">
      <c r="D2428" s="168"/>
      <c r="E2428" s="168"/>
      <c r="F2428" s="168"/>
      <c r="G2428" s="168"/>
      <c r="H2428" s="168"/>
      <c r="I2428" s="168"/>
      <c r="J2428" s="168"/>
      <c r="K2428" s="168"/>
      <c r="L2428" s="168"/>
      <c r="M2428" s="168"/>
      <c r="N2428" s="168"/>
      <c r="O2428" s="168"/>
      <c r="P2428" s="168"/>
      <c r="Q2428" s="168"/>
      <c r="R2428" s="168"/>
      <c r="S2428" s="168"/>
      <c r="T2428" s="168"/>
      <c r="U2428" s="168"/>
      <c r="V2428" s="168"/>
      <c r="W2428" s="168"/>
      <c r="X2428" s="168"/>
      <c r="Y2428" s="168"/>
      <c r="Z2428" s="168"/>
      <c r="AA2428" s="168"/>
      <c r="AB2428" s="168"/>
      <c r="AC2428" s="168"/>
      <c r="AD2428" s="168"/>
      <c r="AE2428" s="168"/>
      <c r="AF2428" s="168"/>
      <c r="AG2428" s="168"/>
      <c r="AH2428" s="168"/>
      <c r="AI2428" s="168"/>
      <c r="AJ2428" s="168"/>
      <c r="AK2428" s="168"/>
      <c r="AL2428" s="168"/>
      <c r="AM2428" s="168"/>
      <c r="AN2428" s="168"/>
      <c r="AO2428" s="168"/>
      <c r="AP2428" s="168"/>
      <c r="AQ2428" s="168"/>
      <c r="AR2428" s="168"/>
      <c r="AS2428" s="168"/>
      <c r="AT2428" s="168"/>
      <c r="AU2428" s="168"/>
      <c r="AV2428" s="168"/>
      <c r="AW2428" s="168"/>
      <c r="AX2428" s="168"/>
      <c r="AY2428" s="168"/>
      <c r="AZ2428" s="168"/>
      <c r="BA2428" s="168"/>
      <c r="BB2428" s="168"/>
      <c r="BC2428" s="168"/>
      <c r="BD2428" s="168"/>
      <c r="BE2428" s="168"/>
      <c r="BF2428" s="168"/>
      <c r="BG2428" s="168"/>
      <c r="BH2428" s="168"/>
      <c r="BI2428" s="168"/>
      <c r="BJ2428" s="168"/>
      <c r="BK2428" s="168"/>
      <c r="BL2428" s="168"/>
      <c r="BM2428" s="168"/>
      <c r="BN2428" s="168"/>
      <c r="BO2428" s="168"/>
      <c r="BP2428" s="168"/>
    </row>
    <row r="2429" spans="4:68" x14ac:dyDescent="0.15">
      <c r="D2429" s="168"/>
      <c r="E2429" s="168"/>
      <c r="F2429" s="168"/>
      <c r="G2429" s="168"/>
      <c r="H2429" s="168"/>
      <c r="I2429" s="168"/>
      <c r="J2429" s="168"/>
      <c r="K2429" s="168"/>
      <c r="L2429" s="168"/>
      <c r="M2429" s="168"/>
      <c r="N2429" s="168"/>
      <c r="O2429" s="168"/>
      <c r="P2429" s="168"/>
      <c r="Q2429" s="168"/>
      <c r="R2429" s="168"/>
      <c r="S2429" s="168"/>
      <c r="T2429" s="168"/>
      <c r="U2429" s="168"/>
      <c r="V2429" s="168"/>
      <c r="W2429" s="168"/>
      <c r="X2429" s="168"/>
      <c r="Y2429" s="168"/>
      <c r="Z2429" s="168"/>
      <c r="AA2429" s="168"/>
      <c r="AB2429" s="168"/>
      <c r="AC2429" s="168"/>
      <c r="AD2429" s="168"/>
      <c r="AE2429" s="168"/>
      <c r="AF2429" s="168"/>
      <c r="AG2429" s="168"/>
      <c r="AH2429" s="168"/>
      <c r="AI2429" s="168"/>
      <c r="AJ2429" s="168"/>
      <c r="AK2429" s="168"/>
      <c r="AL2429" s="168"/>
      <c r="AM2429" s="168"/>
      <c r="AN2429" s="168"/>
      <c r="AO2429" s="168"/>
      <c r="AP2429" s="168"/>
      <c r="AQ2429" s="168"/>
      <c r="AR2429" s="168"/>
      <c r="AS2429" s="168"/>
      <c r="AT2429" s="168"/>
      <c r="AU2429" s="168"/>
      <c r="AV2429" s="168"/>
      <c r="AW2429" s="168"/>
      <c r="AX2429" s="168"/>
      <c r="AY2429" s="168"/>
      <c r="AZ2429" s="168"/>
      <c r="BA2429" s="168"/>
      <c r="BB2429" s="168"/>
      <c r="BC2429" s="168"/>
      <c r="BD2429" s="168"/>
      <c r="BE2429" s="168"/>
      <c r="BF2429" s="168"/>
      <c r="BG2429" s="168"/>
      <c r="BH2429" s="168"/>
      <c r="BI2429" s="168"/>
      <c r="BJ2429" s="168"/>
      <c r="BK2429" s="168"/>
      <c r="BL2429" s="168"/>
      <c r="BM2429" s="168"/>
      <c r="BN2429" s="168"/>
      <c r="BO2429" s="168"/>
      <c r="BP2429" s="168"/>
    </row>
    <row r="2430" spans="4:68" x14ac:dyDescent="0.15">
      <c r="D2430" s="168"/>
      <c r="E2430" s="168"/>
      <c r="F2430" s="168"/>
      <c r="G2430" s="168"/>
      <c r="H2430" s="168"/>
      <c r="I2430" s="168"/>
      <c r="J2430" s="168"/>
      <c r="K2430" s="168"/>
      <c r="L2430" s="168"/>
      <c r="M2430" s="168"/>
      <c r="N2430" s="168"/>
      <c r="O2430" s="168"/>
      <c r="P2430" s="168"/>
      <c r="Q2430" s="168"/>
      <c r="R2430" s="168"/>
      <c r="S2430" s="168"/>
      <c r="T2430" s="168"/>
      <c r="U2430" s="168"/>
      <c r="V2430" s="168"/>
      <c r="W2430" s="168"/>
      <c r="X2430" s="168"/>
      <c r="Y2430" s="168"/>
      <c r="Z2430" s="168"/>
      <c r="AA2430" s="168"/>
      <c r="AB2430" s="168"/>
      <c r="AC2430" s="168"/>
      <c r="AD2430" s="168"/>
      <c r="AE2430" s="168"/>
      <c r="AF2430" s="168"/>
      <c r="AG2430" s="168"/>
      <c r="AH2430" s="168"/>
      <c r="AI2430" s="168"/>
      <c r="AJ2430" s="168"/>
      <c r="AK2430" s="168"/>
      <c r="AL2430" s="168"/>
      <c r="AM2430" s="168"/>
      <c r="AN2430" s="168"/>
      <c r="AO2430" s="168"/>
      <c r="AP2430" s="168"/>
      <c r="AQ2430" s="168"/>
      <c r="AR2430" s="168"/>
      <c r="AS2430" s="168"/>
      <c r="AT2430" s="168"/>
      <c r="AU2430" s="168"/>
      <c r="AV2430" s="168"/>
      <c r="AW2430" s="168"/>
      <c r="AX2430" s="168"/>
      <c r="AY2430" s="168"/>
      <c r="AZ2430" s="168"/>
      <c r="BA2430" s="168"/>
      <c r="BB2430" s="168"/>
      <c r="BC2430" s="168"/>
      <c r="BD2430" s="168"/>
      <c r="BE2430" s="168"/>
      <c r="BF2430" s="168"/>
      <c r="BG2430" s="168"/>
      <c r="BH2430" s="168"/>
      <c r="BI2430" s="168"/>
      <c r="BJ2430" s="168"/>
      <c r="BK2430" s="168"/>
      <c r="BL2430" s="168"/>
      <c r="BM2430" s="168"/>
      <c r="BN2430" s="168"/>
      <c r="BO2430" s="168"/>
      <c r="BP2430" s="168"/>
    </row>
    <row r="2431" spans="4:68" x14ac:dyDescent="0.15">
      <c r="D2431" s="168"/>
      <c r="E2431" s="168"/>
      <c r="F2431" s="168"/>
      <c r="G2431" s="168"/>
      <c r="H2431" s="168"/>
      <c r="I2431" s="168"/>
      <c r="J2431" s="168"/>
      <c r="K2431" s="168"/>
      <c r="L2431" s="168"/>
      <c r="M2431" s="168"/>
      <c r="N2431" s="168"/>
      <c r="O2431" s="168"/>
      <c r="P2431" s="168"/>
      <c r="Q2431" s="168"/>
      <c r="R2431" s="168"/>
      <c r="S2431" s="168"/>
      <c r="T2431" s="168"/>
      <c r="U2431" s="168"/>
      <c r="V2431" s="168"/>
      <c r="W2431" s="168"/>
      <c r="X2431" s="168"/>
      <c r="Y2431" s="168"/>
      <c r="Z2431" s="168"/>
      <c r="AA2431" s="168"/>
      <c r="AB2431" s="168"/>
      <c r="AC2431" s="168"/>
      <c r="AD2431" s="168"/>
      <c r="AE2431" s="168"/>
      <c r="AF2431" s="168"/>
      <c r="AG2431" s="168"/>
      <c r="AH2431" s="168"/>
      <c r="AI2431" s="168"/>
      <c r="AJ2431" s="168"/>
      <c r="AK2431" s="168"/>
      <c r="AL2431" s="168"/>
      <c r="AM2431" s="168"/>
      <c r="AN2431" s="168"/>
      <c r="AO2431" s="168"/>
      <c r="AP2431" s="168"/>
      <c r="AQ2431" s="168"/>
      <c r="AR2431" s="168"/>
      <c r="AS2431" s="168"/>
      <c r="AT2431" s="168"/>
      <c r="AU2431" s="168"/>
      <c r="AV2431" s="168"/>
      <c r="AW2431" s="168"/>
      <c r="AX2431" s="168"/>
      <c r="AY2431" s="168"/>
      <c r="AZ2431" s="168"/>
      <c r="BA2431" s="168"/>
      <c r="BB2431" s="168"/>
      <c r="BC2431" s="168"/>
      <c r="BD2431" s="168"/>
      <c r="BE2431" s="168"/>
      <c r="BF2431" s="168"/>
      <c r="BG2431" s="168"/>
      <c r="BH2431" s="168"/>
      <c r="BI2431" s="168"/>
      <c r="BJ2431" s="168"/>
      <c r="BK2431" s="168"/>
      <c r="BL2431" s="168"/>
      <c r="BM2431" s="168"/>
      <c r="BN2431" s="168"/>
      <c r="BO2431" s="168"/>
      <c r="BP2431" s="168"/>
    </row>
    <row r="2432" spans="4:68" x14ac:dyDescent="0.15">
      <c r="D2432" s="168"/>
      <c r="E2432" s="168"/>
      <c r="F2432" s="168"/>
      <c r="G2432" s="168"/>
      <c r="H2432" s="168"/>
      <c r="I2432" s="168"/>
      <c r="J2432" s="168"/>
      <c r="K2432" s="168"/>
      <c r="L2432" s="168"/>
      <c r="M2432" s="168"/>
      <c r="N2432" s="168"/>
      <c r="O2432" s="168"/>
      <c r="P2432" s="168"/>
      <c r="Q2432" s="168"/>
      <c r="R2432" s="168"/>
      <c r="S2432" s="168"/>
      <c r="T2432" s="168"/>
      <c r="U2432" s="168"/>
      <c r="V2432" s="168"/>
      <c r="W2432" s="168"/>
      <c r="X2432" s="168"/>
      <c r="Y2432" s="168"/>
      <c r="Z2432" s="168"/>
      <c r="AA2432" s="168"/>
      <c r="AB2432" s="168"/>
      <c r="AC2432" s="168"/>
      <c r="AD2432" s="168"/>
      <c r="AE2432" s="168"/>
      <c r="AF2432" s="168"/>
      <c r="AG2432" s="168"/>
      <c r="AH2432" s="168"/>
      <c r="AI2432" s="168"/>
      <c r="AJ2432" s="168"/>
      <c r="AK2432" s="168"/>
      <c r="AL2432" s="168"/>
      <c r="AM2432" s="168"/>
      <c r="AN2432" s="168"/>
      <c r="AO2432" s="168"/>
      <c r="AP2432" s="168"/>
      <c r="AQ2432" s="168"/>
      <c r="AR2432" s="168"/>
      <c r="AS2432" s="168"/>
      <c r="AT2432" s="168"/>
      <c r="AU2432" s="168"/>
      <c r="AV2432" s="168"/>
      <c r="AW2432" s="168"/>
      <c r="AX2432" s="168"/>
      <c r="AY2432" s="168"/>
      <c r="AZ2432" s="168"/>
      <c r="BA2432" s="168"/>
      <c r="BB2432" s="168"/>
      <c r="BC2432" s="168"/>
      <c r="BD2432" s="168"/>
      <c r="BE2432" s="168"/>
      <c r="BF2432" s="168"/>
      <c r="BG2432" s="168"/>
      <c r="BH2432" s="168"/>
      <c r="BI2432" s="168"/>
      <c r="BJ2432" s="168"/>
      <c r="BK2432" s="168"/>
      <c r="BL2432" s="168"/>
      <c r="BM2432" s="168"/>
      <c r="BN2432" s="168"/>
      <c r="BO2432" s="168"/>
      <c r="BP2432" s="168"/>
    </row>
    <row r="2433" spans="4:68" x14ac:dyDescent="0.15">
      <c r="D2433" s="168"/>
      <c r="E2433" s="168"/>
      <c r="F2433" s="168"/>
      <c r="G2433" s="168"/>
      <c r="H2433" s="168"/>
      <c r="I2433" s="168"/>
      <c r="J2433" s="168"/>
      <c r="K2433" s="168"/>
      <c r="L2433" s="168"/>
      <c r="M2433" s="168"/>
      <c r="N2433" s="168"/>
      <c r="O2433" s="168"/>
      <c r="P2433" s="168"/>
      <c r="Q2433" s="168"/>
      <c r="R2433" s="168"/>
      <c r="S2433" s="168"/>
      <c r="T2433" s="168"/>
      <c r="U2433" s="168"/>
      <c r="V2433" s="168"/>
      <c r="W2433" s="168"/>
      <c r="X2433" s="168"/>
      <c r="Y2433" s="168"/>
      <c r="Z2433" s="168"/>
      <c r="AA2433" s="168"/>
      <c r="AB2433" s="168"/>
      <c r="AC2433" s="168"/>
      <c r="AD2433" s="168"/>
      <c r="AE2433" s="168"/>
      <c r="AF2433" s="168"/>
      <c r="AG2433" s="168"/>
      <c r="AH2433" s="168"/>
      <c r="AI2433" s="168"/>
      <c r="AJ2433" s="168"/>
      <c r="AK2433" s="168"/>
      <c r="AL2433" s="168"/>
      <c r="AM2433" s="168"/>
      <c r="AN2433" s="168"/>
      <c r="AO2433" s="168"/>
      <c r="AP2433" s="168"/>
      <c r="AQ2433" s="168"/>
      <c r="AR2433" s="168"/>
      <c r="AS2433" s="168"/>
      <c r="AT2433" s="168"/>
      <c r="AU2433" s="168"/>
      <c r="AV2433" s="168"/>
      <c r="AW2433" s="168"/>
      <c r="AX2433" s="168"/>
      <c r="AY2433" s="168"/>
      <c r="AZ2433" s="168"/>
      <c r="BA2433" s="168"/>
      <c r="BB2433" s="168"/>
      <c r="BC2433" s="168"/>
      <c r="BD2433" s="168"/>
      <c r="BE2433" s="168"/>
      <c r="BF2433" s="168"/>
      <c r="BG2433" s="168"/>
      <c r="BH2433" s="168"/>
      <c r="BI2433" s="168"/>
      <c r="BJ2433" s="168"/>
      <c r="BK2433" s="168"/>
      <c r="BL2433" s="168"/>
      <c r="BM2433" s="168"/>
      <c r="BN2433" s="168"/>
      <c r="BO2433" s="168"/>
      <c r="BP2433" s="168"/>
    </row>
    <row r="2434" spans="4:68" x14ac:dyDescent="0.15">
      <c r="D2434" s="168"/>
      <c r="E2434" s="168"/>
      <c r="F2434" s="168"/>
      <c r="G2434" s="168"/>
      <c r="H2434" s="168"/>
      <c r="I2434" s="168"/>
      <c r="J2434" s="168"/>
      <c r="K2434" s="168"/>
      <c r="L2434" s="168"/>
      <c r="M2434" s="168"/>
      <c r="N2434" s="168"/>
      <c r="O2434" s="168"/>
      <c r="P2434" s="168"/>
      <c r="Q2434" s="168"/>
      <c r="R2434" s="168"/>
      <c r="S2434" s="168"/>
      <c r="T2434" s="168"/>
      <c r="U2434" s="168"/>
      <c r="V2434" s="168"/>
      <c r="W2434" s="168"/>
      <c r="X2434" s="168"/>
      <c r="Y2434" s="168"/>
      <c r="Z2434" s="168"/>
      <c r="AA2434" s="168"/>
      <c r="AB2434" s="168"/>
      <c r="AC2434" s="168"/>
      <c r="AD2434" s="168"/>
      <c r="AE2434" s="168"/>
      <c r="AF2434" s="168"/>
      <c r="AG2434" s="168"/>
      <c r="AH2434" s="168"/>
      <c r="AI2434" s="168"/>
      <c r="AJ2434" s="168"/>
      <c r="AK2434" s="168"/>
      <c r="AL2434" s="168"/>
      <c r="AM2434" s="168"/>
      <c r="AN2434" s="168"/>
      <c r="AO2434" s="168"/>
      <c r="AP2434" s="168"/>
      <c r="AQ2434" s="168"/>
      <c r="AR2434" s="168"/>
      <c r="AS2434" s="168"/>
      <c r="AT2434" s="168"/>
      <c r="AU2434" s="168"/>
      <c r="AV2434" s="168"/>
      <c r="AW2434" s="168"/>
      <c r="AX2434" s="168"/>
      <c r="AY2434" s="168"/>
      <c r="AZ2434" s="168"/>
      <c r="BA2434" s="168"/>
      <c r="BB2434" s="168"/>
      <c r="BC2434" s="168"/>
      <c r="BD2434" s="168"/>
      <c r="BE2434" s="168"/>
      <c r="BF2434" s="168"/>
      <c r="BG2434" s="168"/>
      <c r="BH2434" s="168"/>
      <c r="BI2434" s="168"/>
      <c r="BJ2434" s="168"/>
      <c r="BK2434" s="168"/>
      <c r="BL2434" s="168"/>
      <c r="BM2434" s="168"/>
      <c r="BN2434" s="168"/>
      <c r="BO2434" s="168"/>
      <c r="BP2434" s="168"/>
    </row>
    <row r="2435" spans="4:68" x14ac:dyDescent="0.15">
      <c r="D2435" s="168"/>
      <c r="E2435" s="168"/>
      <c r="F2435" s="168"/>
      <c r="G2435" s="168"/>
      <c r="H2435" s="168"/>
      <c r="I2435" s="168"/>
      <c r="J2435" s="168"/>
      <c r="K2435" s="168"/>
      <c r="L2435" s="168"/>
      <c r="M2435" s="168"/>
      <c r="N2435" s="168"/>
      <c r="O2435" s="168"/>
      <c r="P2435" s="168"/>
      <c r="Q2435" s="168"/>
      <c r="R2435" s="168"/>
      <c r="S2435" s="168"/>
      <c r="T2435" s="168"/>
      <c r="U2435" s="168"/>
      <c r="V2435" s="168"/>
      <c r="W2435" s="168"/>
      <c r="X2435" s="168"/>
      <c r="Y2435" s="168"/>
      <c r="Z2435" s="168"/>
      <c r="AA2435" s="168"/>
      <c r="AB2435" s="168"/>
      <c r="AC2435" s="168"/>
      <c r="AD2435" s="168"/>
      <c r="AE2435" s="168"/>
      <c r="AF2435" s="168"/>
      <c r="AG2435" s="168"/>
      <c r="AH2435" s="168"/>
      <c r="AI2435" s="168"/>
      <c r="AJ2435" s="168"/>
      <c r="AK2435" s="168"/>
      <c r="AL2435" s="168"/>
      <c r="AM2435" s="168"/>
      <c r="AN2435" s="168"/>
      <c r="AO2435" s="168"/>
      <c r="AP2435" s="168"/>
      <c r="AQ2435" s="168"/>
      <c r="AR2435" s="168"/>
      <c r="AS2435" s="168"/>
      <c r="AT2435" s="168"/>
      <c r="AU2435" s="168"/>
      <c r="AV2435" s="168"/>
      <c r="AW2435" s="168"/>
      <c r="AX2435" s="168"/>
      <c r="AY2435" s="168"/>
      <c r="AZ2435" s="168"/>
      <c r="BA2435" s="168"/>
      <c r="BB2435" s="168"/>
      <c r="BC2435" s="168"/>
      <c r="BD2435" s="168"/>
      <c r="BE2435" s="168"/>
      <c r="BF2435" s="168"/>
      <c r="BG2435" s="168"/>
      <c r="BH2435" s="168"/>
      <c r="BI2435" s="168"/>
      <c r="BJ2435" s="168"/>
      <c r="BK2435" s="168"/>
      <c r="BL2435" s="168"/>
      <c r="BM2435" s="168"/>
      <c r="BN2435" s="168"/>
      <c r="BO2435" s="168"/>
      <c r="BP2435" s="168"/>
    </row>
    <row r="2436" spans="4:68" x14ac:dyDescent="0.15">
      <c r="D2436" s="168"/>
      <c r="E2436" s="168"/>
      <c r="F2436" s="168"/>
      <c r="G2436" s="168"/>
      <c r="H2436" s="168"/>
      <c r="I2436" s="168"/>
      <c r="J2436" s="168"/>
      <c r="K2436" s="168"/>
      <c r="L2436" s="168"/>
      <c r="M2436" s="168"/>
      <c r="N2436" s="168"/>
      <c r="O2436" s="168"/>
      <c r="P2436" s="168"/>
      <c r="Q2436" s="168"/>
      <c r="R2436" s="168"/>
      <c r="S2436" s="168"/>
      <c r="T2436" s="168"/>
      <c r="U2436" s="168"/>
      <c r="V2436" s="168"/>
      <c r="W2436" s="168"/>
      <c r="X2436" s="168"/>
      <c r="Y2436" s="168"/>
      <c r="Z2436" s="168"/>
      <c r="AA2436" s="168"/>
      <c r="AB2436" s="168"/>
      <c r="AC2436" s="168"/>
      <c r="AD2436" s="168"/>
      <c r="AE2436" s="168"/>
      <c r="AF2436" s="168"/>
      <c r="AG2436" s="168"/>
      <c r="AH2436" s="168"/>
      <c r="AI2436" s="168"/>
      <c r="AJ2436" s="168"/>
      <c r="AK2436" s="168"/>
      <c r="AL2436" s="168"/>
      <c r="AM2436" s="168"/>
      <c r="AN2436" s="168"/>
      <c r="AO2436" s="168"/>
      <c r="AP2436" s="168"/>
      <c r="AQ2436" s="168"/>
      <c r="AR2436" s="168"/>
      <c r="AS2436" s="168"/>
      <c r="AT2436" s="168"/>
      <c r="AU2436" s="168"/>
      <c r="AV2436" s="168"/>
      <c r="AW2436" s="168"/>
      <c r="AX2436" s="168"/>
      <c r="AY2436" s="168"/>
      <c r="AZ2436" s="168"/>
      <c r="BA2436" s="168"/>
      <c r="BB2436" s="168"/>
      <c r="BC2436" s="168"/>
      <c r="BD2436" s="168"/>
      <c r="BE2436" s="168"/>
      <c r="BF2436" s="168"/>
      <c r="BG2436" s="168"/>
      <c r="BH2436" s="168"/>
      <c r="BI2436" s="168"/>
      <c r="BJ2436" s="168"/>
      <c r="BK2436" s="168"/>
      <c r="BL2436" s="168"/>
      <c r="BM2436" s="168"/>
      <c r="BN2436" s="168"/>
      <c r="BO2436" s="168"/>
      <c r="BP2436" s="168"/>
    </row>
    <row r="2437" spans="4:68" x14ac:dyDescent="0.15">
      <c r="D2437" s="168"/>
      <c r="E2437" s="168"/>
      <c r="F2437" s="168"/>
      <c r="G2437" s="168"/>
      <c r="H2437" s="168"/>
      <c r="I2437" s="168"/>
      <c r="J2437" s="168"/>
      <c r="K2437" s="168"/>
      <c r="L2437" s="168"/>
      <c r="M2437" s="168"/>
      <c r="N2437" s="168"/>
      <c r="O2437" s="168"/>
      <c r="P2437" s="168"/>
      <c r="Q2437" s="168"/>
      <c r="R2437" s="168"/>
      <c r="S2437" s="168"/>
      <c r="T2437" s="168"/>
      <c r="U2437" s="168"/>
      <c r="V2437" s="168"/>
      <c r="W2437" s="168"/>
      <c r="X2437" s="168"/>
      <c r="Y2437" s="168"/>
      <c r="Z2437" s="168"/>
      <c r="AA2437" s="168"/>
      <c r="AB2437" s="168"/>
      <c r="AC2437" s="168"/>
      <c r="AD2437" s="168"/>
      <c r="AE2437" s="168"/>
      <c r="AF2437" s="168"/>
      <c r="AG2437" s="168"/>
      <c r="AH2437" s="168"/>
      <c r="AI2437" s="168"/>
      <c r="AJ2437" s="168"/>
      <c r="AK2437" s="168"/>
      <c r="AL2437" s="168"/>
      <c r="AM2437" s="168"/>
      <c r="AN2437" s="168"/>
      <c r="AO2437" s="168"/>
      <c r="AP2437" s="168"/>
      <c r="AQ2437" s="168"/>
      <c r="AR2437" s="168"/>
      <c r="AS2437" s="168"/>
      <c r="AT2437" s="168"/>
      <c r="AU2437" s="168"/>
      <c r="AV2437" s="168"/>
      <c r="AW2437" s="168"/>
      <c r="AX2437" s="168"/>
      <c r="AY2437" s="168"/>
      <c r="AZ2437" s="168"/>
      <c r="BA2437" s="168"/>
      <c r="BB2437" s="168"/>
      <c r="BC2437" s="168"/>
      <c r="BD2437" s="168"/>
      <c r="BE2437" s="168"/>
      <c r="BF2437" s="168"/>
      <c r="BG2437" s="168"/>
      <c r="BH2437" s="168"/>
      <c r="BI2437" s="168"/>
      <c r="BJ2437" s="168"/>
      <c r="BK2437" s="168"/>
      <c r="BL2437" s="168"/>
      <c r="BM2437" s="168"/>
      <c r="BN2437" s="168"/>
      <c r="BO2437" s="168"/>
      <c r="BP2437" s="168"/>
    </row>
    <row r="2438" spans="4:68" x14ac:dyDescent="0.15">
      <c r="D2438" s="168"/>
      <c r="E2438" s="168"/>
      <c r="F2438" s="168"/>
      <c r="G2438" s="168"/>
      <c r="H2438" s="168"/>
      <c r="I2438" s="168"/>
      <c r="J2438" s="168"/>
      <c r="K2438" s="168"/>
      <c r="L2438" s="168"/>
      <c r="M2438" s="168"/>
      <c r="N2438" s="168"/>
      <c r="O2438" s="168"/>
      <c r="P2438" s="168"/>
      <c r="Q2438" s="168"/>
      <c r="R2438" s="168"/>
      <c r="S2438" s="168"/>
      <c r="T2438" s="168"/>
      <c r="U2438" s="168"/>
      <c r="V2438" s="168"/>
      <c r="W2438" s="168"/>
      <c r="X2438" s="168"/>
      <c r="Y2438" s="168"/>
      <c r="Z2438" s="168"/>
      <c r="AA2438" s="168"/>
      <c r="AB2438" s="168"/>
      <c r="AC2438" s="168"/>
      <c r="AD2438" s="168"/>
      <c r="AE2438" s="168"/>
      <c r="AF2438" s="168"/>
      <c r="AG2438" s="168"/>
      <c r="AH2438" s="168"/>
      <c r="AI2438" s="168"/>
      <c r="AJ2438" s="168"/>
      <c r="AK2438" s="168"/>
      <c r="AL2438" s="168"/>
      <c r="AM2438" s="168"/>
      <c r="AN2438" s="168"/>
      <c r="AO2438" s="168"/>
      <c r="AP2438" s="168"/>
      <c r="AQ2438" s="168"/>
      <c r="AR2438" s="168"/>
      <c r="AS2438" s="168"/>
      <c r="AT2438" s="168"/>
      <c r="AU2438" s="168"/>
      <c r="AV2438" s="168"/>
      <c r="AW2438" s="168"/>
      <c r="AX2438" s="168"/>
      <c r="AY2438" s="168"/>
      <c r="AZ2438" s="168"/>
      <c r="BA2438" s="168"/>
      <c r="BB2438" s="168"/>
      <c r="BC2438" s="168"/>
      <c r="BD2438" s="168"/>
      <c r="BE2438" s="168"/>
      <c r="BF2438" s="168"/>
      <c r="BG2438" s="168"/>
      <c r="BH2438" s="168"/>
      <c r="BI2438" s="168"/>
      <c r="BJ2438" s="168"/>
      <c r="BK2438" s="168"/>
      <c r="BL2438" s="168"/>
      <c r="BM2438" s="168"/>
      <c r="BN2438" s="168"/>
      <c r="BO2438" s="168"/>
      <c r="BP2438" s="168"/>
    </row>
    <row r="2439" spans="4:68" x14ac:dyDescent="0.15">
      <c r="D2439" s="168"/>
      <c r="E2439" s="168"/>
      <c r="F2439" s="168"/>
      <c r="G2439" s="168"/>
      <c r="H2439" s="168"/>
      <c r="I2439" s="168"/>
      <c r="J2439" s="168"/>
      <c r="K2439" s="168"/>
      <c r="L2439" s="168"/>
      <c r="M2439" s="168"/>
      <c r="N2439" s="168"/>
      <c r="O2439" s="168"/>
      <c r="P2439" s="168"/>
      <c r="Q2439" s="168"/>
      <c r="R2439" s="168"/>
      <c r="S2439" s="168"/>
      <c r="T2439" s="168"/>
      <c r="U2439" s="168"/>
      <c r="V2439" s="168"/>
      <c r="W2439" s="168"/>
      <c r="X2439" s="168"/>
      <c r="Y2439" s="168"/>
      <c r="Z2439" s="168"/>
      <c r="AA2439" s="168"/>
      <c r="AB2439" s="168"/>
      <c r="AC2439" s="168"/>
      <c r="AD2439" s="168"/>
      <c r="AE2439" s="168"/>
      <c r="AF2439" s="168"/>
      <c r="AG2439" s="168"/>
      <c r="AH2439" s="168"/>
      <c r="AI2439" s="168"/>
      <c r="AJ2439" s="168"/>
      <c r="AK2439" s="168"/>
      <c r="AL2439" s="168"/>
      <c r="AM2439" s="168"/>
      <c r="AN2439" s="168"/>
      <c r="AO2439" s="168"/>
      <c r="AP2439" s="168"/>
      <c r="AQ2439" s="168"/>
      <c r="AR2439" s="168"/>
      <c r="AS2439" s="168"/>
      <c r="AT2439" s="168"/>
      <c r="AU2439" s="168"/>
      <c r="AV2439" s="168"/>
      <c r="AW2439" s="168"/>
      <c r="AX2439" s="168"/>
      <c r="AY2439" s="168"/>
      <c r="AZ2439" s="168"/>
      <c r="BA2439" s="168"/>
      <c r="BB2439" s="168"/>
      <c r="BC2439" s="168"/>
      <c r="BD2439" s="168"/>
      <c r="BE2439" s="168"/>
      <c r="BF2439" s="168"/>
      <c r="BG2439" s="168"/>
      <c r="BH2439" s="168"/>
      <c r="BI2439" s="168"/>
      <c r="BJ2439" s="168"/>
      <c r="BK2439" s="168"/>
      <c r="BL2439" s="168"/>
      <c r="BM2439" s="168"/>
      <c r="BN2439" s="168"/>
      <c r="BO2439" s="168"/>
      <c r="BP2439" s="168"/>
    </row>
    <row r="2440" spans="4:68" x14ac:dyDescent="0.15">
      <c r="D2440" s="168"/>
      <c r="E2440" s="168"/>
      <c r="F2440" s="168"/>
      <c r="G2440" s="168"/>
      <c r="H2440" s="168"/>
      <c r="I2440" s="168"/>
      <c r="J2440" s="168"/>
      <c r="K2440" s="168"/>
      <c r="L2440" s="168"/>
      <c r="M2440" s="168"/>
      <c r="N2440" s="168"/>
      <c r="O2440" s="168"/>
      <c r="P2440" s="168"/>
      <c r="Q2440" s="168"/>
      <c r="R2440" s="168"/>
      <c r="S2440" s="168"/>
      <c r="T2440" s="168"/>
      <c r="U2440" s="168"/>
      <c r="V2440" s="168"/>
      <c r="W2440" s="168"/>
      <c r="X2440" s="168"/>
      <c r="Y2440" s="168"/>
      <c r="Z2440" s="168"/>
      <c r="AA2440" s="168"/>
      <c r="AB2440" s="168"/>
      <c r="AC2440" s="168"/>
      <c r="AD2440" s="168"/>
      <c r="AE2440" s="168"/>
      <c r="AF2440" s="168"/>
      <c r="AG2440" s="168"/>
      <c r="AH2440" s="168"/>
      <c r="AI2440" s="168"/>
      <c r="AJ2440" s="168"/>
      <c r="AK2440" s="168"/>
      <c r="AL2440" s="168"/>
      <c r="AM2440" s="168"/>
      <c r="AN2440" s="168"/>
      <c r="AO2440" s="168"/>
      <c r="AP2440" s="168"/>
      <c r="AQ2440" s="168"/>
      <c r="AR2440" s="168"/>
      <c r="AS2440" s="168"/>
      <c r="AT2440" s="168"/>
      <c r="AU2440" s="168"/>
      <c r="AV2440" s="168"/>
      <c r="AW2440" s="168"/>
      <c r="AX2440" s="168"/>
      <c r="AY2440" s="168"/>
      <c r="AZ2440" s="168"/>
      <c r="BA2440" s="168"/>
      <c r="BB2440" s="168"/>
      <c r="BC2440" s="168"/>
      <c r="BD2440" s="168"/>
      <c r="BE2440" s="168"/>
      <c r="BF2440" s="168"/>
      <c r="BG2440" s="168"/>
      <c r="BH2440" s="168"/>
      <c r="BI2440" s="168"/>
      <c r="BJ2440" s="168"/>
      <c r="BK2440" s="168"/>
      <c r="BL2440" s="168"/>
      <c r="BM2440" s="168"/>
      <c r="BN2440" s="168"/>
      <c r="BO2440" s="168"/>
      <c r="BP2440" s="168"/>
    </row>
    <row r="2441" spans="4:68" x14ac:dyDescent="0.15">
      <c r="D2441" s="168"/>
      <c r="E2441" s="168"/>
      <c r="F2441" s="168"/>
      <c r="G2441" s="168"/>
      <c r="H2441" s="168"/>
      <c r="I2441" s="168"/>
      <c r="J2441" s="168"/>
      <c r="K2441" s="168"/>
      <c r="L2441" s="168"/>
      <c r="M2441" s="168"/>
      <c r="N2441" s="168"/>
      <c r="O2441" s="168"/>
      <c r="P2441" s="168"/>
      <c r="Q2441" s="168"/>
      <c r="R2441" s="168"/>
      <c r="S2441" s="168"/>
      <c r="T2441" s="168"/>
      <c r="U2441" s="168"/>
      <c r="V2441" s="168"/>
      <c r="W2441" s="168"/>
      <c r="X2441" s="168"/>
      <c r="Y2441" s="168"/>
      <c r="Z2441" s="168"/>
      <c r="AA2441" s="168"/>
      <c r="AB2441" s="168"/>
      <c r="AC2441" s="168"/>
      <c r="AD2441" s="168"/>
      <c r="AE2441" s="168"/>
      <c r="AF2441" s="168"/>
      <c r="AG2441" s="168"/>
      <c r="AH2441" s="168"/>
      <c r="AI2441" s="168"/>
      <c r="AJ2441" s="168"/>
      <c r="AK2441" s="168"/>
      <c r="AL2441" s="168"/>
      <c r="AM2441" s="168"/>
      <c r="AN2441" s="168"/>
      <c r="AO2441" s="168"/>
      <c r="AP2441" s="168"/>
      <c r="AQ2441" s="168"/>
      <c r="AR2441" s="168"/>
      <c r="AS2441" s="168"/>
      <c r="AT2441" s="168"/>
      <c r="AU2441" s="168"/>
      <c r="AV2441" s="168"/>
      <c r="AW2441" s="168"/>
      <c r="AX2441" s="168"/>
      <c r="AY2441" s="168"/>
      <c r="AZ2441" s="168"/>
      <c r="BA2441" s="168"/>
      <c r="BB2441" s="168"/>
      <c r="BC2441" s="168"/>
      <c r="BD2441" s="168"/>
      <c r="BE2441" s="168"/>
      <c r="BF2441" s="168"/>
      <c r="BG2441" s="168"/>
      <c r="BH2441" s="168"/>
      <c r="BI2441" s="168"/>
      <c r="BJ2441" s="168"/>
      <c r="BK2441" s="168"/>
      <c r="BL2441" s="168"/>
      <c r="BM2441" s="168"/>
      <c r="BN2441" s="168"/>
      <c r="BO2441" s="168"/>
      <c r="BP2441" s="168"/>
    </row>
    <row r="2442" spans="4:68" x14ac:dyDescent="0.15">
      <c r="D2442" s="168"/>
      <c r="E2442" s="168"/>
      <c r="F2442" s="168"/>
      <c r="G2442" s="168"/>
      <c r="H2442" s="168"/>
      <c r="I2442" s="168"/>
      <c r="J2442" s="168"/>
      <c r="K2442" s="168"/>
      <c r="L2442" s="168"/>
      <c r="M2442" s="168"/>
      <c r="N2442" s="168"/>
      <c r="O2442" s="168"/>
      <c r="P2442" s="168"/>
      <c r="Q2442" s="168"/>
      <c r="R2442" s="168"/>
      <c r="S2442" s="168"/>
      <c r="T2442" s="168"/>
      <c r="U2442" s="168"/>
      <c r="V2442" s="168"/>
      <c r="W2442" s="168"/>
      <c r="X2442" s="168"/>
      <c r="Y2442" s="168"/>
      <c r="Z2442" s="168"/>
      <c r="AA2442" s="168"/>
      <c r="AB2442" s="168"/>
      <c r="AC2442" s="168"/>
      <c r="AD2442" s="168"/>
      <c r="AE2442" s="168"/>
      <c r="AF2442" s="168"/>
      <c r="AG2442" s="168"/>
      <c r="AH2442" s="168"/>
      <c r="AI2442" s="168"/>
      <c r="AJ2442" s="168"/>
      <c r="AK2442" s="168"/>
      <c r="AL2442" s="168"/>
      <c r="AM2442" s="168"/>
      <c r="AN2442" s="168"/>
      <c r="AO2442" s="168"/>
      <c r="AP2442" s="168"/>
      <c r="AQ2442" s="168"/>
      <c r="AR2442" s="168"/>
      <c r="AS2442" s="168"/>
      <c r="AT2442" s="168"/>
      <c r="AU2442" s="168"/>
      <c r="AV2442" s="168"/>
      <c r="AW2442" s="168"/>
      <c r="AX2442" s="168"/>
      <c r="AY2442" s="168"/>
      <c r="AZ2442" s="168"/>
      <c r="BA2442" s="168"/>
      <c r="BB2442" s="168"/>
      <c r="BC2442" s="168"/>
      <c r="BD2442" s="168"/>
      <c r="BE2442" s="168"/>
      <c r="BF2442" s="168"/>
      <c r="BG2442" s="168"/>
      <c r="BH2442" s="168"/>
      <c r="BI2442" s="168"/>
      <c r="BJ2442" s="168"/>
      <c r="BK2442" s="168"/>
      <c r="BL2442" s="168"/>
      <c r="BM2442" s="168"/>
      <c r="BN2442" s="168"/>
      <c r="BO2442" s="168"/>
      <c r="BP2442" s="168"/>
    </row>
    <row r="2443" spans="4:68" x14ac:dyDescent="0.15">
      <c r="D2443" s="168"/>
      <c r="E2443" s="168"/>
      <c r="F2443" s="168"/>
      <c r="G2443" s="168"/>
      <c r="H2443" s="168"/>
      <c r="I2443" s="168"/>
      <c r="J2443" s="168"/>
      <c r="K2443" s="168"/>
      <c r="L2443" s="168"/>
      <c r="M2443" s="168"/>
      <c r="N2443" s="168"/>
      <c r="O2443" s="168"/>
      <c r="P2443" s="168"/>
      <c r="Q2443" s="168"/>
      <c r="R2443" s="168"/>
      <c r="S2443" s="168"/>
      <c r="T2443" s="168"/>
      <c r="U2443" s="168"/>
      <c r="V2443" s="168"/>
      <c r="W2443" s="168"/>
      <c r="X2443" s="168"/>
      <c r="Y2443" s="168"/>
      <c r="Z2443" s="168"/>
      <c r="AA2443" s="168"/>
      <c r="AB2443" s="168"/>
      <c r="AC2443" s="168"/>
      <c r="AD2443" s="168"/>
      <c r="AE2443" s="168"/>
      <c r="AF2443" s="168"/>
      <c r="AG2443" s="168"/>
      <c r="AH2443" s="168"/>
      <c r="AI2443" s="168"/>
      <c r="AJ2443" s="168"/>
      <c r="AK2443" s="168"/>
      <c r="AL2443" s="168"/>
      <c r="AM2443" s="168"/>
      <c r="AN2443" s="168"/>
      <c r="AO2443" s="168"/>
      <c r="AP2443" s="168"/>
      <c r="AQ2443" s="168"/>
      <c r="AR2443" s="168"/>
      <c r="AS2443" s="168"/>
      <c r="AT2443" s="168"/>
      <c r="AU2443" s="168"/>
      <c r="AV2443" s="168"/>
      <c r="AW2443" s="168"/>
      <c r="AX2443" s="168"/>
      <c r="AY2443" s="168"/>
      <c r="AZ2443" s="168"/>
      <c r="BA2443" s="168"/>
      <c r="BB2443" s="168"/>
      <c r="BC2443" s="168"/>
      <c r="BD2443" s="168"/>
      <c r="BE2443" s="168"/>
      <c r="BF2443" s="168"/>
      <c r="BG2443" s="168"/>
      <c r="BH2443" s="168"/>
      <c r="BI2443" s="168"/>
      <c r="BJ2443" s="168"/>
      <c r="BK2443" s="168"/>
      <c r="BL2443" s="168"/>
      <c r="BM2443" s="168"/>
      <c r="BN2443" s="168"/>
      <c r="BO2443" s="168"/>
      <c r="BP2443" s="168"/>
    </row>
    <row r="2444" spans="4:68" x14ac:dyDescent="0.15">
      <c r="D2444" s="168"/>
      <c r="E2444" s="168"/>
      <c r="F2444" s="168"/>
      <c r="G2444" s="168"/>
      <c r="H2444" s="168"/>
      <c r="I2444" s="168"/>
      <c r="J2444" s="168"/>
      <c r="K2444" s="168"/>
      <c r="L2444" s="168"/>
      <c r="M2444" s="168"/>
      <c r="N2444" s="168"/>
      <c r="O2444" s="168"/>
      <c r="P2444" s="168"/>
      <c r="Q2444" s="168"/>
      <c r="R2444" s="168"/>
      <c r="S2444" s="168"/>
      <c r="T2444" s="168"/>
      <c r="U2444" s="168"/>
      <c r="V2444" s="168"/>
      <c r="W2444" s="168"/>
      <c r="X2444" s="168"/>
      <c r="Y2444" s="168"/>
      <c r="Z2444" s="168"/>
      <c r="AA2444" s="168"/>
      <c r="AB2444" s="168"/>
      <c r="AC2444" s="168"/>
      <c r="AD2444" s="168"/>
      <c r="AE2444" s="168"/>
      <c r="AF2444" s="168"/>
      <c r="AG2444" s="168"/>
      <c r="AH2444" s="168"/>
      <c r="AI2444" s="168"/>
      <c r="AJ2444" s="168"/>
      <c r="AK2444" s="168"/>
      <c r="AL2444" s="168"/>
      <c r="AM2444" s="168"/>
      <c r="AN2444" s="168"/>
      <c r="AO2444" s="168"/>
      <c r="AP2444" s="168"/>
      <c r="AQ2444" s="168"/>
      <c r="AR2444" s="168"/>
      <c r="AS2444" s="168"/>
      <c r="AT2444" s="168"/>
      <c r="AU2444" s="168"/>
      <c r="AV2444" s="168"/>
      <c r="AW2444" s="168"/>
      <c r="AX2444" s="168"/>
      <c r="AY2444" s="168"/>
      <c r="AZ2444" s="168"/>
      <c r="BA2444" s="168"/>
      <c r="BB2444" s="168"/>
      <c r="BC2444" s="168"/>
      <c r="BD2444" s="168"/>
      <c r="BE2444" s="168"/>
      <c r="BF2444" s="168"/>
      <c r="BG2444" s="168"/>
      <c r="BH2444" s="168"/>
      <c r="BI2444" s="168"/>
      <c r="BJ2444" s="168"/>
      <c r="BK2444" s="168"/>
      <c r="BL2444" s="168"/>
      <c r="BM2444" s="168"/>
      <c r="BN2444" s="168"/>
      <c r="BO2444" s="168"/>
      <c r="BP2444" s="168"/>
    </row>
    <row r="2445" spans="4:68" x14ac:dyDescent="0.15">
      <c r="D2445" s="168"/>
      <c r="E2445" s="168"/>
      <c r="F2445" s="168"/>
      <c r="G2445" s="168"/>
      <c r="H2445" s="168"/>
      <c r="I2445" s="168"/>
      <c r="J2445" s="168"/>
      <c r="K2445" s="168"/>
      <c r="L2445" s="168"/>
      <c r="M2445" s="168"/>
      <c r="N2445" s="168"/>
      <c r="O2445" s="168"/>
      <c r="P2445" s="168"/>
      <c r="Q2445" s="168"/>
      <c r="R2445" s="168"/>
      <c r="S2445" s="168"/>
      <c r="T2445" s="168"/>
      <c r="U2445" s="168"/>
      <c r="V2445" s="168"/>
      <c r="W2445" s="168"/>
      <c r="X2445" s="168"/>
      <c r="Y2445" s="168"/>
      <c r="Z2445" s="168"/>
      <c r="AA2445" s="168"/>
      <c r="AB2445" s="168"/>
      <c r="AC2445" s="168"/>
      <c r="AD2445" s="168"/>
      <c r="AE2445" s="168"/>
      <c r="AF2445" s="168"/>
      <c r="AG2445" s="168"/>
      <c r="AH2445" s="168"/>
      <c r="AI2445" s="168"/>
      <c r="AJ2445" s="168"/>
      <c r="AK2445" s="168"/>
      <c r="AL2445" s="168"/>
      <c r="AM2445" s="168"/>
      <c r="AN2445" s="168"/>
      <c r="AO2445" s="168"/>
      <c r="AP2445" s="168"/>
      <c r="AQ2445" s="168"/>
      <c r="AR2445" s="168"/>
      <c r="AS2445" s="168"/>
      <c r="AT2445" s="168"/>
      <c r="AU2445" s="168"/>
      <c r="AV2445" s="168"/>
      <c r="AW2445" s="168"/>
      <c r="AX2445" s="168"/>
      <c r="AY2445" s="168"/>
      <c r="AZ2445" s="168"/>
      <c r="BA2445" s="168"/>
      <c r="BB2445" s="168"/>
      <c r="BC2445" s="168"/>
      <c r="BD2445" s="168"/>
      <c r="BE2445" s="168"/>
      <c r="BF2445" s="168"/>
      <c r="BG2445" s="168"/>
      <c r="BH2445" s="168"/>
      <c r="BI2445" s="168"/>
      <c r="BJ2445" s="168"/>
      <c r="BK2445" s="168"/>
      <c r="BL2445" s="168"/>
      <c r="BM2445" s="168"/>
      <c r="BN2445" s="168"/>
      <c r="BO2445" s="168"/>
      <c r="BP2445" s="168"/>
    </row>
    <row r="2446" spans="4:68" x14ac:dyDescent="0.15">
      <c r="D2446" s="168"/>
      <c r="E2446" s="168"/>
      <c r="F2446" s="168"/>
      <c r="G2446" s="168"/>
      <c r="H2446" s="168"/>
      <c r="I2446" s="168"/>
      <c r="J2446" s="168"/>
      <c r="K2446" s="168"/>
      <c r="L2446" s="168"/>
      <c r="M2446" s="168"/>
      <c r="N2446" s="168"/>
      <c r="O2446" s="168"/>
      <c r="P2446" s="168"/>
      <c r="Q2446" s="168"/>
      <c r="R2446" s="168"/>
      <c r="S2446" s="168"/>
      <c r="T2446" s="168"/>
      <c r="U2446" s="168"/>
      <c r="V2446" s="168"/>
      <c r="W2446" s="168"/>
      <c r="X2446" s="168"/>
      <c r="Y2446" s="168"/>
      <c r="Z2446" s="168"/>
      <c r="AA2446" s="168"/>
      <c r="AB2446" s="168"/>
      <c r="AC2446" s="168"/>
      <c r="AD2446" s="168"/>
      <c r="AE2446" s="168"/>
      <c r="AF2446" s="168"/>
      <c r="AG2446" s="168"/>
      <c r="AH2446" s="168"/>
      <c r="AI2446" s="168"/>
      <c r="AJ2446" s="168"/>
      <c r="AK2446" s="168"/>
      <c r="AL2446" s="168"/>
      <c r="AM2446" s="168"/>
      <c r="AN2446" s="168"/>
      <c r="AO2446" s="168"/>
      <c r="AP2446" s="168"/>
      <c r="AQ2446" s="168"/>
      <c r="AR2446" s="168"/>
      <c r="AS2446" s="168"/>
      <c r="AT2446" s="168"/>
      <c r="AU2446" s="168"/>
      <c r="AV2446" s="168"/>
      <c r="AW2446" s="168"/>
      <c r="AX2446" s="168"/>
      <c r="AY2446" s="168"/>
      <c r="AZ2446" s="168"/>
      <c r="BA2446" s="168"/>
      <c r="BB2446" s="168"/>
      <c r="BC2446" s="168"/>
      <c r="BD2446" s="168"/>
      <c r="BE2446" s="168"/>
      <c r="BF2446" s="168"/>
      <c r="BG2446" s="168"/>
      <c r="BH2446" s="168"/>
      <c r="BI2446" s="168"/>
      <c r="BJ2446" s="168"/>
      <c r="BK2446" s="168"/>
      <c r="BL2446" s="168"/>
      <c r="BM2446" s="168"/>
      <c r="BN2446" s="168"/>
      <c r="BO2446" s="168"/>
      <c r="BP2446" s="168"/>
    </row>
    <row r="2447" spans="4:68" x14ac:dyDescent="0.15">
      <c r="D2447" s="168"/>
      <c r="E2447" s="168"/>
      <c r="F2447" s="168"/>
      <c r="G2447" s="168"/>
      <c r="H2447" s="168"/>
      <c r="I2447" s="168"/>
      <c r="J2447" s="168"/>
      <c r="K2447" s="168"/>
      <c r="L2447" s="168"/>
      <c r="M2447" s="168"/>
      <c r="N2447" s="168"/>
      <c r="O2447" s="168"/>
      <c r="P2447" s="168"/>
      <c r="Q2447" s="168"/>
      <c r="R2447" s="168"/>
      <c r="S2447" s="168"/>
      <c r="T2447" s="168"/>
      <c r="U2447" s="168"/>
      <c r="V2447" s="168"/>
      <c r="W2447" s="168"/>
      <c r="X2447" s="168"/>
      <c r="Y2447" s="168"/>
      <c r="Z2447" s="168"/>
      <c r="AA2447" s="168"/>
      <c r="AB2447" s="168"/>
      <c r="AC2447" s="168"/>
      <c r="AD2447" s="168"/>
      <c r="AE2447" s="168"/>
      <c r="AF2447" s="168"/>
      <c r="AG2447" s="168"/>
      <c r="AH2447" s="168"/>
      <c r="AI2447" s="168"/>
      <c r="AJ2447" s="168"/>
      <c r="AK2447" s="168"/>
      <c r="AL2447" s="168"/>
      <c r="AM2447" s="168"/>
      <c r="AN2447" s="168"/>
      <c r="AO2447" s="168"/>
      <c r="AP2447" s="168"/>
      <c r="AQ2447" s="168"/>
      <c r="AR2447" s="168"/>
      <c r="AS2447" s="168"/>
      <c r="AT2447" s="168"/>
      <c r="AU2447" s="168"/>
      <c r="AV2447" s="168"/>
      <c r="AW2447" s="168"/>
      <c r="AX2447" s="168"/>
      <c r="AY2447" s="168"/>
      <c r="AZ2447" s="168"/>
      <c r="BA2447" s="168"/>
      <c r="BB2447" s="168"/>
      <c r="BC2447" s="168"/>
      <c r="BD2447" s="168"/>
      <c r="BE2447" s="168"/>
      <c r="BF2447" s="168"/>
      <c r="BG2447" s="168"/>
      <c r="BH2447" s="168"/>
      <c r="BI2447" s="168"/>
      <c r="BJ2447" s="168"/>
      <c r="BK2447" s="168"/>
      <c r="BL2447" s="168"/>
      <c r="BM2447" s="168"/>
      <c r="BN2447" s="168"/>
      <c r="BO2447" s="168"/>
      <c r="BP2447" s="168"/>
    </row>
    <row r="2448" spans="4:68" x14ac:dyDescent="0.15">
      <c r="D2448" s="168"/>
      <c r="E2448" s="168"/>
      <c r="F2448" s="168"/>
      <c r="G2448" s="168"/>
      <c r="H2448" s="168"/>
      <c r="I2448" s="168"/>
      <c r="J2448" s="168"/>
      <c r="K2448" s="168"/>
      <c r="L2448" s="168"/>
      <c r="M2448" s="168"/>
      <c r="N2448" s="168"/>
      <c r="O2448" s="168"/>
      <c r="P2448" s="168"/>
      <c r="Q2448" s="168"/>
      <c r="R2448" s="168"/>
      <c r="S2448" s="168"/>
      <c r="T2448" s="168"/>
      <c r="U2448" s="168"/>
      <c r="V2448" s="168"/>
      <c r="W2448" s="168"/>
      <c r="X2448" s="168"/>
      <c r="Y2448" s="168"/>
      <c r="Z2448" s="168"/>
      <c r="AA2448" s="168"/>
      <c r="AB2448" s="168"/>
      <c r="AC2448" s="168"/>
      <c r="AD2448" s="168"/>
      <c r="AE2448" s="168"/>
      <c r="AF2448" s="168"/>
      <c r="AG2448" s="168"/>
      <c r="AH2448" s="168"/>
      <c r="AI2448" s="168"/>
      <c r="AJ2448" s="168"/>
      <c r="AK2448" s="168"/>
      <c r="AL2448" s="168"/>
      <c r="AM2448" s="168"/>
      <c r="AN2448" s="168"/>
      <c r="AO2448" s="168"/>
      <c r="AP2448" s="168"/>
      <c r="AQ2448" s="168"/>
      <c r="AR2448" s="168"/>
      <c r="AS2448" s="168"/>
      <c r="AT2448" s="168"/>
      <c r="AU2448" s="168"/>
      <c r="AV2448" s="168"/>
      <c r="AW2448" s="168"/>
      <c r="AX2448" s="168"/>
      <c r="AY2448" s="168"/>
      <c r="AZ2448" s="168"/>
      <c r="BA2448" s="168"/>
      <c r="BB2448" s="168"/>
      <c r="BC2448" s="168"/>
      <c r="BD2448" s="168"/>
      <c r="BE2448" s="168"/>
      <c r="BF2448" s="168"/>
      <c r="BG2448" s="168"/>
      <c r="BH2448" s="168"/>
      <c r="BI2448" s="168"/>
      <c r="BJ2448" s="168"/>
      <c r="BK2448" s="168"/>
      <c r="BL2448" s="168"/>
      <c r="BM2448" s="168"/>
      <c r="BN2448" s="168"/>
      <c r="BO2448" s="168"/>
      <c r="BP2448" s="168"/>
    </row>
    <row r="2449" spans="4:68" x14ac:dyDescent="0.15">
      <c r="D2449" s="168"/>
      <c r="E2449" s="168"/>
      <c r="F2449" s="168"/>
      <c r="G2449" s="168"/>
      <c r="H2449" s="168"/>
      <c r="I2449" s="168"/>
      <c r="J2449" s="168"/>
      <c r="K2449" s="168"/>
      <c r="L2449" s="168"/>
      <c r="M2449" s="168"/>
      <c r="N2449" s="168"/>
      <c r="O2449" s="168"/>
      <c r="P2449" s="168"/>
      <c r="Q2449" s="168"/>
      <c r="R2449" s="168"/>
      <c r="S2449" s="168"/>
      <c r="T2449" s="168"/>
      <c r="U2449" s="168"/>
      <c r="V2449" s="168"/>
      <c r="W2449" s="168"/>
      <c r="X2449" s="168"/>
      <c r="Y2449" s="168"/>
      <c r="Z2449" s="168"/>
      <c r="AA2449" s="168"/>
      <c r="AB2449" s="168"/>
      <c r="AC2449" s="168"/>
      <c r="AD2449" s="168"/>
      <c r="AE2449" s="168"/>
      <c r="AF2449" s="168"/>
      <c r="AG2449" s="168"/>
      <c r="AH2449" s="168"/>
      <c r="AI2449" s="168"/>
      <c r="AJ2449" s="168"/>
      <c r="AK2449" s="168"/>
      <c r="AL2449" s="168"/>
      <c r="AM2449" s="168"/>
      <c r="AN2449" s="168"/>
      <c r="AO2449" s="168"/>
      <c r="AP2449" s="168"/>
      <c r="AQ2449" s="168"/>
      <c r="AR2449" s="168"/>
      <c r="AS2449" s="168"/>
      <c r="AT2449" s="168"/>
      <c r="AU2449" s="168"/>
      <c r="AV2449" s="168"/>
      <c r="AW2449" s="168"/>
      <c r="AX2449" s="168"/>
      <c r="AY2449" s="168"/>
      <c r="AZ2449" s="168"/>
      <c r="BA2449" s="168"/>
      <c r="BB2449" s="168"/>
      <c r="BC2449" s="168"/>
      <c r="BD2449" s="168"/>
      <c r="BE2449" s="168"/>
      <c r="BF2449" s="168"/>
      <c r="BG2449" s="168"/>
      <c r="BH2449" s="168"/>
      <c r="BI2449" s="168"/>
      <c r="BJ2449" s="168"/>
      <c r="BK2449" s="168"/>
      <c r="BL2449" s="168"/>
      <c r="BM2449" s="168"/>
      <c r="BN2449" s="168"/>
      <c r="BO2449" s="168"/>
      <c r="BP2449" s="168"/>
    </row>
    <row r="2450" spans="4:68" x14ac:dyDescent="0.15">
      <c r="D2450" s="168"/>
      <c r="E2450" s="168"/>
      <c r="F2450" s="168"/>
      <c r="G2450" s="168"/>
      <c r="H2450" s="168"/>
      <c r="I2450" s="168"/>
      <c r="J2450" s="168"/>
      <c r="K2450" s="168"/>
      <c r="L2450" s="168"/>
      <c r="M2450" s="168"/>
      <c r="N2450" s="168"/>
      <c r="O2450" s="168"/>
      <c r="P2450" s="168"/>
      <c r="Q2450" s="168"/>
      <c r="R2450" s="168"/>
      <c r="S2450" s="168"/>
      <c r="T2450" s="168"/>
      <c r="U2450" s="168"/>
      <c r="V2450" s="168"/>
      <c r="W2450" s="168"/>
      <c r="X2450" s="168"/>
      <c r="Y2450" s="168"/>
      <c r="Z2450" s="168"/>
      <c r="AA2450" s="168"/>
      <c r="AB2450" s="168"/>
      <c r="AC2450" s="168"/>
      <c r="AD2450" s="168"/>
      <c r="AE2450" s="168"/>
      <c r="AF2450" s="168"/>
      <c r="AG2450" s="168"/>
      <c r="AH2450" s="168"/>
      <c r="AI2450" s="168"/>
      <c r="AJ2450" s="168"/>
      <c r="AK2450" s="168"/>
      <c r="AL2450" s="168"/>
      <c r="AM2450" s="168"/>
      <c r="AN2450" s="168"/>
      <c r="AO2450" s="168"/>
      <c r="AP2450" s="168"/>
      <c r="AQ2450" s="168"/>
      <c r="AR2450" s="168"/>
      <c r="AS2450" s="168"/>
      <c r="AT2450" s="168"/>
      <c r="AU2450" s="168"/>
      <c r="AV2450" s="168"/>
      <c r="AW2450" s="168"/>
      <c r="AX2450" s="168"/>
      <c r="AY2450" s="168"/>
      <c r="AZ2450" s="168"/>
      <c r="BA2450" s="168"/>
      <c r="BB2450" s="168"/>
      <c r="BC2450" s="168"/>
      <c r="BD2450" s="168"/>
      <c r="BE2450" s="168"/>
      <c r="BF2450" s="168"/>
      <c r="BG2450" s="168"/>
      <c r="BH2450" s="168"/>
      <c r="BI2450" s="168"/>
      <c r="BJ2450" s="168"/>
      <c r="BK2450" s="168"/>
      <c r="BL2450" s="168"/>
      <c r="BM2450" s="168"/>
      <c r="BN2450" s="168"/>
      <c r="BO2450" s="168"/>
      <c r="BP2450" s="168"/>
    </row>
    <row r="2451" spans="4:68" x14ac:dyDescent="0.15">
      <c r="D2451" s="168"/>
      <c r="E2451" s="168"/>
      <c r="F2451" s="168"/>
      <c r="G2451" s="168"/>
      <c r="H2451" s="168"/>
      <c r="I2451" s="168"/>
      <c r="J2451" s="168"/>
      <c r="K2451" s="168"/>
      <c r="L2451" s="168"/>
      <c r="M2451" s="168"/>
      <c r="N2451" s="168"/>
      <c r="O2451" s="168"/>
      <c r="P2451" s="168"/>
      <c r="Q2451" s="168"/>
      <c r="R2451" s="168"/>
      <c r="S2451" s="168"/>
      <c r="T2451" s="168"/>
      <c r="U2451" s="168"/>
      <c r="V2451" s="168"/>
      <c r="W2451" s="168"/>
      <c r="X2451" s="168"/>
      <c r="Y2451" s="168"/>
      <c r="Z2451" s="168"/>
      <c r="AA2451" s="168"/>
      <c r="AB2451" s="168"/>
      <c r="AC2451" s="168"/>
      <c r="AD2451" s="168"/>
      <c r="AE2451" s="168"/>
      <c r="AF2451" s="168"/>
      <c r="AG2451" s="168"/>
      <c r="AH2451" s="168"/>
      <c r="AI2451" s="168"/>
      <c r="AJ2451" s="168"/>
      <c r="AK2451" s="168"/>
      <c r="AL2451" s="168"/>
      <c r="AM2451" s="168"/>
      <c r="AN2451" s="168"/>
      <c r="AO2451" s="168"/>
      <c r="AP2451" s="168"/>
      <c r="AQ2451" s="168"/>
      <c r="AR2451" s="168"/>
      <c r="AS2451" s="168"/>
      <c r="AT2451" s="168"/>
      <c r="AU2451" s="168"/>
      <c r="AV2451" s="168"/>
      <c r="AW2451" s="168"/>
      <c r="AX2451" s="168"/>
      <c r="AY2451" s="168"/>
      <c r="AZ2451" s="168"/>
      <c r="BA2451" s="168"/>
      <c r="BB2451" s="168"/>
      <c r="BC2451" s="168"/>
      <c r="BD2451" s="168"/>
      <c r="BE2451" s="168"/>
      <c r="BF2451" s="168"/>
      <c r="BG2451" s="168"/>
      <c r="BH2451" s="168"/>
      <c r="BI2451" s="168"/>
      <c r="BJ2451" s="168"/>
      <c r="BK2451" s="168"/>
      <c r="BL2451" s="168"/>
      <c r="BM2451" s="168"/>
      <c r="BN2451" s="168"/>
      <c r="BO2451" s="168"/>
      <c r="BP2451" s="168"/>
    </row>
    <row r="2452" spans="4:68" x14ac:dyDescent="0.15">
      <c r="D2452" s="168"/>
      <c r="E2452" s="168"/>
      <c r="F2452" s="168"/>
      <c r="G2452" s="168"/>
      <c r="H2452" s="168"/>
      <c r="I2452" s="168"/>
      <c r="J2452" s="168"/>
      <c r="K2452" s="168"/>
      <c r="L2452" s="168"/>
      <c r="M2452" s="168"/>
      <c r="N2452" s="168"/>
      <c r="O2452" s="168"/>
      <c r="P2452" s="168"/>
      <c r="Q2452" s="168"/>
      <c r="R2452" s="168"/>
      <c r="S2452" s="168"/>
      <c r="T2452" s="168"/>
      <c r="U2452" s="168"/>
      <c r="V2452" s="168"/>
      <c r="W2452" s="168"/>
      <c r="X2452" s="168"/>
      <c r="Y2452" s="168"/>
      <c r="Z2452" s="168"/>
      <c r="AA2452" s="168"/>
      <c r="AB2452" s="168"/>
      <c r="AC2452" s="168"/>
      <c r="AD2452" s="168"/>
      <c r="AE2452" s="168"/>
      <c r="AF2452" s="168"/>
      <c r="AG2452" s="168"/>
      <c r="AH2452" s="168"/>
      <c r="AI2452" s="168"/>
      <c r="AJ2452" s="168"/>
      <c r="AK2452" s="168"/>
      <c r="AL2452" s="168"/>
      <c r="AM2452" s="168"/>
      <c r="AN2452" s="168"/>
      <c r="AO2452" s="168"/>
      <c r="AP2452" s="168"/>
      <c r="AQ2452" s="168"/>
      <c r="AR2452" s="168"/>
      <c r="AS2452" s="168"/>
      <c r="AT2452" s="168"/>
      <c r="AU2452" s="168"/>
      <c r="AV2452" s="168"/>
      <c r="AW2452" s="168"/>
      <c r="AX2452" s="168"/>
      <c r="AY2452" s="168"/>
      <c r="AZ2452" s="168"/>
      <c r="BA2452" s="168"/>
      <c r="BB2452" s="168"/>
      <c r="BC2452" s="168"/>
      <c r="BD2452" s="168"/>
      <c r="BE2452" s="168"/>
      <c r="BF2452" s="168"/>
      <c r="BG2452" s="168"/>
      <c r="BH2452" s="168"/>
      <c r="BI2452" s="168"/>
      <c r="BJ2452" s="168"/>
      <c r="BK2452" s="168"/>
      <c r="BL2452" s="168"/>
      <c r="BM2452" s="168"/>
      <c r="BN2452" s="168"/>
      <c r="BO2452" s="168"/>
      <c r="BP2452" s="168"/>
    </row>
    <row r="2453" spans="4:68" x14ac:dyDescent="0.15">
      <c r="D2453" s="168"/>
      <c r="E2453" s="168"/>
      <c r="F2453" s="168"/>
      <c r="G2453" s="168"/>
      <c r="H2453" s="168"/>
      <c r="I2453" s="168"/>
      <c r="J2453" s="168"/>
      <c r="K2453" s="168"/>
      <c r="L2453" s="168"/>
      <c r="M2453" s="168"/>
      <c r="N2453" s="168"/>
      <c r="O2453" s="168"/>
      <c r="P2453" s="168"/>
      <c r="Q2453" s="168"/>
      <c r="R2453" s="168"/>
      <c r="S2453" s="168"/>
      <c r="T2453" s="168"/>
      <c r="U2453" s="168"/>
      <c r="V2453" s="168"/>
      <c r="W2453" s="168"/>
      <c r="X2453" s="168"/>
      <c r="Y2453" s="168"/>
      <c r="Z2453" s="168"/>
      <c r="AA2453" s="168"/>
      <c r="AB2453" s="168"/>
      <c r="AC2453" s="168"/>
      <c r="AD2453" s="168"/>
      <c r="AE2453" s="168"/>
      <c r="AF2453" s="168"/>
      <c r="AG2453" s="168"/>
      <c r="AH2453" s="168"/>
      <c r="AI2453" s="168"/>
      <c r="AJ2453" s="168"/>
      <c r="AK2453" s="168"/>
      <c r="AL2453" s="168"/>
      <c r="AM2453" s="168"/>
      <c r="AN2453" s="168"/>
      <c r="AO2453" s="168"/>
      <c r="AP2453" s="168"/>
      <c r="AQ2453" s="168"/>
      <c r="AR2453" s="168"/>
      <c r="AS2453" s="168"/>
      <c r="AT2453" s="168"/>
      <c r="AU2453" s="168"/>
      <c r="AV2453" s="168"/>
      <c r="AW2453" s="168"/>
      <c r="AX2453" s="168"/>
      <c r="AY2453" s="168"/>
      <c r="AZ2453" s="168"/>
      <c r="BA2453" s="168"/>
      <c r="BB2453" s="168"/>
      <c r="BC2453" s="168"/>
      <c r="BD2453" s="168"/>
      <c r="BE2453" s="168"/>
      <c r="BF2453" s="168"/>
      <c r="BG2453" s="168"/>
      <c r="BH2453" s="168"/>
      <c r="BI2453" s="168"/>
      <c r="BJ2453" s="168"/>
      <c r="BK2453" s="168"/>
      <c r="BL2453" s="168"/>
      <c r="BM2453" s="168"/>
      <c r="BN2453" s="168"/>
      <c r="BO2453" s="168"/>
      <c r="BP2453" s="168"/>
    </row>
    <row r="2454" spans="4:68" x14ac:dyDescent="0.15">
      <c r="D2454" s="168"/>
      <c r="E2454" s="168"/>
      <c r="F2454" s="168"/>
      <c r="G2454" s="168"/>
      <c r="H2454" s="168"/>
      <c r="I2454" s="168"/>
      <c r="J2454" s="168"/>
      <c r="K2454" s="168"/>
      <c r="L2454" s="168"/>
      <c r="M2454" s="168"/>
      <c r="N2454" s="168"/>
      <c r="O2454" s="168"/>
      <c r="P2454" s="168"/>
      <c r="Q2454" s="168"/>
      <c r="R2454" s="168"/>
      <c r="S2454" s="168"/>
      <c r="T2454" s="168"/>
      <c r="U2454" s="168"/>
      <c r="V2454" s="168"/>
      <c r="W2454" s="168"/>
      <c r="X2454" s="168"/>
      <c r="Y2454" s="168"/>
      <c r="Z2454" s="168"/>
      <c r="AA2454" s="168"/>
      <c r="AB2454" s="168"/>
      <c r="AC2454" s="168"/>
      <c r="AD2454" s="168"/>
      <c r="AE2454" s="168"/>
      <c r="AF2454" s="168"/>
      <c r="AG2454" s="168"/>
      <c r="AH2454" s="168"/>
      <c r="AI2454" s="168"/>
      <c r="AJ2454" s="168"/>
      <c r="AK2454" s="168"/>
      <c r="AL2454" s="168"/>
      <c r="AM2454" s="168"/>
      <c r="AN2454" s="168"/>
      <c r="AO2454" s="168"/>
      <c r="AP2454" s="168"/>
      <c r="AQ2454" s="168"/>
      <c r="AR2454" s="168"/>
      <c r="AS2454" s="168"/>
      <c r="AT2454" s="168"/>
      <c r="AU2454" s="168"/>
      <c r="AV2454" s="168"/>
      <c r="AW2454" s="168"/>
      <c r="AX2454" s="168"/>
      <c r="AY2454" s="168"/>
      <c r="AZ2454" s="168"/>
      <c r="BA2454" s="168"/>
      <c r="BB2454" s="168"/>
      <c r="BC2454" s="168"/>
      <c r="BD2454" s="168"/>
      <c r="BE2454" s="168"/>
      <c r="BF2454" s="168"/>
      <c r="BG2454" s="168"/>
      <c r="BH2454" s="168"/>
      <c r="BI2454" s="168"/>
      <c r="BJ2454" s="168"/>
      <c r="BK2454" s="168"/>
      <c r="BL2454" s="168"/>
      <c r="BM2454" s="168"/>
      <c r="BN2454" s="168"/>
      <c r="BO2454" s="168"/>
      <c r="BP2454" s="168"/>
    </row>
    <row r="2455" spans="4:68" x14ac:dyDescent="0.15">
      <c r="D2455" s="168"/>
      <c r="E2455" s="168"/>
      <c r="F2455" s="168"/>
      <c r="G2455" s="168"/>
      <c r="H2455" s="168"/>
      <c r="I2455" s="168"/>
      <c r="J2455" s="168"/>
      <c r="K2455" s="168"/>
      <c r="L2455" s="168"/>
      <c r="M2455" s="168"/>
      <c r="N2455" s="168"/>
      <c r="O2455" s="168"/>
      <c r="P2455" s="168"/>
      <c r="Q2455" s="168"/>
      <c r="R2455" s="168"/>
      <c r="S2455" s="168"/>
      <c r="T2455" s="168"/>
      <c r="U2455" s="168"/>
      <c r="V2455" s="168"/>
      <c r="W2455" s="168"/>
      <c r="X2455" s="168"/>
      <c r="Y2455" s="168"/>
      <c r="Z2455" s="168"/>
      <c r="AA2455" s="168"/>
      <c r="AB2455" s="168"/>
      <c r="AC2455" s="168"/>
      <c r="AD2455" s="168"/>
      <c r="AE2455" s="168"/>
      <c r="AF2455" s="168"/>
      <c r="AG2455" s="168"/>
      <c r="AH2455" s="168"/>
      <c r="AI2455" s="168"/>
      <c r="AJ2455" s="168"/>
      <c r="AK2455" s="168"/>
      <c r="AL2455" s="168"/>
      <c r="AM2455" s="168"/>
      <c r="AN2455" s="168"/>
      <c r="AO2455" s="168"/>
      <c r="AP2455" s="168"/>
      <c r="AQ2455" s="168"/>
      <c r="AR2455" s="168"/>
      <c r="AS2455" s="168"/>
      <c r="AT2455" s="168"/>
      <c r="AU2455" s="168"/>
      <c r="AV2455" s="168"/>
      <c r="AW2455" s="168"/>
      <c r="AX2455" s="168"/>
      <c r="AY2455" s="168"/>
      <c r="AZ2455" s="168"/>
      <c r="BA2455" s="168"/>
      <c r="BB2455" s="168"/>
      <c r="BC2455" s="168"/>
      <c r="BD2455" s="168"/>
      <c r="BE2455" s="168"/>
      <c r="BF2455" s="168"/>
      <c r="BG2455" s="168"/>
      <c r="BH2455" s="168"/>
      <c r="BI2455" s="168"/>
      <c r="BJ2455" s="168"/>
      <c r="BK2455" s="168"/>
      <c r="BL2455" s="168"/>
      <c r="BM2455" s="168"/>
      <c r="BN2455" s="168"/>
      <c r="BO2455" s="168"/>
      <c r="BP2455" s="168"/>
    </row>
    <row r="2456" spans="4:68" x14ac:dyDescent="0.15">
      <c r="D2456" s="168"/>
      <c r="E2456" s="168"/>
      <c r="F2456" s="168"/>
      <c r="G2456" s="168"/>
      <c r="H2456" s="168"/>
      <c r="I2456" s="168"/>
      <c r="J2456" s="168"/>
      <c r="K2456" s="168"/>
      <c r="L2456" s="168"/>
      <c r="M2456" s="168"/>
      <c r="N2456" s="168"/>
      <c r="O2456" s="168"/>
      <c r="P2456" s="168"/>
      <c r="Q2456" s="168"/>
      <c r="R2456" s="168"/>
      <c r="S2456" s="168"/>
      <c r="T2456" s="168"/>
      <c r="U2456" s="168"/>
      <c r="V2456" s="168"/>
      <c r="W2456" s="168"/>
      <c r="X2456" s="168"/>
      <c r="Y2456" s="168"/>
      <c r="Z2456" s="168"/>
      <c r="AA2456" s="168"/>
      <c r="AB2456" s="168"/>
      <c r="AC2456" s="168"/>
      <c r="AD2456" s="168"/>
      <c r="AE2456" s="168"/>
      <c r="AF2456" s="168"/>
      <c r="AG2456" s="168"/>
      <c r="AH2456" s="168"/>
      <c r="AI2456" s="168"/>
      <c r="AJ2456" s="168"/>
      <c r="AK2456" s="168"/>
      <c r="AL2456" s="168"/>
      <c r="AM2456" s="168"/>
      <c r="AN2456" s="168"/>
      <c r="AO2456" s="168"/>
      <c r="AP2456" s="168"/>
      <c r="AQ2456" s="168"/>
      <c r="AR2456" s="168"/>
      <c r="AS2456" s="168"/>
      <c r="AT2456" s="168"/>
      <c r="AU2456" s="168"/>
      <c r="AV2456" s="168"/>
      <c r="AW2456" s="168"/>
      <c r="AX2456" s="168"/>
      <c r="AY2456" s="168"/>
      <c r="AZ2456" s="168"/>
      <c r="BA2456" s="168"/>
      <c r="BB2456" s="168"/>
      <c r="BC2456" s="168"/>
      <c r="BD2456" s="168"/>
      <c r="BE2456" s="168"/>
      <c r="BF2456" s="168"/>
      <c r="BG2456" s="168"/>
      <c r="BH2456" s="168"/>
      <c r="BI2456" s="168"/>
      <c r="BJ2456" s="168"/>
      <c r="BK2456" s="168"/>
      <c r="BL2456" s="168"/>
      <c r="BM2456" s="168"/>
      <c r="BN2456" s="168"/>
      <c r="BO2456" s="168"/>
      <c r="BP2456" s="168"/>
    </row>
    <row r="2457" spans="4:68" x14ac:dyDescent="0.15">
      <c r="D2457" s="168"/>
      <c r="E2457" s="168"/>
      <c r="F2457" s="168"/>
      <c r="G2457" s="168"/>
      <c r="H2457" s="168"/>
      <c r="I2457" s="168"/>
      <c r="J2457" s="168"/>
      <c r="K2457" s="168"/>
      <c r="L2457" s="168"/>
      <c r="M2457" s="168"/>
      <c r="N2457" s="168"/>
      <c r="O2457" s="168"/>
      <c r="P2457" s="168"/>
      <c r="Q2457" s="168"/>
      <c r="R2457" s="168"/>
      <c r="S2457" s="168"/>
      <c r="T2457" s="168"/>
      <c r="U2457" s="168"/>
      <c r="V2457" s="168"/>
      <c r="W2457" s="168"/>
      <c r="X2457" s="168"/>
      <c r="Y2457" s="168"/>
      <c r="Z2457" s="168"/>
      <c r="AA2457" s="168"/>
      <c r="AB2457" s="168"/>
      <c r="AC2457" s="168"/>
      <c r="AD2457" s="168"/>
      <c r="AE2457" s="168"/>
      <c r="AF2457" s="168"/>
      <c r="AG2457" s="168"/>
      <c r="AH2457" s="168"/>
      <c r="AI2457" s="168"/>
      <c r="AJ2457" s="168"/>
      <c r="AK2457" s="168"/>
      <c r="AL2457" s="168"/>
      <c r="AM2457" s="168"/>
      <c r="AN2457" s="168"/>
      <c r="AO2457" s="168"/>
      <c r="AP2457" s="168"/>
      <c r="AQ2457" s="168"/>
      <c r="AR2457" s="168"/>
      <c r="AS2457" s="168"/>
      <c r="AT2457" s="168"/>
      <c r="AU2457" s="168"/>
      <c r="AV2457" s="168"/>
      <c r="AW2457" s="168"/>
      <c r="AX2457" s="168"/>
      <c r="AY2457" s="168"/>
      <c r="AZ2457" s="168"/>
      <c r="BA2457" s="168"/>
      <c r="BB2457" s="168"/>
      <c r="BC2457" s="168"/>
      <c r="BD2457" s="168"/>
      <c r="BE2457" s="168"/>
      <c r="BF2457" s="168"/>
      <c r="BG2457" s="168"/>
      <c r="BH2457" s="168"/>
      <c r="BI2457" s="168"/>
      <c r="BJ2457" s="168"/>
      <c r="BK2457" s="168"/>
      <c r="BL2457" s="168"/>
      <c r="BM2457" s="168"/>
      <c r="BN2457" s="168"/>
      <c r="BO2457" s="168"/>
      <c r="BP2457" s="168"/>
    </row>
    <row r="2458" spans="4:68" x14ac:dyDescent="0.15">
      <c r="D2458" s="168"/>
      <c r="E2458" s="168"/>
      <c r="F2458" s="168"/>
      <c r="G2458" s="168"/>
      <c r="H2458" s="168"/>
      <c r="I2458" s="168"/>
      <c r="J2458" s="168"/>
      <c r="K2458" s="168"/>
      <c r="L2458" s="168"/>
      <c r="M2458" s="168"/>
      <c r="N2458" s="168"/>
      <c r="O2458" s="168"/>
      <c r="P2458" s="168"/>
      <c r="Q2458" s="168"/>
      <c r="R2458" s="168"/>
      <c r="S2458" s="168"/>
      <c r="T2458" s="168"/>
      <c r="U2458" s="168"/>
      <c r="V2458" s="168"/>
      <c r="W2458" s="168"/>
      <c r="X2458" s="168"/>
      <c r="Y2458" s="168"/>
      <c r="Z2458" s="168"/>
      <c r="AA2458" s="168"/>
      <c r="AB2458" s="168"/>
      <c r="AC2458" s="168"/>
      <c r="AD2458" s="168"/>
      <c r="AE2458" s="168"/>
      <c r="AF2458" s="168"/>
      <c r="AG2458" s="168"/>
      <c r="AH2458" s="168"/>
      <c r="AI2458" s="168"/>
      <c r="AJ2458" s="168"/>
      <c r="AK2458" s="168"/>
      <c r="AL2458" s="168"/>
      <c r="AM2458" s="168"/>
      <c r="AN2458" s="168"/>
      <c r="AO2458" s="168"/>
      <c r="AP2458" s="168"/>
      <c r="AQ2458" s="168"/>
      <c r="AR2458" s="168"/>
      <c r="AS2458" s="168"/>
      <c r="AT2458" s="168"/>
      <c r="AU2458" s="168"/>
      <c r="AV2458" s="168"/>
      <c r="AW2458" s="168"/>
      <c r="AX2458" s="168"/>
      <c r="AY2458" s="168"/>
      <c r="AZ2458" s="168"/>
      <c r="BA2458" s="168"/>
      <c r="BB2458" s="168"/>
      <c r="BC2458" s="168"/>
      <c r="BD2458" s="168"/>
      <c r="BE2458" s="168"/>
      <c r="BF2458" s="168"/>
      <c r="BG2458" s="168"/>
      <c r="BH2458" s="168"/>
      <c r="BI2458" s="168"/>
      <c r="BJ2458" s="168"/>
      <c r="BK2458" s="168"/>
      <c r="BL2458" s="168"/>
      <c r="BM2458" s="168"/>
      <c r="BN2458" s="168"/>
      <c r="BO2458" s="168"/>
      <c r="BP2458" s="168"/>
    </row>
    <row r="2459" spans="4:68" x14ac:dyDescent="0.15">
      <c r="D2459" s="168"/>
      <c r="E2459" s="168"/>
      <c r="F2459" s="168"/>
      <c r="G2459" s="168"/>
      <c r="H2459" s="168"/>
      <c r="I2459" s="168"/>
      <c r="J2459" s="168"/>
      <c r="K2459" s="168"/>
      <c r="L2459" s="168"/>
      <c r="M2459" s="168"/>
      <c r="N2459" s="168"/>
      <c r="O2459" s="168"/>
      <c r="P2459" s="168"/>
      <c r="Q2459" s="168"/>
      <c r="R2459" s="168"/>
      <c r="S2459" s="168"/>
      <c r="T2459" s="168"/>
      <c r="U2459" s="168"/>
      <c r="V2459" s="168"/>
      <c r="W2459" s="168"/>
      <c r="X2459" s="168"/>
      <c r="Y2459" s="168"/>
      <c r="Z2459" s="168"/>
      <c r="AA2459" s="168"/>
      <c r="AB2459" s="168"/>
      <c r="AC2459" s="168"/>
      <c r="AD2459" s="168"/>
      <c r="AE2459" s="168"/>
      <c r="AF2459" s="168"/>
      <c r="AG2459" s="168"/>
      <c r="AH2459" s="168"/>
      <c r="AI2459" s="168"/>
      <c r="AJ2459" s="168"/>
      <c r="AK2459" s="168"/>
      <c r="AL2459" s="168"/>
      <c r="AM2459" s="168"/>
      <c r="AN2459" s="168"/>
      <c r="AO2459" s="168"/>
      <c r="AP2459" s="168"/>
      <c r="AQ2459" s="168"/>
      <c r="AR2459" s="168"/>
      <c r="AS2459" s="168"/>
      <c r="AT2459" s="168"/>
      <c r="AU2459" s="168"/>
      <c r="AV2459" s="168"/>
      <c r="AW2459" s="168"/>
      <c r="AX2459" s="168"/>
      <c r="AY2459" s="168"/>
      <c r="AZ2459" s="168"/>
      <c r="BA2459" s="168"/>
      <c r="BB2459" s="168"/>
      <c r="BC2459" s="168"/>
      <c r="BD2459" s="168"/>
      <c r="BE2459" s="168"/>
      <c r="BF2459" s="168"/>
      <c r="BG2459" s="168"/>
      <c r="BH2459" s="168"/>
      <c r="BI2459" s="168"/>
      <c r="BJ2459" s="168"/>
      <c r="BK2459" s="168"/>
      <c r="BL2459" s="168"/>
      <c r="BM2459" s="168"/>
      <c r="BN2459" s="168"/>
      <c r="BO2459" s="168"/>
      <c r="BP2459" s="168"/>
    </row>
    <row r="2460" spans="4:68" x14ac:dyDescent="0.15">
      <c r="D2460" s="168"/>
      <c r="E2460" s="168"/>
      <c r="F2460" s="168"/>
      <c r="G2460" s="168"/>
      <c r="H2460" s="168"/>
      <c r="I2460" s="168"/>
      <c r="J2460" s="168"/>
      <c r="K2460" s="168"/>
      <c r="L2460" s="168"/>
      <c r="M2460" s="168"/>
      <c r="N2460" s="168"/>
      <c r="O2460" s="168"/>
      <c r="P2460" s="168"/>
      <c r="Q2460" s="168"/>
      <c r="R2460" s="168"/>
      <c r="S2460" s="168"/>
      <c r="T2460" s="168"/>
      <c r="U2460" s="168"/>
      <c r="V2460" s="168"/>
      <c r="W2460" s="168"/>
      <c r="X2460" s="168"/>
      <c r="Y2460" s="168"/>
      <c r="Z2460" s="168"/>
      <c r="AA2460" s="168"/>
      <c r="AB2460" s="168"/>
      <c r="AC2460" s="168"/>
      <c r="AD2460" s="168"/>
      <c r="AE2460" s="168"/>
      <c r="AF2460" s="168"/>
      <c r="AG2460" s="168"/>
      <c r="AH2460" s="168"/>
      <c r="AI2460" s="168"/>
      <c r="AJ2460" s="168"/>
      <c r="AK2460" s="168"/>
      <c r="AL2460" s="168"/>
      <c r="AM2460" s="168"/>
      <c r="AN2460" s="168"/>
      <c r="AO2460" s="168"/>
      <c r="AP2460" s="168"/>
      <c r="AQ2460" s="168"/>
      <c r="AR2460" s="168"/>
      <c r="AS2460" s="168"/>
      <c r="AT2460" s="168"/>
      <c r="AU2460" s="168"/>
      <c r="AV2460" s="168"/>
      <c r="AW2460" s="168"/>
      <c r="AX2460" s="168"/>
      <c r="AY2460" s="168"/>
      <c r="AZ2460" s="168"/>
      <c r="BA2460" s="168"/>
      <c r="BB2460" s="168"/>
      <c r="BC2460" s="168"/>
      <c r="BD2460" s="168"/>
      <c r="BE2460" s="168"/>
      <c r="BF2460" s="168"/>
      <c r="BG2460" s="168"/>
      <c r="BH2460" s="168"/>
      <c r="BI2460" s="168"/>
      <c r="BJ2460" s="168"/>
      <c r="BK2460" s="168"/>
      <c r="BL2460" s="168"/>
      <c r="BM2460" s="168"/>
      <c r="BN2460" s="168"/>
      <c r="BO2460" s="168"/>
      <c r="BP2460" s="168"/>
    </row>
    <row r="2461" spans="4:68" x14ac:dyDescent="0.15">
      <c r="D2461" s="168"/>
      <c r="E2461" s="168"/>
      <c r="F2461" s="168"/>
      <c r="G2461" s="168"/>
      <c r="H2461" s="168"/>
      <c r="I2461" s="168"/>
      <c r="J2461" s="168"/>
      <c r="K2461" s="168"/>
      <c r="L2461" s="168"/>
      <c r="M2461" s="168"/>
      <c r="N2461" s="168"/>
      <c r="O2461" s="168"/>
      <c r="P2461" s="168"/>
      <c r="Q2461" s="168"/>
      <c r="R2461" s="168"/>
      <c r="S2461" s="168"/>
      <c r="T2461" s="168"/>
      <c r="U2461" s="168"/>
      <c r="V2461" s="168"/>
      <c r="W2461" s="168"/>
      <c r="X2461" s="168"/>
      <c r="Y2461" s="168"/>
      <c r="Z2461" s="168"/>
      <c r="AA2461" s="168"/>
      <c r="AB2461" s="168"/>
      <c r="AC2461" s="168"/>
      <c r="AD2461" s="168"/>
      <c r="AE2461" s="168"/>
      <c r="AF2461" s="168"/>
      <c r="AG2461" s="168"/>
      <c r="AH2461" s="168"/>
      <c r="AI2461" s="168"/>
      <c r="AJ2461" s="168"/>
      <c r="AK2461" s="168"/>
      <c r="AL2461" s="168"/>
      <c r="AM2461" s="168"/>
      <c r="AN2461" s="168"/>
      <c r="AO2461" s="168"/>
      <c r="AP2461" s="168"/>
      <c r="AQ2461" s="168"/>
      <c r="AR2461" s="168"/>
      <c r="AS2461" s="168"/>
      <c r="AT2461" s="168"/>
      <c r="AU2461" s="168"/>
      <c r="AV2461" s="168"/>
      <c r="AW2461" s="168"/>
      <c r="AX2461" s="168"/>
      <c r="AY2461" s="168"/>
      <c r="AZ2461" s="168"/>
      <c r="BA2461" s="168"/>
      <c r="BB2461" s="168"/>
      <c r="BC2461" s="168"/>
      <c r="BD2461" s="168"/>
      <c r="BE2461" s="168"/>
      <c r="BF2461" s="168"/>
      <c r="BG2461" s="168"/>
      <c r="BH2461" s="168"/>
      <c r="BI2461" s="168"/>
      <c r="BJ2461" s="168"/>
      <c r="BK2461" s="168"/>
      <c r="BL2461" s="168"/>
      <c r="BM2461" s="168"/>
      <c r="BN2461" s="168"/>
      <c r="BO2461" s="168"/>
      <c r="BP2461" s="168"/>
    </row>
    <row r="2462" spans="4:68" x14ac:dyDescent="0.15">
      <c r="D2462" s="168"/>
      <c r="E2462" s="168"/>
      <c r="F2462" s="168"/>
      <c r="G2462" s="168"/>
      <c r="H2462" s="168"/>
      <c r="I2462" s="168"/>
      <c r="J2462" s="168"/>
      <c r="K2462" s="168"/>
      <c r="L2462" s="168"/>
      <c r="M2462" s="168"/>
      <c r="N2462" s="168"/>
      <c r="O2462" s="168"/>
      <c r="P2462" s="168"/>
      <c r="Q2462" s="168"/>
      <c r="R2462" s="168"/>
      <c r="S2462" s="168"/>
      <c r="T2462" s="168"/>
      <c r="U2462" s="168"/>
      <c r="V2462" s="168"/>
      <c r="W2462" s="168"/>
      <c r="X2462" s="168"/>
      <c r="Y2462" s="168"/>
      <c r="Z2462" s="168"/>
      <c r="AA2462" s="168"/>
      <c r="AB2462" s="168"/>
      <c r="AC2462" s="168"/>
      <c r="AD2462" s="168"/>
      <c r="AE2462" s="168"/>
      <c r="AF2462" s="168"/>
      <c r="AG2462" s="168"/>
      <c r="AH2462" s="168"/>
      <c r="AI2462" s="168"/>
      <c r="AJ2462" s="168"/>
      <c r="AK2462" s="168"/>
      <c r="AL2462" s="168"/>
      <c r="AM2462" s="168"/>
      <c r="AN2462" s="168"/>
      <c r="AO2462" s="168"/>
      <c r="AP2462" s="168"/>
      <c r="AQ2462" s="168"/>
      <c r="AR2462" s="168"/>
      <c r="AS2462" s="168"/>
      <c r="AT2462" s="168"/>
      <c r="AU2462" s="168"/>
      <c r="AV2462" s="168"/>
      <c r="AW2462" s="168"/>
      <c r="AX2462" s="168"/>
      <c r="AY2462" s="168"/>
      <c r="AZ2462" s="168"/>
      <c r="BA2462" s="168"/>
      <c r="BB2462" s="168"/>
      <c r="BC2462" s="168"/>
      <c r="BD2462" s="168"/>
      <c r="BE2462" s="168"/>
      <c r="BF2462" s="168"/>
      <c r="BG2462" s="168"/>
      <c r="BH2462" s="168"/>
      <c r="BI2462" s="168"/>
      <c r="BJ2462" s="168"/>
      <c r="BK2462" s="168"/>
      <c r="BL2462" s="168"/>
      <c r="BM2462" s="168"/>
      <c r="BN2462" s="168"/>
      <c r="BO2462" s="168"/>
      <c r="BP2462" s="168"/>
    </row>
    <row r="2463" spans="4:68" x14ac:dyDescent="0.15">
      <c r="D2463" s="168"/>
      <c r="E2463" s="168"/>
      <c r="F2463" s="168"/>
      <c r="G2463" s="168"/>
      <c r="H2463" s="168"/>
      <c r="I2463" s="168"/>
      <c r="J2463" s="168"/>
      <c r="K2463" s="168"/>
      <c r="L2463" s="168"/>
      <c r="M2463" s="168"/>
      <c r="N2463" s="168"/>
      <c r="O2463" s="168"/>
      <c r="P2463" s="168"/>
      <c r="Q2463" s="168"/>
      <c r="R2463" s="168"/>
      <c r="S2463" s="168"/>
      <c r="T2463" s="168"/>
      <c r="U2463" s="168"/>
      <c r="V2463" s="168"/>
      <c r="W2463" s="168"/>
      <c r="X2463" s="168"/>
      <c r="Y2463" s="168"/>
      <c r="Z2463" s="168"/>
      <c r="AA2463" s="168"/>
      <c r="AB2463" s="168"/>
      <c r="AC2463" s="168"/>
      <c r="AD2463" s="168"/>
      <c r="AE2463" s="168"/>
      <c r="AF2463" s="168"/>
      <c r="AG2463" s="168"/>
      <c r="AH2463" s="168"/>
      <c r="AI2463" s="168"/>
      <c r="AJ2463" s="168"/>
      <c r="AK2463" s="168"/>
      <c r="AL2463" s="168"/>
      <c r="AM2463" s="168"/>
      <c r="AN2463" s="168"/>
      <c r="AO2463" s="168"/>
      <c r="AP2463" s="168"/>
      <c r="AQ2463" s="168"/>
      <c r="AR2463" s="168"/>
      <c r="AS2463" s="168"/>
      <c r="AT2463" s="168"/>
      <c r="AU2463" s="168"/>
      <c r="AV2463" s="168"/>
      <c r="AW2463" s="168"/>
      <c r="AX2463" s="168"/>
      <c r="AY2463" s="168"/>
      <c r="AZ2463" s="168"/>
      <c r="BA2463" s="168"/>
      <c r="BB2463" s="168"/>
      <c r="BC2463" s="168"/>
      <c r="BD2463" s="168"/>
      <c r="BE2463" s="168"/>
      <c r="BF2463" s="168"/>
      <c r="BG2463" s="168"/>
      <c r="BH2463" s="168"/>
      <c r="BI2463" s="168"/>
      <c r="BJ2463" s="168"/>
      <c r="BK2463" s="168"/>
      <c r="BL2463" s="168"/>
      <c r="BM2463" s="168"/>
      <c r="BN2463" s="168"/>
      <c r="BO2463" s="168"/>
      <c r="BP2463" s="168"/>
    </row>
    <row r="2464" spans="4:68" x14ac:dyDescent="0.15">
      <c r="D2464" s="168"/>
      <c r="E2464" s="168"/>
      <c r="F2464" s="168"/>
      <c r="G2464" s="168"/>
      <c r="H2464" s="168"/>
      <c r="I2464" s="168"/>
      <c r="J2464" s="168"/>
      <c r="K2464" s="168"/>
      <c r="L2464" s="168"/>
      <c r="M2464" s="168"/>
      <c r="N2464" s="168"/>
      <c r="O2464" s="168"/>
      <c r="P2464" s="168"/>
      <c r="Q2464" s="168"/>
      <c r="R2464" s="168"/>
      <c r="S2464" s="168"/>
      <c r="T2464" s="168"/>
      <c r="U2464" s="168"/>
      <c r="V2464" s="168"/>
      <c r="W2464" s="168"/>
      <c r="X2464" s="168"/>
      <c r="Y2464" s="168"/>
      <c r="Z2464" s="168"/>
      <c r="AA2464" s="168"/>
      <c r="AB2464" s="168"/>
      <c r="AC2464" s="168"/>
      <c r="AD2464" s="168"/>
      <c r="AE2464" s="168"/>
      <c r="AF2464" s="168"/>
      <c r="AG2464" s="168"/>
      <c r="AH2464" s="168"/>
      <c r="AI2464" s="168"/>
      <c r="AJ2464" s="168"/>
      <c r="AK2464" s="168"/>
      <c r="AL2464" s="168"/>
      <c r="AM2464" s="168"/>
      <c r="AN2464" s="168"/>
      <c r="AO2464" s="168"/>
      <c r="AP2464" s="168"/>
      <c r="AQ2464" s="168"/>
      <c r="AR2464" s="168"/>
      <c r="AS2464" s="168"/>
      <c r="AT2464" s="168"/>
      <c r="AU2464" s="168"/>
      <c r="AV2464" s="168"/>
      <c r="AW2464" s="168"/>
      <c r="AX2464" s="168"/>
      <c r="AY2464" s="168"/>
      <c r="AZ2464" s="168"/>
      <c r="BA2464" s="168"/>
      <c r="BB2464" s="168"/>
      <c r="BC2464" s="168"/>
      <c r="BD2464" s="168"/>
      <c r="BE2464" s="168"/>
      <c r="BF2464" s="168"/>
      <c r="BG2464" s="168"/>
      <c r="BH2464" s="168"/>
      <c r="BI2464" s="168"/>
      <c r="BJ2464" s="168"/>
      <c r="BK2464" s="168"/>
      <c r="BL2464" s="168"/>
      <c r="BM2464" s="168"/>
      <c r="BN2464" s="168"/>
      <c r="BO2464" s="168"/>
      <c r="BP2464" s="168"/>
    </row>
    <row r="2465" spans="4:68" x14ac:dyDescent="0.15">
      <c r="D2465" s="168"/>
      <c r="E2465" s="168"/>
      <c r="F2465" s="168"/>
      <c r="G2465" s="168"/>
      <c r="H2465" s="168"/>
      <c r="I2465" s="168"/>
      <c r="J2465" s="168"/>
      <c r="K2465" s="168"/>
      <c r="L2465" s="168"/>
      <c r="M2465" s="168"/>
      <c r="N2465" s="168"/>
      <c r="O2465" s="168"/>
      <c r="P2465" s="168"/>
      <c r="Q2465" s="168"/>
      <c r="R2465" s="168"/>
      <c r="S2465" s="168"/>
      <c r="T2465" s="168"/>
      <c r="U2465" s="168"/>
      <c r="V2465" s="168"/>
      <c r="W2465" s="168"/>
      <c r="X2465" s="168"/>
      <c r="Y2465" s="168"/>
      <c r="Z2465" s="168"/>
      <c r="AA2465" s="168"/>
      <c r="AB2465" s="168"/>
      <c r="AC2465" s="168"/>
      <c r="AD2465" s="168"/>
      <c r="AE2465" s="168"/>
      <c r="AF2465" s="168"/>
      <c r="AG2465" s="168"/>
      <c r="AH2465" s="168"/>
      <c r="AI2465" s="168"/>
      <c r="AJ2465" s="168"/>
      <c r="AK2465" s="168"/>
      <c r="AL2465" s="168"/>
      <c r="AM2465" s="168"/>
      <c r="AN2465" s="168"/>
      <c r="AO2465" s="168"/>
      <c r="AP2465" s="168"/>
      <c r="AQ2465" s="168"/>
      <c r="AR2465" s="168"/>
      <c r="AS2465" s="168"/>
      <c r="AT2465" s="168"/>
      <c r="AU2465" s="168"/>
      <c r="AV2465" s="168"/>
      <c r="AW2465" s="168"/>
      <c r="AX2465" s="168"/>
      <c r="AY2465" s="168"/>
      <c r="AZ2465" s="168"/>
      <c r="BA2465" s="168"/>
      <c r="BB2465" s="168"/>
      <c r="BC2465" s="168"/>
      <c r="BD2465" s="168"/>
      <c r="BE2465" s="168"/>
      <c r="BF2465" s="168"/>
      <c r="BG2465" s="168"/>
      <c r="BH2465" s="168"/>
      <c r="BI2465" s="168"/>
      <c r="BJ2465" s="168"/>
      <c r="BK2465" s="168"/>
      <c r="BL2465" s="168"/>
      <c r="BM2465" s="168"/>
      <c r="BN2465" s="168"/>
      <c r="BO2465" s="168"/>
      <c r="BP2465" s="168"/>
    </row>
    <row r="2466" spans="4:68" x14ac:dyDescent="0.15">
      <c r="D2466" s="168"/>
      <c r="E2466" s="168"/>
      <c r="F2466" s="168"/>
      <c r="G2466" s="168"/>
      <c r="H2466" s="168"/>
      <c r="I2466" s="168"/>
      <c r="J2466" s="168"/>
      <c r="K2466" s="168"/>
      <c r="L2466" s="168"/>
      <c r="M2466" s="168"/>
      <c r="N2466" s="168"/>
      <c r="O2466" s="168"/>
      <c r="P2466" s="168"/>
      <c r="Q2466" s="168"/>
      <c r="R2466" s="168"/>
      <c r="S2466" s="168"/>
      <c r="T2466" s="168"/>
      <c r="U2466" s="168"/>
      <c r="V2466" s="168"/>
      <c r="W2466" s="168"/>
      <c r="X2466" s="168"/>
      <c r="Y2466" s="168"/>
      <c r="Z2466" s="168"/>
      <c r="AA2466" s="168"/>
      <c r="AB2466" s="168"/>
      <c r="AC2466" s="168"/>
      <c r="AD2466" s="168"/>
      <c r="AE2466" s="168"/>
      <c r="AF2466" s="168"/>
      <c r="AG2466" s="168"/>
      <c r="AH2466" s="168"/>
      <c r="AI2466" s="168"/>
      <c r="AJ2466" s="168"/>
      <c r="AK2466" s="168"/>
      <c r="AL2466" s="168"/>
      <c r="AM2466" s="168"/>
      <c r="AN2466" s="168"/>
      <c r="AO2466" s="168"/>
      <c r="AP2466" s="168"/>
      <c r="AQ2466" s="168"/>
      <c r="AR2466" s="168"/>
      <c r="AS2466" s="168"/>
      <c r="AT2466" s="168"/>
      <c r="AU2466" s="168"/>
      <c r="AV2466" s="168"/>
      <c r="AW2466" s="168"/>
      <c r="AX2466" s="168"/>
      <c r="AY2466" s="168"/>
      <c r="AZ2466" s="168"/>
      <c r="BA2466" s="168"/>
      <c r="BB2466" s="168"/>
      <c r="BC2466" s="168"/>
      <c r="BD2466" s="168"/>
      <c r="BE2466" s="168"/>
      <c r="BF2466" s="168"/>
      <c r="BG2466" s="168"/>
      <c r="BH2466" s="168"/>
      <c r="BI2466" s="168"/>
      <c r="BJ2466" s="168"/>
      <c r="BK2466" s="168"/>
      <c r="BL2466" s="168"/>
      <c r="BM2466" s="168"/>
      <c r="BN2466" s="168"/>
      <c r="BO2466" s="168"/>
      <c r="BP2466" s="168"/>
    </row>
    <row r="2467" spans="4:68" x14ac:dyDescent="0.15">
      <c r="D2467" s="168"/>
      <c r="E2467" s="168"/>
      <c r="F2467" s="168"/>
      <c r="G2467" s="168"/>
      <c r="H2467" s="168"/>
      <c r="I2467" s="168"/>
      <c r="J2467" s="168"/>
      <c r="K2467" s="168"/>
      <c r="L2467" s="168"/>
      <c r="M2467" s="168"/>
      <c r="N2467" s="168"/>
      <c r="O2467" s="168"/>
      <c r="P2467" s="168"/>
      <c r="Q2467" s="168"/>
      <c r="R2467" s="168"/>
      <c r="S2467" s="168"/>
      <c r="T2467" s="168"/>
      <c r="U2467" s="168"/>
      <c r="V2467" s="168"/>
      <c r="W2467" s="168"/>
      <c r="X2467" s="168"/>
      <c r="Y2467" s="168"/>
      <c r="Z2467" s="168"/>
      <c r="AA2467" s="168"/>
      <c r="AB2467" s="168"/>
      <c r="AC2467" s="168"/>
      <c r="AD2467" s="168"/>
      <c r="AE2467" s="168"/>
      <c r="AF2467" s="168"/>
      <c r="AG2467" s="168"/>
      <c r="AH2467" s="168"/>
      <c r="AI2467" s="168"/>
      <c r="AJ2467" s="168"/>
      <c r="AK2467" s="168"/>
      <c r="AL2467" s="168"/>
      <c r="AM2467" s="168"/>
      <c r="AN2467" s="168"/>
      <c r="AO2467" s="168"/>
      <c r="AP2467" s="168"/>
      <c r="AQ2467" s="168"/>
      <c r="AR2467" s="168"/>
      <c r="AS2467" s="168"/>
      <c r="AT2467" s="168"/>
      <c r="AU2467" s="168"/>
      <c r="AV2467" s="168"/>
      <c r="AW2467" s="168"/>
      <c r="AX2467" s="168"/>
      <c r="AY2467" s="168"/>
      <c r="AZ2467" s="168"/>
      <c r="BA2467" s="168"/>
      <c r="BB2467" s="168"/>
      <c r="BC2467" s="168"/>
      <c r="BD2467" s="168"/>
      <c r="BE2467" s="168"/>
      <c r="BF2467" s="168"/>
      <c r="BG2467" s="168"/>
      <c r="BH2467" s="168"/>
      <c r="BI2467" s="168"/>
      <c r="BJ2467" s="168"/>
      <c r="BK2467" s="168"/>
      <c r="BL2467" s="168"/>
      <c r="BM2467" s="168"/>
      <c r="BN2467" s="168"/>
      <c r="BO2467" s="168"/>
      <c r="BP2467" s="168"/>
    </row>
    <row r="2468" spans="4:68" x14ac:dyDescent="0.15">
      <c r="D2468" s="168"/>
      <c r="E2468" s="168"/>
      <c r="F2468" s="168"/>
      <c r="G2468" s="168"/>
      <c r="H2468" s="168"/>
      <c r="I2468" s="168"/>
      <c r="J2468" s="168"/>
      <c r="K2468" s="168"/>
      <c r="L2468" s="168"/>
      <c r="M2468" s="168"/>
      <c r="N2468" s="168"/>
      <c r="O2468" s="168"/>
      <c r="P2468" s="168"/>
      <c r="Q2468" s="168"/>
      <c r="R2468" s="168"/>
      <c r="S2468" s="168"/>
      <c r="T2468" s="168"/>
      <c r="U2468" s="168"/>
      <c r="V2468" s="168"/>
      <c r="W2468" s="168"/>
      <c r="X2468" s="168"/>
      <c r="Y2468" s="168"/>
      <c r="Z2468" s="168"/>
      <c r="AA2468" s="168"/>
      <c r="AB2468" s="168"/>
      <c r="AC2468" s="168"/>
      <c r="AD2468" s="168"/>
      <c r="AE2468" s="168"/>
      <c r="AF2468" s="168"/>
      <c r="AG2468" s="168"/>
      <c r="AH2468" s="168"/>
      <c r="AI2468" s="168"/>
      <c r="AJ2468" s="168"/>
      <c r="AK2468" s="168"/>
      <c r="AL2468" s="168"/>
      <c r="AM2468" s="168"/>
      <c r="AN2468" s="168"/>
      <c r="AO2468" s="168"/>
      <c r="AP2468" s="168"/>
      <c r="AQ2468" s="168"/>
      <c r="AR2468" s="168"/>
      <c r="AS2468" s="168"/>
      <c r="AT2468" s="168"/>
      <c r="AU2468" s="168"/>
      <c r="AV2468" s="168"/>
      <c r="AW2468" s="168"/>
      <c r="AX2468" s="168"/>
      <c r="AY2468" s="168"/>
      <c r="AZ2468" s="168"/>
      <c r="BA2468" s="168"/>
      <c r="BB2468" s="168"/>
      <c r="BC2468" s="168"/>
      <c r="BD2468" s="168"/>
      <c r="BE2468" s="168"/>
      <c r="BF2468" s="168"/>
      <c r="BG2468" s="168"/>
      <c r="BH2468" s="168"/>
      <c r="BI2468" s="168"/>
      <c r="BJ2468" s="168"/>
      <c r="BK2468" s="168"/>
      <c r="BL2468" s="168"/>
      <c r="BM2468" s="168"/>
      <c r="BN2468" s="168"/>
      <c r="BO2468" s="168"/>
      <c r="BP2468" s="168"/>
    </row>
    <row r="2469" spans="4:68" x14ac:dyDescent="0.15">
      <c r="D2469" s="168"/>
      <c r="E2469" s="168"/>
      <c r="F2469" s="168"/>
      <c r="G2469" s="168"/>
      <c r="H2469" s="168"/>
      <c r="I2469" s="168"/>
      <c r="J2469" s="168"/>
      <c r="K2469" s="168"/>
      <c r="L2469" s="168"/>
      <c r="M2469" s="168"/>
      <c r="N2469" s="168"/>
      <c r="O2469" s="168"/>
      <c r="P2469" s="168"/>
      <c r="Q2469" s="168"/>
      <c r="R2469" s="168"/>
      <c r="S2469" s="168"/>
      <c r="T2469" s="168"/>
      <c r="U2469" s="168"/>
      <c r="V2469" s="168"/>
      <c r="W2469" s="168"/>
      <c r="X2469" s="168"/>
      <c r="Y2469" s="168"/>
      <c r="Z2469" s="168"/>
      <c r="AA2469" s="168"/>
      <c r="AB2469" s="168"/>
      <c r="AC2469" s="168"/>
      <c r="AD2469" s="168"/>
      <c r="AE2469" s="168"/>
      <c r="AF2469" s="168"/>
      <c r="AG2469" s="168"/>
      <c r="AH2469" s="168"/>
      <c r="AI2469" s="168"/>
      <c r="AJ2469" s="168"/>
      <c r="AK2469" s="168"/>
      <c r="AL2469" s="168"/>
      <c r="AM2469" s="168"/>
      <c r="AN2469" s="168"/>
      <c r="AO2469" s="168"/>
      <c r="AP2469" s="168"/>
      <c r="AQ2469" s="168"/>
      <c r="AR2469" s="168"/>
      <c r="AS2469" s="168"/>
      <c r="AT2469" s="168"/>
      <c r="AU2469" s="168"/>
      <c r="AV2469" s="168"/>
      <c r="AW2469" s="168"/>
      <c r="AX2469" s="168"/>
      <c r="AY2469" s="168"/>
      <c r="AZ2469" s="168"/>
      <c r="BA2469" s="168"/>
      <c r="BB2469" s="168"/>
      <c r="BC2469" s="168"/>
      <c r="BD2469" s="168"/>
      <c r="BE2469" s="168"/>
      <c r="BF2469" s="168"/>
      <c r="BG2469" s="168"/>
      <c r="BH2469" s="168"/>
      <c r="BI2469" s="168"/>
      <c r="BJ2469" s="168"/>
      <c r="BK2469" s="168"/>
      <c r="BL2469" s="168"/>
      <c r="BM2469" s="168"/>
      <c r="BN2469" s="168"/>
      <c r="BO2469" s="168"/>
      <c r="BP2469" s="168"/>
    </row>
    <row r="2470" spans="4:68" x14ac:dyDescent="0.15">
      <c r="D2470" s="168"/>
      <c r="E2470" s="168"/>
      <c r="F2470" s="168"/>
      <c r="G2470" s="168"/>
      <c r="H2470" s="168"/>
      <c r="I2470" s="168"/>
      <c r="J2470" s="168"/>
      <c r="K2470" s="168"/>
      <c r="L2470" s="168"/>
      <c r="M2470" s="168"/>
      <c r="N2470" s="168"/>
      <c r="O2470" s="168"/>
      <c r="P2470" s="168"/>
      <c r="Q2470" s="168"/>
      <c r="R2470" s="168"/>
      <c r="S2470" s="168"/>
      <c r="T2470" s="168"/>
      <c r="U2470" s="168"/>
      <c r="V2470" s="168"/>
      <c r="W2470" s="168"/>
      <c r="X2470" s="168"/>
      <c r="Y2470" s="168"/>
      <c r="Z2470" s="168"/>
      <c r="AA2470" s="168"/>
      <c r="AB2470" s="168"/>
      <c r="AC2470" s="168"/>
      <c r="AD2470" s="168"/>
      <c r="AE2470" s="168"/>
      <c r="AF2470" s="168"/>
      <c r="AG2470" s="168"/>
      <c r="AH2470" s="168"/>
      <c r="AI2470" s="168"/>
      <c r="AJ2470" s="168"/>
      <c r="AK2470" s="168"/>
      <c r="AL2470" s="168"/>
      <c r="AM2470" s="168"/>
      <c r="AN2470" s="168"/>
      <c r="AO2470" s="168"/>
      <c r="AP2470" s="168"/>
      <c r="AQ2470" s="168"/>
      <c r="AR2470" s="168"/>
      <c r="AS2470" s="168"/>
      <c r="AT2470" s="168"/>
      <c r="AU2470" s="168"/>
      <c r="AV2470" s="168"/>
      <c r="AW2470" s="168"/>
      <c r="AX2470" s="168"/>
      <c r="AY2470" s="168"/>
      <c r="AZ2470" s="168"/>
      <c r="BA2470" s="168"/>
      <c r="BB2470" s="168"/>
      <c r="BC2470" s="168"/>
      <c r="BD2470" s="168"/>
      <c r="BE2470" s="168"/>
      <c r="BF2470" s="168"/>
      <c r="BG2470" s="168"/>
      <c r="BH2470" s="168"/>
      <c r="BI2470" s="168"/>
      <c r="BJ2470" s="168"/>
      <c r="BK2470" s="168"/>
      <c r="BL2470" s="168"/>
      <c r="BM2470" s="168"/>
      <c r="BN2470" s="168"/>
      <c r="BO2470" s="168"/>
      <c r="BP2470" s="168"/>
    </row>
    <row r="2471" spans="4:68" x14ac:dyDescent="0.15">
      <c r="D2471" s="168"/>
      <c r="E2471" s="168"/>
      <c r="F2471" s="168"/>
      <c r="G2471" s="168"/>
      <c r="H2471" s="168"/>
      <c r="I2471" s="168"/>
      <c r="J2471" s="168"/>
      <c r="K2471" s="168"/>
      <c r="L2471" s="168"/>
      <c r="M2471" s="168"/>
      <c r="N2471" s="168"/>
      <c r="O2471" s="168"/>
      <c r="P2471" s="168"/>
      <c r="Q2471" s="168"/>
      <c r="R2471" s="168"/>
      <c r="S2471" s="168"/>
      <c r="T2471" s="168"/>
      <c r="U2471" s="168"/>
      <c r="V2471" s="168"/>
      <c r="W2471" s="168"/>
      <c r="X2471" s="168"/>
      <c r="Y2471" s="168"/>
      <c r="Z2471" s="168"/>
      <c r="AA2471" s="168"/>
      <c r="AB2471" s="168"/>
      <c r="AC2471" s="168"/>
      <c r="AD2471" s="168"/>
      <c r="AE2471" s="168"/>
      <c r="AF2471" s="168"/>
      <c r="AG2471" s="168"/>
      <c r="AH2471" s="168"/>
      <c r="AI2471" s="168"/>
      <c r="AJ2471" s="168"/>
      <c r="AK2471" s="168"/>
      <c r="AL2471" s="168"/>
      <c r="AM2471" s="168"/>
      <c r="AN2471" s="168"/>
      <c r="AO2471" s="168"/>
      <c r="AP2471" s="168"/>
      <c r="AQ2471" s="168"/>
      <c r="AR2471" s="168"/>
      <c r="AS2471" s="168"/>
      <c r="AT2471" s="168"/>
      <c r="AU2471" s="168"/>
      <c r="AV2471" s="168"/>
      <c r="AW2471" s="168"/>
      <c r="AX2471" s="168"/>
      <c r="AY2471" s="168"/>
      <c r="AZ2471" s="168"/>
      <c r="BA2471" s="168"/>
      <c r="BB2471" s="168"/>
      <c r="BC2471" s="168"/>
      <c r="BD2471" s="168"/>
      <c r="BE2471" s="168"/>
      <c r="BF2471" s="168"/>
      <c r="BG2471" s="168"/>
      <c r="BH2471" s="168"/>
      <c r="BI2471" s="168"/>
      <c r="BJ2471" s="168"/>
      <c r="BK2471" s="168"/>
      <c r="BL2471" s="168"/>
      <c r="BM2471" s="168"/>
      <c r="BN2471" s="168"/>
      <c r="BO2471" s="168"/>
      <c r="BP2471" s="168"/>
    </row>
    <row r="2472" spans="4:68" x14ac:dyDescent="0.15">
      <c r="D2472" s="168"/>
      <c r="E2472" s="168"/>
      <c r="F2472" s="168"/>
      <c r="G2472" s="168"/>
      <c r="H2472" s="168"/>
      <c r="I2472" s="168"/>
      <c r="J2472" s="168"/>
      <c r="K2472" s="168"/>
      <c r="L2472" s="168"/>
      <c r="M2472" s="168"/>
      <c r="N2472" s="168"/>
      <c r="O2472" s="168"/>
      <c r="P2472" s="168"/>
      <c r="Q2472" s="168"/>
      <c r="R2472" s="168"/>
      <c r="S2472" s="168"/>
      <c r="T2472" s="168"/>
      <c r="U2472" s="168"/>
      <c r="V2472" s="168"/>
      <c r="W2472" s="168"/>
      <c r="X2472" s="168"/>
      <c r="Y2472" s="168"/>
      <c r="Z2472" s="168"/>
      <c r="AA2472" s="168"/>
      <c r="AB2472" s="168"/>
      <c r="AC2472" s="168"/>
      <c r="AD2472" s="168"/>
      <c r="AE2472" s="168"/>
      <c r="AF2472" s="168"/>
      <c r="AG2472" s="168"/>
      <c r="AH2472" s="168"/>
      <c r="AI2472" s="168"/>
      <c r="AJ2472" s="168"/>
      <c r="AK2472" s="168"/>
      <c r="AL2472" s="168"/>
      <c r="AM2472" s="168"/>
      <c r="AN2472" s="168"/>
      <c r="AO2472" s="168"/>
      <c r="AP2472" s="168"/>
      <c r="AQ2472" s="168"/>
      <c r="AR2472" s="168"/>
      <c r="AS2472" s="168"/>
      <c r="AT2472" s="168"/>
      <c r="AU2472" s="168"/>
      <c r="AV2472" s="168"/>
      <c r="AW2472" s="168"/>
      <c r="AX2472" s="168"/>
      <c r="AY2472" s="168"/>
      <c r="AZ2472" s="168"/>
      <c r="BA2472" s="168"/>
      <c r="BB2472" s="168"/>
      <c r="BC2472" s="168"/>
      <c r="BD2472" s="168"/>
      <c r="BE2472" s="168"/>
      <c r="BF2472" s="168"/>
      <c r="BG2472" s="168"/>
      <c r="BH2472" s="168"/>
      <c r="BI2472" s="168"/>
      <c r="BJ2472" s="168"/>
      <c r="BK2472" s="168"/>
      <c r="BL2472" s="168"/>
      <c r="BM2472" s="168"/>
      <c r="BN2472" s="168"/>
      <c r="BO2472" s="168"/>
      <c r="BP2472" s="168"/>
    </row>
    <row r="2473" spans="4:68" x14ac:dyDescent="0.15">
      <c r="D2473" s="168"/>
      <c r="E2473" s="168"/>
      <c r="F2473" s="168"/>
      <c r="G2473" s="168"/>
      <c r="H2473" s="168"/>
      <c r="I2473" s="168"/>
      <c r="J2473" s="168"/>
      <c r="K2473" s="168"/>
      <c r="L2473" s="168"/>
      <c r="M2473" s="168"/>
      <c r="N2473" s="168"/>
      <c r="O2473" s="168"/>
      <c r="P2473" s="168"/>
      <c r="Q2473" s="168"/>
      <c r="R2473" s="168"/>
      <c r="S2473" s="168"/>
      <c r="T2473" s="168"/>
      <c r="U2473" s="168"/>
      <c r="V2473" s="168"/>
      <c r="W2473" s="168"/>
      <c r="X2473" s="168"/>
      <c r="Y2473" s="168"/>
      <c r="Z2473" s="168"/>
      <c r="AA2473" s="168"/>
      <c r="AB2473" s="168"/>
      <c r="AC2473" s="168"/>
      <c r="AD2473" s="168"/>
      <c r="AE2473" s="168"/>
      <c r="AF2473" s="168"/>
      <c r="AG2473" s="168"/>
      <c r="AH2473" s="168"/>
      <c r="AI2473" s="168"/>
      <c r="AJ2473" s="168"/>
      <c r="AK2473" s="168"/>
      <c r="AL2473" s="168"/>
      <c r="AM2473" s="168"/>
      <c r="AN2473" s="168"/>
      <c r="AO2473" s="168"/>
      <c r="AP2473" s="168"/>
      <c r="AQ2473" s="168"/>
      <c r="AR2473" s="168"/>
      <c r="AS2473" s="168"/>
      <c r="AT2473" s="168"/>
      <c r="AU2473" s="168"/>
      <c r="AV2473" s="168"/>
      <c r="AW2473" s="168"/>
      <c r="AX2473" s="168"/>
      <c r="AY2473" s="168"/>
      <c r="AZ2473" s="168"/>
      <c r="BA2473" s="168"/>
      <c r="BB2473" s="168"/>
      <c r="BC2473" s="168"/>
      <c r="BD2473" s="168"/>
      <c r="BE2473" s="168"/>
      <c r="BF2473" s="168"/>
      <c r="BG2473" s="168"/>
      <c r="BH2473" s="168"/>
      <c r="BI2473" s="168"/>
      <c r="BJ2473" s="168"/>
      <c r="BK2473" s="168"/>
      <c r="BL2473" s="168"/>
      <c r="BM2473" s="168"/>
      <c r="BN2473" s="168"/>
      <c r="BO2473" s="168"/>
      <c r="BP2473" s="168"/>
    </row>
    <row r="2474" spans="4:68" x14ac:dyDescent="0.15">
      <c r="D2474" s="168"/>
      <c r="E2474" s="168"/>
      <c r="F2474" s="168"/>
      <c r="G2474" s="168"/>
      <c r="H2474" s="168"/>
      <c r="I2474" s="168"/>
      <c r="J2474" s="168"/>
      <c r="K2474" s="168"/>
      <c r="L2474" s="168"/>
      <c r="M2474" s="168"/>
      <c r="N2474" s="168"/>
      <c r="O2474" s="168"/>
      <c r="P2474" s="168"/>
      <c r="Q2474" s="168"/>
      <c r="R2474" s="168"/>
      <c r="S2474" s="168"/>
      <c r="T2474" s="168"/>
      <c r="U2474" s="168"/>
      <c r="V2474" s="168"/>
      <c r="W2474" s="168"/>
      <c r="X2474" s="168"/>
      <c r="Y2474" s="168"/>
      <c r="Z2474" s="168"/>
      <c r="AA2474" s="168"/>
      <c r="AB2474" s="168"/>
      <c r="AC2474" s="168"/>
      <c r="AD2474" s="168"/>
      <c r="AE2474" s="168"/>
      <c r="AF2474" s="168"/>
      <c r="AG2474" s="168"/>
      <c r="AH2474" s="168"/>
      <c r="AI2474" s="168"/>
      <c r="AJ2474" s="168"/>
      <c r="AK2474" s="168"/>
      <c r="AL2474" s="168"/>
      <c r="AM2474" s="168"/>
      <c r="AN2474" s="168"/>
      <c r="AO2474" s="168"/>
      <c r="AP2474" s="168"/>
      <c r="AQ2474" s="168"/>
      <c r="AR2474" s="168"/>
      <c r="AS2474" s="168"/>
      <c r="AT2474" s="168"/>
      <c r="AU2474" s="168"/>
      <c r="AV2474" s="168"/>
      <c r="AW2474" s="168"/>
      <c r="AX2474" s="168"/>
      <c r="AY2474" s="168"/>
      <c r="AZ2474" s="168"/>
      <c r="BA2474" s="168"/>
      <c r="BB2474" s="168"/>
      <c r="BC2474" s="168"/>
      <c r="BD2474" s="168"/>
      <c r="BE2474" s="168"/>
      <c r="BF2474" s="168"/>
      <c r="BG2474" s="168"/>
      <c r="BH2474" s="168"/>
      <c r="BI2474" s="168"/>
      <c r="BJ2474" s="168"/>
      <c r="BK2474" s="168"/>
      <c r="BL2474" s="168"/>
      <c r="BM2474" s="168"/>
      <c r="BN2474" s="168"/>
      <c r="BO2474" s="168"/>
      <c r="BP2474" s="168"/>
    </row>
    <row r="2475" spans="4:68" x14ac:dyDescent="0.15">
      <c r="D2475" s="168"/>
      <c r="E2475" s="168"/>
      <c r="F2475" s="168"/>
      <c r="G2475" s="168"/>
      <c r="H2475" s="168"/>
      <c r="I2475" s="168"/>
      <c r="J2475" s="168"/>
      <c r="K2475" s="168"/>
      <c r="L2475" s="168"/>
      <c r="M2475" s="168"/>
      <c r="N2475" s="168"/>
      <c r="O2475" s="168"/>
      <c r="P2475" s="168"/>
      <c r="Q2475" s="168"/>
      <c r="R2475" s="168"/>
      <c r="S2475" s="168"/>
      <c r="T2475" s="168"/>
      <c r="U2475" s="168"/>
      <c r="V2475" s="168"/>
      <c r="W2475" s="168"/>
      <c r="X2475" s="168"/>
      <c r="Y2475" s="168"/>
      <c r="Z2475" s="168"/>
      <c r="AA2475" s="168"/>
      <c r="AB2475" s="168"/>
      <c r="AC2475" s="168"/>
      <c r="AD2475" s="168"/>
      <c r="AE2475" s="168"/>
      <c r="AF2475" s="168"/>
      <c r="AG2475" s="168"/>
      <c r="AH2475" s="168"/>
      <c r="AI2475" s="168"/>
      <c r="AJ2475" s="168"/>
      <c r="AK2475" s="168"/>
      <c r="AL2475" s="168"/>
      <c r="AM2475" s="168"/>
      <c r="AN2475" s="168"/>
      <c r="AO2475" s="168"/>
      <c r="AP2475" s="168"/>
      <c r="AQ2475" s="168"/>
      <c r="AR2475" s="168"/>
      <c r="AS2475" s="168"/>
      <c r="AT2475" s="168"/>
      <c r="AU2475" s="168"/>
      <c r="AV2475" s="168"/>
      <c r="AW2475" s="168"/>
      <c r="AX2475" s="168"/>
      <c r="AY2475" s="168"/>
      <c r="AZ2475" s="168"/>
      <c r="BA2475" s="168"/>
      <c r="BB2475" s="168"/>
      <c r="BC2475" s="168"/>
      <c r="BD2475" s="168"/>
      <c r="BE2475" s="168"/>
      <c r="BF2475" s="168"/>
      <c r="BG2475" s="168"/>
      <c r="BH2475" s="168"/>
      <c r="BI2475" s="168"/>
      <c r="BJ2475" s="168"/>
      <c r="BK2475" s="168"/>
      <c r="BL2475" s="168"/>
      <c r="BM2475" s="168"/>
      <c r="BN2475" s="168"/>
      <c r="BO2475" s="168"/>
      <c r="BP2475" s="168"/>
    </row>
    <row r="2476" spans="4:68" x14ac:dyDescent="0.15">
      <c r="D2476" s="168"/>
      <c r="E2476" s="168"/>
      <c r="F2476" s="168"/>
      <c r="G2476" s="168"/>
      <c r="H2476" s="168"/>
      <c r="I2476" s="168"/>
      <c r="J2476" s="168"/>
      <c r="K2476" s="168"/>
      <c r="L2476" s="168"/>
      <c r="M2476" s="168"/>
      <c r="N2476" s="168"/>
      <c r="O2476" s="168"/>
      <c r="P2476" s="168"/>
      <c r="Q2476" s="168"/>
      <c r="R2476" s="168"/>
      <c r="S2476" s="168"/>
      <c r="T2476" s="168"/>
      <c r="U2476" s="168"/>
      <c r="V2476" s="168"/>
      <c r="W2476" s="168"/>
      <c r="X2476" s="168"/>
      <c r="Y2476" s="168"/>
      <c r="Z2476" s="168"/>
      <c r="AA2476" s="168"/>
      <c r="AB2476" s="168"/>
      <c r="AC2476" s="168"/>
      <c r="AD2476" s="168"/>
      <c r="AE2476" s="168"/>
      <c r="AF2476" s="168"/>
      <c r="AG2476" s="168"/>
      <c r="AH2476" s="168"/>
      <c r="AI2476" s="168"/>
      <c r="AJ2476" s="168"/>
      <c r="AK2476" s="168"/>
      <c r="AL2476" s="168"/>
      <c r="AM2476" s="168"/>
      <c r="AN2476" s="168"/>
      <c r="AO2476" s="168"/>
      <c r="AP2476" s="168"/>
      <c r="AQ2476" s="168"/>
      <c r="AR2476" s="168"/>
      <c r="AS2476" s="168"/>
      <c r="AT2476" s="168"/>
      <c r="AU2476" s="168"/>
      <c r="AV2476" s="168"/>
      <c r="AW2476" s="168"/>
      <c r="AX2476" s="168"/>
      <c r="AY2476" s="168"/>
      <c r="AZ2476" s="168"/>
      <c r="BA2476" s="168"/>
      <c r="BB2476" s="168"/>
      <c r="BC2476" s="168"/>
      <c r="BD2476" s="168"/>
      <c r="BE2476" s="168"/>
      <c r="BF2476" s="168"/>
      <c r="BG2476" s="168"/>
      <c r="BH2476" s="168"/>
      <c r="BI2476" s="168"/>
      <c r="BJ2476" s="168"/>
      <c r="BK2476" s="168"/>
      <c r="BL2476" s="168"/>
      <c r="BM2476" s="168"/>
      <c r="BN2476" s="168"/>
      <c r="BO2476" s="168"/>
      <c r="BP2476" s="168"/>
    </row>
    <row r="2477" spans="4:68" x14ac:dyDescent="0.15">
      <c r="D2477" s="168"/>
      <c r="E2477" s="168"/>
      <c r="F2477" s="168"/>
      <c r="G2477" s="168"/>
      <c r="H2477" s="168"/>
      <c r="I2477" s="168"/>
      <c r="J2477" s="168"/>
      <c r="K2477" s="168"/>
      <c r="L2477" s="168"/>
      <c r="M2477" s="168"/>
      <c r="N2477" s="168"/>
      <c r="O2477" s="168"/>
      <c r="P2477" s="168"/>
      <c r="Q2477" s="168"/>
      <c r="R2477" s="168"/>
      <c r="S2477" s="168"/>
      <c r="T2477" s="168"/>
      <c r="U2477" s="168"/>
      <c r="V2477" s="168"/>
      <c r="W2477" s="168"/>
      <c r="X2477" s="168"/>
      <c r="Y2477" s="168"/>
      <c r="Z2477" s="168"/>
      <c r="AA2477" s="168"/>
      <c r="AB2477" s="168"/>
      <c r="AC2477" s="168"/>
      <c r="AD2477" s="168"/>
      <c r="AE2477" s="168"/>
      <c r="AF2477" s="168"/>
      <c r="AG2477" s="168"/>
      <c r="AH2477" s="168"/>
      <c r="AI2477" s="168"/>
      <c r="AJ2477" s="168"/>
      <c r="AK2477" s="168"/>
      <c r="AL2477" s="168"/>
      <c r="AM2477" s="168"/>
      <c r="AN2477" s="168"/>
      <c r="AO2477" s="168"/>
      <c r="AP2477" s="168"/>
      <c r="AQ2477" s="168"/>
      <c r="AR2477" s="168"/>
      <c r="AS2477" s="168"/>
      <c r="AT2477" s="168"/>
      <c r="AU2477" s="168"/>
      <c r="AV2477" s="168"/>
      <c r="AW2477" s="168"/>
      <c r="AX2477" s="168"/>
      <c r="AY2477" s="168"/>
      <c r="AZ2477" s="168"/>
      <c r="BA2477" s="168"/>
      <c r="BB2477" s="168"/>
      <c r="BC2477" s="168"/>
      <c r="BD2477" s="168"/>
      <c r="BE2477" s="168"/>
      <c r="BF2477" s="168"/>
      <c r="BG2477" s="168"/>
      <c r="BH2477" s="168"/>
      <c r="BI2477" s="168"/>
      <c r="BJ2477" s="168"/>
      <c r="BK2477" s="168"/>
      <c r="BL2477" s="168"/>
      <c r="BM2477" s="168"/>
      <c r="BN2477" s="168"/>
      <c r="BO2477" s="168"/>
      <c r="BP2477" s="168"/>
    </row>
    <row r="2478" spans="4:68" x14ac:dyDescent="0.15">
      <c r="D2478" s="168"/>
      <c r="E2478" s="168"/>
      <c r="F2478" s="168"/>
      <c r="G2478" s="168"/>
      <c r="H2478" s="168"/>
      <c r="I2478" s="168"/>
      <c r="J2478" s="168"/>
      <c r="K2478" s="168"/>
      <c r="L2478" s="168"/>
      <c r="M2478" s="168"/>
      <c r="N2478" s="168"/>
      <c r="O2478" s="168"/>
      <c r="P2478" s="168"/>
      <c r="Q2478" s="168"/>
      <c r="R2478" s="168"/>
      <c r="S2478" s="168"/>
      <c r="T2478" s="168"/>
      <c r="U2478" s="168"/>
      <c r="V2478" s="168"/>
      <c r="W2478" s="168"/>
      <c r="X2478" s="168"/>
      <c r="Y2478" s="168"/>
      <c r="Z2478" s="168"/>
      <c r="AA2478" s="168"/>
      <c r="AB2478" s="168"/>
      <c r="AC2478" s="168"/>
      <c r="AD2478" s="168"/>
      <c r="AE2478" s="168"/>
      <c r="AF2478" s="168"/>
      <c r="AG2478" s="168"/>
      <c r="AH2478" s="168"/>
      <c r="AI2478" s="168"/>
      <c r="AJ2478" s="168"/>
      <c r="AK2478" s="168"/>
      <c r="AL2478" s="168"/>
      <c r="AM2478" s="168"/>
      <c r="AN2478" s="168"/>
      <c r="AO2478" s="168"/>
      <c r="AP2478" s="168"/>
      <c r="AQ2478" s="168"/>
      <c r="AR2478" s="168"/>
      <c r="AS2478" s="168"/>
      <c r="AT2478" s="168"/>
      <c r="AU2478" s="168"/>
      <c r="AV2478" s="168"/>
      <c r="AW2478" s="168"/>
      <c r="AX2478" s="168"/>
      <c r="AY2478" s="168"/>
      <c r="AZ2478" s="168"/>
      <c r="BA2478" s="168"/>
      <c r="BB2478" s="168"/>
      <c r="BC2478" s="168"/>
      <c r="BD2478" s="168"/>
      <c r="BE2478" s="168"/>
      <c r="BF2478" s="168"/>
      <c r="BG2478" s="168"/>
      <c r="BH2478" s="168"/>
      <c r="BI2478" s="168"/>
      <c r="BJ2478" s="168"/>
      <c r="BK2478" s="168"/>
      <c r="BL2478" s="168"/>
      <c r="BM2478" s="168"/>
      <c r="BN2478" s="168"/>
      <c r="BO2478" s="168"/>
      <c r="BP2478" s="168"/>
    </row>
    <row r="2479" spans="4:68" x14ac:dyDescent="0.15">
      <c r="D2479" s="168"/>
      <c r="E2479" s="168"/>
      <c r="F2479" s="168"/>
      <c r="G2479" s="168"/>
      <c r="H2479" s="168"/>
      <c r="I2479" s="168"/>
      <c r="J2479" s="168"/>
      <c r="K2479" s="168"/>
      <c r="L2479" s="168"/>
      <c r="M2479" s="168"/>
      <c r="N2479" s="168"/>
      <c r="O2479" s="168"/>
      <c r="P2479" s="168"/>
      <c r="Q2479" s="168"/>
      <c r="R2479" s="168"/>
      <c r="S2479" s="168"/>
      <c r="T2479" s="168"/>
      <c r="U2479" s="168"/>
      <c r="V2479" s="168"/>
      <c r="W2479" s="168"/>
      <c r="X2479" s="168"/>
      <c r="Y2479" s="168"/>
      <c r="Z2479" s="168"/>
      <c r="AA2479" s="168"/>
      <c r="AB2479" s="168"/>
      <c r="AC2479" s="168"/>
      <c r="AD2479" s="168"/>
      <c r="AE2479" s="168"/>
      <c r="AF2479" s="168"/>
      <c r="AG2479" s="168"/>
      <c r="AH2479" s="168"/>
      <c r="AI2479" s="168"/>
      <c r="AJ2479" s="168"/>
      <c r="AK2479" s="168"/>
      <c r="AL2479" s="168"/>
      <c r="AM2479" s="168"/>
      <c r="AN2479" s="168"/>
      <c r="AO2479" s="168"/>
      <c r="AP2479" s="168"/>
      <c r="AQ2479" s="168"/>
      <c r="AR2479" s="168"/>
      <c r="AS2479" s="168"/>
      <c r="AT2479" s="168"/>
      <c r="AU2479" s="168"/>
      <c r="AV2479" s="168"/>
      <c r="AW2479" s="168"/>
      <c r="AX2479" s="168"/>
      <c r="AY2479" s="168"/>
      <c r="AZ2479" s="168"/>
      <c r="BA2479" s="168"/>
      <c r="BB2479" s="168"/>
      <c r="BC2479" s="168"/>
      <c r="BD2479" s="168"/>
      <c r="BE2479" s="168"/>
      <c r="BF2479" s="168"/>
      <c r="BG2479" s="168"/>
      <c r="BH2479" s="168"/>
      <c r="BI2479" s="168"/>
      <c r="BJ2479" s="168"/>
      <c r="BK2479" s="168"/>
      <c r="BL2479" s="168"/>
      <c r="BM2479" s="168"/>
      <c r="BN2479" s="168"/>
      <c r="BO2479" s="168"/>
      <c r="BP2479" s="168"/>
    </row>
    <row r="2480" spans="4:68" x14ac:dyDescent="0.15">
      <c r="D2480" s="168"/>
      <c r="E2480" s="168"/>
      <c r="F2480" s="168"/>
      <c r="G2480" s="168"/>
      <c r="H2480" s="168"/>
      <c r="I2480" s="168"/>
      <c r="J2480" s="168"/>
      <c r="K2480" s="168"/>
      <c r="L2480" s="168"/>
      <c r="M2480" s="168"/>
      <c r="N2480" s="168"/>
      <c r="O2480" s="168"/>
      <c r="P2480" s="168"/>
      <c r="Q2480" s="168"/>
      <c r="R2480" s="168"/>
      <c r="S2480" s="168"/>
      <c r="T2480" s="168"/>
      <c r="U2480" s="168"/>
      <c r="V2480" s="168"/>
      <c r="W2480" s="168"/>
      <c r="X2480" s="168"/>
      <c r="Y2480" s="168"/>
      <c r="Z2480" s="168"/>
      <c r="AA2480" s="168"/>
      <c r="AB2480" s="168"/>
      <c r="AC2480" s="168"/>
      <c r="AD2480" s="168"/>
      <c r="AE2480" s="168"/>
      <c r="AF2480" s="168"/>
      <c r="AG2480" s="168"/>
      <c r="AH2480" s="168"/>
      <c r="AI2480" s="168"/>
      <c r="AJ2480" s="168"/>
      <c r="AK2480" s="168"/>
      <c r="AL2480" s="168"/>
      <c r="AM2480" s="168"/>
      <c r="AN2480" s="168"/>
      <c r="AO2480" s="168"/>
      <c r="AP2480" s="168"/>
      <c r="AQ2480" s="168"/>
      <c r="AR2480" s="168"/>
      <c r="AS2480" s="168"/>
      <c r="AT2480" s="168"/>
      <c r="AU2480" s="168"/>
      <c r="AV2480" s="168"/>
      <c r="AW2480" s="168"/>
      <c r="AX2480" s="168"/>
      <c r="AY2480" s="168"/>
      <c r="AZ2480" s="168"/>
      <c r="BA2480" s="168"/>
      <c r="BB2480" s="168"/>
      <c r="BC2480" s="168"/>
      <c r="BD2480" s="168"/>
      <c r="BE2480" s="168"/>
      <c r="BF2480" s="168"/>
      <c r="BG2480" s="168"/>
      <c r="BH2480" s="168"/>
      <c r="BI2480" s="168"/>
      <c r="BJ2480" s="168"/>
      <c r="BK2480" s="168"/>
      <c r="BL2480" s="168"/>
      <c r="BM2480" s="168"/>
      <c r="BN2480" s="168"/>
      <c r="BO2480" s="168"/>
      <c r="BP2480" s="168"/>
    </row>
    <row r="2481" spans="4:68" x14ac:dyDescent="0.15">
      <c r="D2481" s="168"/>
      <c r="E2481" s="168"/>
      <c r="F2481" s="168"/>
      <c r="G2481" s="168"/>
      <c r="H2481" s="168"/>
      <c r="I2481" s="168"/>
      <c r="J2481" s="168"/>
      <c r="K2481" s="168"/>
      <c r="L2481" s="168"/>
      <c r="M2481" s="168"/>
      <c r="N2481" s="168"/>
      <c r="O2481" s="168"/>
      <c r="P2481" s="168"/>
      <c r="Q2481" s="168"/>
      <c r="R2481" s="168"/>
      <c r="S2481" s="168"/>
      <c r="T2481" s="168"/>
      <c r="U2481" s="168"/>
      <c r="V2481" s="168"/>
      <c r="W2481" s="168"/>
      <c r="X2481" s="168"/>
      <c r="Y2481" s="168"/>
      <c r="Z2481" s="168"/>
      <c r="AA2481" s="168"/>
      <c r="AB2481" s="168"/>
      <c r="AC2481" s="168"/>
      <c r="AD2481" s="168"/>
      <c r="AE2481" s="168"/>
      <c r="AF2481" s="168"/>
      <c r="AG2481" s="168"/>
      <c r="AH2481" s="168"/>
      <c r="AI2481" s="168"/>
      <c r="AJ2481" s="168"/>
      <c r="AK2481" s="168"/>
      <c r="AL2481" s="168"/>
      <c r="AM2481" s="168"/>
      <c r="AN2481" s="168"/>
      <c r="AO2481" s="168"/>
      <c r="AP2481" s="168"/>
      <c r="AQ2481" s="168"/>
      <c r="AR2481" s="168"/>
      <c r="AS2481" s="168"/>
      <c r="AT2481" s="168"/>
      <c r="AU2481" s="168"/>
      <c r="AV2481" s="168"/>
      <c r="AW2481" s="168"/>
      <c r="AX2481" s="168"/>
      <c r="AY2481" s="168"/>
      <c r="AZ2481" s="168"/>
      <c r="BA2481" s="168"/>
      <c r="BB2481" s="168"/>
      <c r="BC2481" s="168"/>
      <c r="BD2481" s="168"/>
      <c r="BE2481" s="168"/>
      <c r="BF2481" s="168"/>
      <c r="BG2481" s="168"/>
      <c r="BH2481" s="168"/>
      <c r="BI2481" s="168"/>
      <c r="BJ2481" s="168"/>
      <c r="BK2481" s="168"/>
      <c r="BL2481" s="168"/>
      <c r="BM2481" s="168"/>
      <c r="BN2481" s="168"/>
      <c r="BO2481" s="168"/>
      <c r="BP2481" s="168"/>
    </row>
    <row r="2482" spans="4:68" x14ac:dyDescent="0.15">
      <c r="D2482" s="168"/>
      <c r="E2482" s="168"/>
      <c r="F2482" s="168"/>
      <c r="G2482" s="168"/>
      <c r="H2482" s="168"/>
      <c r="I2482" s="168"/>
      <c r="J2482" s="168"/>
      <c r="K2482" s="168"/>
      <c r="L2482" s="168"/>
      <c r="M2482" s="168"/>
      <c r="N2482" s="168"/>
      <c r="O2482" s="168"/>
      <c r="P2482" s="168"/>
      <c r="Q2482" s="168"/>
      <c r="R2482" s="168"/>
      <c r="S2482" s="168"/>
      <c r="T2482" s="168"/>
      <c r="U2482" s="168"/>
      <c r="V2482" s="168"/>
      <c r="W2482" s="168"/>
      <c r="X2482" s="168"/>
      <c r="Y2482" s="168"/>
      <c r="Z2482" s="168"/>
      <c r="AA2482" s="168"/>
      <c r="AB2482" s="168"/>
      <c r="AC2482" s="168"/>
      <c r="AD2482" s="168"/>
      <c r="AE2482" s="168"/>
      <c r="AF2482" s="168"/>
      <c r="AG2482" s="168"/>
      <c r="AH2482" s="168"/>
      <c r="AI2482" s="168"/>
      <c r="AJ2482" s="168"/>
      <c r="AK2482" s="168"/>
      <c r="AL2482" s="168"/>
      <c r="AM2482" s="168"/>
      <c r="AN2482" s="168"/>
      <c r="AO2482" s="168"/>
      <c r="AP2482" s="168"/>
      <c r="AQ2482" s="168"/>
      <c r="AR2482" s="168"/>
      <c r="AS2482" s="168"/>
      <c r="AT2482" s="168"/>
      <c r="AU2482" s="168"/>
      <c r="AV2482" s="168"/>
      <c r="AW2482" s="168"/>
      <c r="AX2482" s="168"/>
      <c r="AY2482" s="168"/>
      <c r="AZ2482" s="168"/>
      <c r="BA2482" s="168"/>
      <c r="BB2482" s="168"/>
      <c r="BC2482" s="168"/>
      <c r="BD2482" s="168"/>
      <c r="BE2482" s="168"/>
      <c r="BF2482" s="168"/>
      <c r="BG2482" s="168"/>
      <c r="BH2482" s="168"/>
      <c r="BI2482" s="168"/>
      <c r="BJ2482" s="168"/>
      <c r="BK2482" s="168"/>
      <c r="BL2482" s="168"/>
      <c r="BM2482" s="168"/>
      <c r="BN2482" s="168"/>
      <c r="BO2482" s="168"/>
      <c r="BP2482" s="168"/>
    </row>
    <row r="2483" spans="4:68" x14ac:dyDescent="0.15">
      <c r="D2483" s="168"/>
      <c r="E2483" s="168"/>
      <c r="F2483" s="168"/>
      <c r="G2483" s="168"/>
      <c r="H2483" s="168"/>
      <c r="I2483" s="168"/>
      <c r="J2483" s="168"/>
      <c r="K2483" s="168"/>
      <c r="L2483" s="168"/>
      <c r="M2483" s="168"/>
      <c r="N2483" s="168"/>
      <c r="O2483" s="168"/>
      <c r="P2483" s="168"/>
      <c r="Q2483" s="168"/>
      <c r="R2483" s="168"/>
      <c r="S2483" s="168"/>
      <c r="T2483" s="168"/>
      <c r="U2483" s="168"/>
      <c r="V2483" s="168"/>
      <c r="W2483" s="168"/>
      <c r="X2483" s="168"/>
      <c r="Y2483" s="168"/>
      <c r="Z2483" s="168"/>
      <c r="AA2483" s="168"/>
      <c r="AB2483" s="168"/>
      <c r="AC2483" s="168"/>
      <c r="AD2483" s="168"/>
      <c r="AE2483" s="168"/>
      <c r="AF2483" s="168"/>
      <c r="AG2483" s="168"/>
      <c r="AH2483" s="168"/>
      <c r="AI2483" s="168"/>
      <c r="AJ2483" s="168"/>
      <c r="AK2483" s="168"/>
      <c r="AL2483" s="168"/>
      <c r="AM2483" s="168"/>
      <c r="AN2483" s="168"/>
      <c r="AO2483" s="168"/>
      <c r="AP2483" s="168"/>
      <c r="AQ2483" s="168"/>
      <c r="AR2483" s="168"/>
      <c r="AS2483" s="168"/>
      <c r="AT2483" s="168"/>
      <c r="AU2483" s="168"/>
      <c r="AV2483" s="168"/>
      <c r="AW2483" s="168"/>
      <c r="AX2483" s="168"/>
      <c r="AY2483" s="168"/>
      <c r="AZ2483" s="168"/>
      <c r="BA2483" s="168"/>
      <c r="BB2483" s="168"/>
      <c r="BC2483" s="168"/>
      <c r="BD2483" s="168"/>
      <c r="BE2483" s="168"/>
      <c r="BF2483" s="168"/>
      <c r="BG2483" s="168"/>
      <c r="BH2483" s="168"/>
      <c r="BI2483" s="168"/>
      <c r="BJ2483" s="168"/>
      <c r="BK2483" s="168"/>
      <c r="BL2483" s="168"/>
      <c r="BM2483" s="168"/>
      <c r="BN2483" s="168"/>
      <c r="BO2483" s="168"/>
      <c r="BP2483" s="168"/>
    </row>
    <row r="2484" spans="4:68" x14ac:dyDescent="0.15">
      <c r="D2484" s="168"/>
      <c r="E2484" s="168"/>
      <c r="F2484" s="168"/>
      <c r="G2484" s="168"/>
      <c r="H2484" s="168"/>
      <c r="I2484" s="168"/>
      <c r="J2484" s="168"/>
      <c r="K2484" s="168"/>
      <c r="L2484" s="168"/>
      <c r="M2484" s="168"/>
      <c r="N2484" s="168"/>
      <c r="O2484" s="168"/>
      <c r="P2484" s="168"/>
      <c r="Q2484" s="168"/>
      <c r="R2484" s="168"/>
      <c r="S2484" s="168"/>
      <c r="T2484" s="168"/>
      <c r="U2484" s="168"/>
      <c r="V2484" s="168"/>
      <c r="W2484" s="168"/>
      <c r="X2484" s="168"/>
      <c r="Y2484" s="168"/>
      <c r="Z2484" s="168"/>
      <c r="AA2484" s="168"/>
      <c r="AB2484" s="168"/>
      <c r="AC2484" s="168"/>
      <c r="AD2484" s="168"/>
      <c r="AE2484" s="168"/>
      <c r="AF2484" s="168"/>
      <c r="AG2484" s="168"/>
      <c r="AH2484" s="168"/>
      <c r="AI2484" s="168"/>
      <c r="AJ2484" s="168"/>
      <c r="AK2484" s="168"/>
      <c r="AL2484" s="168"/>
      <c r="AM2484" s="168"/>
      <c r="AN2484" s="168"/>
      <c r="AO2484" s="168"/>
      <c r="AP2484" s="168"/>
      <c r="AQ2484" s="168"/>
      <c r="AR2484" s="168"/>
      <c r="AS2484" s="168"/>
      <c r="AT2484" s="168"/>
      <c r="AU2484" s="168"/>
      <c r="AV2484" s="168"/>
      <c r="AW2484" s="168"/>
      <c r="AX2484" s="168"/>
      <c r="AY2484" s="168"/>
      <c r="AZ2484" s="168"/>
      <c r="BA2484" s="168"/>
      <c r="BB2484" s="168"/>
      <c r="BC2484" s="168"/>
      <c r="BD2484" s="168"/>
      <c r="BE2484" s="168"/>
      <c r="BF2484" s="168"/>
      <c r="BG2484" s="168"/>
      <c r="BH2484" s="168"/>
      <c r="BI2484" s="168"/>
      <c r="BJ2484" s="168"/>
      <c r="BK2484" s="168"/>
      <c r="BL2484" s="168"/>
      <c r="BM2484" s="168"/>
      <c r="BN2484" s="168"/>
      <c r="BO2484" s="168"/>
      <c r="BP2484" s="168"/>
    </row>
    <row r="2485" spans="4:68" x14ac:dyDescent="0.15">
      <c r="D2485" s="168"/>
      <c r="E2485" s="168"/>
      <c r="F2485" s="168"/>
      <c r="G2485" s="168"/>
      <c r="H2485" s="168"/>
      <c r="I2485" s="168"/>
      <c r="J2485" s="168"/>
      <c r="K2485" s="168"/>
      <c r="L2485" s="168"/>
      <c r="M2485" s="168"/>
      <c r="N2485" s="168"/>
      <c r="O2485" s="168"/>
      <c r="P2485" s="168"/>
      <c r="Q2485" s="168"/>
      <c r="R2485" s="168"/>
      <c r="S2485" s="168"/>
      <c r="T2485" s="168"/>
      <c r="U2485" s="168"/>
      <c r="V2485" s="168"/>
      <c r="W2485" s="168"/>
      <c r="X2485" s="168"/>
      <c r="Y2485" s="168"/>
      <c r="Z2485" s="168"/>
      <c r="AA2485" s="168"/>
      <c r="AB2485" s="168"/>
      <c r="AC2485" s="168"/>
      <c r="AD2485" s="168"/>
      <c r="AE2485" s="168"/>
      <c r="AF2485" s="168"/>
      <c r="AG2485" s="168"/>
      <c r="AH2485" s="168"/>
      <c r="AI2485" s="168"/>
      <c r="AJ2485" s="168"/>
      <c r="AK2485" s="168"/>
      <c r="AL2485" s="168"/>
      <c r="AM2485" s="168"/>
      <c r="AN2485" s="168"/>
      <c r="AO2485" s="168"/>
      <c r="AP2485" s="168"/>
      <c r="AQ2485" s="168"/>
      <c r="AR2485" s="168"/>
      <c r="AS2485" s="168"/>
      <c r="AT2485" s="168"/>
      <c r="AU2485" s="168"/>
      <c r="AV2485" s="168"/>
      <c r="AW2485" s="168"/>
      <c r="AX2485" s="168"/>
      <c r="AY2485" s="168"/>
      <c r="AZ2485" s="168"/>
      <c r="BA2485" s="168"/>
      <c r="BB2485" s="168"/>
      <c r="BC2485" s="168"/>
      <c r="BD2485" s="168"/>
      <c r="BE2485" s="168"/>
      <c r="BF2485" s="168"/>
      <c r="BG2485" s="168"/>
      <c r="BH2485" s="168"/>
      <c r="BI2485" s="168"/>
      <c r="BJ2485" s="168"/>
      <c r="BK2485" s="168"/>
      <c r="BL2485" s="168"/>
      <c r="BM2485" s="168"/>
      <c r="BN2485" s="168"/>
      <c r="BO2485" s="168"/>
      <c r="BP2485" s="168"/>
    </row>
    <row r="2486" spans="4:68" x14ac:dyDescent="0.15">
      <c r="D2486" s="168"/>
      <c r="E2486" s="168"/>
      <c r="F2486" s="168"/>
      <c r="G2486" s="168"/>
      <c r="H2486" s="168"/>
      <c r="I2486" s="168"/>
      <c r="J2486" s="168"/>
      <c r="K2486" s="168"/>
      <c r="L2486" s="168"/>
      <c r="M2486" s="168"/>
      <c r="N2486" s="168"/>
      <c r="O2486" s="168"/>
      <c r="P2486" s="168"/>
      <c r="Q2486" s="168"/>
      <c r="R2486" s="168"/>
      <c r="S2486" s="168"/>
      <c r="T2486" s="168"/>
      <c r="U2486" s="168"/>
      <c r="V2486" s="168"/>
      <c r="W2486" s="168"/>
      <c r="X2486" s="168"/>
      <c r="Y2486" s="168"/>
      <c r="Z2486" s="168"/>
      <c r="AA2486" s="168"/>
      <c r="AB2486" s="168"/>
      <c r="AC2486" s="168"/>
      <c r="AD2486" s="168"/>
      <c r="AE2486" s="168"/>
      <c r="AF2486" s="168"/>
      <c r="AG2486" s="168"/>
      <c r="AH2486" s="168"/>
      <c r="AI2486" s="168"/>
      <c r="AJ2486" s="168"/>
      <c r="AK2486" s="168"/>
      <c r="AL2486" s="168"/>
      <c r="AM2486" s="168"/>
      <c r="AN2486" s="168"/>
      <c r="AO2486" s="168"/>
      <c r="AP2486" s="168"/>
      <c r="AQ2486" s="168"/>
      <c r="AR2486" s="168"/>
      <c r="AS2486" s="168"/>
      <c r="AT2486" s="168"/>
      <c r="AU2486" s="168"/>
      <c r="AV2486" s="168"/>
      <c r="AW2486" s="168"/>
      <c r="AX2486" s="168"/>
      <c r="AY2486" s="168"/>
      <c r="AZ2486" s="168"/>
      <c r="BA2486" s="168"/>
      <c r="BB2486" s="168"/>
      <c r="BC2486" s="168"/>
      <c r="BD2486" s="168"/>
      <c r="BE2486" s="168"/>
      <c r="BF2486" s="168"/>
      <c r="BG2486" s="168"/>
      <c r="BH2486" s="168"/>
      <c r="BI2486" s="168"/>
      <c r="BJ2486" s="168"/>
      <c r="BK2486" s="168"/>
      <c r="BL2486" s="168"/>
      <c r="BM2486" s="168"/>
      <c r="BN2486" s="168"/>
      <c r="BO2486" s="168"/>
      <c r="BP2486" s="168"/>
    </row>
    <row r="2487" spans="4:68" x14ac:dyDescent="0.15">
      <c r="D2487" s="168"/>
      <c r="E2487" s="168"/>
      <c r="F2487" s="168"/>
      <c r="G2487" s="168"/>
      <c r="H2487" s="168"/>
      <c r="I2487" s="168"/>
      <c r="J2487" s="168"/>
      <c r="K2487" s="168"/>
      <c r="L2487" s="168"/>
      <c r="M2487" s="168"/>
      <c r="N2487" s="168"/>
      <c r="O2487" s="168"/>
      <c r="P2487" s="168"/>
      <c r="Q2487" s="168"/>
      <c r="R2487" s="168"/>
      <c r="S2487" s="168"/>
      <c r="T2487" s="168"/>
      <c r="U2487" s="168"/>
      <c r="V2487" s="168"/>
      <c r="W2487" s="168"/>
      <c r="X2487" s="168"/>
      <c r="Y2487" s="168"/>
      <c r="Z2487" s="168"/>
      <c r="AA2487" s="168"/>
      <c r="AB2487" s="168"/>
      <c r="AC2487" s="168"/>
      <c r="AD2487" s="168"/>
      <c r="AE2487" s="168"/>
      <c r="AF2487" s="168"/>
      <c r="AG2487" s="168"/>
      <c r="AH2487" s="168"/>
      <c r="AI2487" s="168"/>
      <c r="AJ2487" s="168"/>
      <c r="AK2487" s="168"/>
      <c r="AL2487" s="168"/>
      <c r="AM2487" s="168"/>
      <c r="AN2487" s="168"/>
      <c r="AO2487" s="168"/>
      <c r="AP2487" s="168"/>
      <c r="AQ2487" s="168"/>
      <c r="AR2487" s="168"/>
      <c r="AS2487" s="168"/>
      <c r="AT2487" s="168"/>
      <c r="AU2487" s="168"/>
      <c r="AV2487" s="168"/>
      <c r="AW2487" s="168"/>
      <c r="AX2487" s="168"/>
      <c r="AY2487" s="168"/>
      <c r="AZ2487" s="168"/>
      <c r="BA2487" s="168"/>
      <c r="BB2487" s="168"/>
      <c r="BC2487" s="168"/>
      <c r="BD2487" s="168"/>
      <c r="BE2487" s="168"/>
      <c r="BF2487" s="168"/>
      <c r="BG2487" s="168"/>
      <c r="BH2487" s="168"/>
      <c r="BI2487" s="168"/>
      <c r="BJ2487" s="168"/>
      <c r="BK2487" s="168"/>
      <c r="BL2487" s="168"/>
      <c r="BM2487" s="168"/>
      <c r="BN2487" s="168"/>
      <c r="BO2487" s="168"/>
      <c r="BP2487" s="168"/>
    </row>
    <row r="2488" spans="4:68" x14ac:dyDescent="0.15">
      <c r="D2488" s="168"/>
      <c r="E2488" s="168"/>
      <c r="F2488" s="168"/>
      <c r="G2488" s="168"/>
      <c r="H2488" s="168"/>
      <c r="I2488" s="168"/>
      <c r="J2488" s="168"/>
      <c r="K2488" s="168"/>
      <c r="L2488" s="168"/>
      <c r="M2488" s="168"/>
      <c r="N2488" s="168"/>
      <c r="O2488" s="168"/>
      <c r="P2488" s="168"/>
      <c r="Q2488" s="168"/>
      <c r="R2488" s="168"/>
      <c r="S2488" s="168"/>
      <c r="T2488" s="168"/>
      <c r="U2488" s="168"/>
      <c r="V2488" s="168"/>
      <c r="W2488" s="168"/>
      <c r="X2488" s="168"/>
      <c r="Y2488" s="168"/>
      <c r="Z2488" s="168"/>
      <c r="AA2488" s="168"/>
      <c r="AB2488" s="168"/>
      <c r="AC2488" s="168"/>
      <c r="AD2488" s="168"/>
      <c r="AE2488" s="168"/>
      <c r="AF2488" s="168"/>
      <c r="AG2488" s="168"/>
      <c r="AH2488" s="168"/>
      <c r="AI2488" s="168"/>
      <c r="AJ2488" s="168"/>
      <c r="AK2488" s="168"/>
      <c r="AL2488" s="168"/>
      <c r="AM2488" s="168"/>
      <c r="AN2488" s="168"/>
      <c r="AO2488" s="168"/>
      <c r="AP2488" s="168"/>
      <c r="AQ2488" s="168"/>
      <c r="AR2488" s="168"/>
      <c r="AS2488" s="168"/>
      <c r="AT2488" s="168"/>
      <c r="AU2488" s="168"/>
      <c r="AV2488" s="168"/>
      <c r="AW2488" s="168"/>
      <c r="AX2488" s="168"/>
      <c r="AY2488" s="168"/>
      <c r="AZ2488" s="168"/>
      <c r="BA2488" s="168"/>
      <c r="BB2488" s="168"/>
      <c r="BC2488" s="168"/>
      <c r="BD2488" s="168"/>
      <c r="BE2488" s="168"/>
      <c r="BF2488" s="168"/>
      <c r="BG2488" s="168"/>
      <c r="BH2488" s="168"/>
      <c r="BI2488" s="168"/>
      <c r="BJ2488" s="168"/>
      <c r="BK2488" s="168"/>
      <c r="BL2488" s="168"/>
      <c r="BM2488" s="168"/>
      <c r="BN2488" s="168"/>
      <c r="BO2488" s="168"/>
      <c r="BP2488" s="168"/>
    </row>
    <row r="2489" spans="4:68" x14ac:dyDescent="0.15">
      <c r="D2489" s="168"/>
      <c r="E2489" s="168"/>
      <c r="F2489" s="168"/>
      <c r="G2489" s="168"/>
      <c r="H2489" s="168"/>
      <c r="I2489" s="168"/>
      <c r="J2489" s="168"/>
      <c r="K2489" s="168"/>
      <c r="L2489" s="168"/>
      <c r="M2489" s="168"/>
      <c r="N2489" s="168"/>
      <c r="O2489" s="168"/>
      <c r="P2489" s="168"/>
      <c r="Q2489" s="168"/>
      <c r="R2489" s="168"/>
      <c r="S2489" s="168"/>
      <c r="T2489" s="168"/>
      <c r="U2489" s="168"/>
      <c r="V2489" s="168"/>
      <c r="W2489" s="168"/>
      <c r="X2489" s="168"/>
      <c r="Y2489" s="168"/>
      <c r="Z2489" s="168"/>
      <c r="AA2489" s="168"/>
      <c r="AB2489" s="168"/>
      <c r="AC2489" s="168"/>
      <c r="AD2489" s="168"/>
      <c r="AE2489" s="168"/>
      <c r="AF2489" s="168"/>
      <c r="AG2489" s="168"/>
      <c r="AH2489" s="168"/>
      <c r="AI2489" s="168"/>
      <c r="AJ2489" s="168"/>
      <c r="AK2489" s="168"/>
      <c r="AL2489" s="168"/>
      <c r="AM2489" s="168"/>
      <c r="AN2489" s="168"/>
      <c r="AO2489" s="168"/>
      <c r="AP2489" s="168"/>
      <c r="AQ2489" s="168"/>
      <c r="AR2489" s="168"/>
      <c r="AS2489" s="168"/>
      <c r="AT2489" s="168"/>
      <c r="AU2489" s="168"/>
      <c r="AV2489" s="168"/>
      <c r="AW2489" s="168"/>
      <c r="AX2489" s="168"/>
      <c r="AY2489" s="168"/>
      <c r="AZ2489" s="168"/>
      <c r="BA2489" s="168"/>
      <c r="BB2489" s="168"/>
      <c r="BC2489" s="168"/>
      <c r="BD2489" s="168"/>
      <c r="BE2489" s="168"/>
      <c r="BF2489" s="168"/>
      <c r="BG2489" s="168"/>
      <c r="BH2489" s="168"/>
      <c r="BI2489" s="168"/>
      <c r="BJ2489" s="168"/>
      <c r="BK2489" s="168"/>
      <c r="BL2489" s="168"/>
      <c r="BM2489" s="168"/>
      <c r="BN2489" s="168"/>
      <c r="BO2489" s="168"/>
      <c r="BP2489" s="168"/>
    </row>
    <row r="2490" spans="4:68" x14ac:dyDescent="0.15">
      <c r="D2490" s="168"/>
      <c r="E2490" s="168"/>
      <c r="F2490" s="168"/>
      <c r="G2490" s="168"/>
      <c r="H2490" s="168"/>
      <c r="I2490" s="168"/>
      <c r="J2490" s="168"/>
      <c r="K2490" s="168"/>
      <c r="L2490" s="168"/>
      <c r="M2490" s="168"/>
      <c r="N2490" s="168"/>
      <c r="O2490" s="168"/>
      <c r="P2490" s="168"/>
      <c r="Q2490" s="168"/>
      <c r="R2490" s="168"/>
      <c r="S2490" s="168"/>
      <c r="T2490" s="168"/>
      <c r="U2490" s="168"/>
      <c r="V2490" s="168"/>
      <c r="W2490" s="168"/>
      <c r="X2490" s="168"/>
      <c r="Y2490" s="168"/>
      <c r="Z2490" s="168"/>
      <c r="AA2490" s="168"/>
      <c r="AB2490" s="168"/>
      <c r="AC2490" s="168"/>
      <c r="AD2490" s="168"/>
      <c r="AE2490" s="168"/>
      <c r="AF2490" s="168"/>
      <c r="AG2490" s="168"/>
      <c r="AH2490" s="168"/>
      <c r="AI2490" s="168"/>
      <c r="AJ2490" s="168"/>
      <c r="AK2490" s="168"/>
      <c r="AL2490" s="168"/>
      <c r="AM2490" s="168"/>
      <c r="AN2490" s="168"/>
      <c r="AO2490" s="168"/>
      <c r="AP2490" s="168"/>
      <c r="AQ2490" s="168"/>
      <c r="AR2490" s="168"/>
      <c r="AS2490" s="168"/>
      <c r="AT2490" s="168"/>
      <c r="AU2490" s="168"/>
      <c r="AV2490" s="168"/>
      <c r="AW2490" s="168"/>
      <c r="AX2490" s="168"/>
      <c r="AY2490" s="168"/>
      <c r="AZ2490" s="168"/>
      <c r="BA2490" s="168"/>
      <c r="BB2490" s="168"/>
      <c r="BC2490" s="168"/>
      <c r="BD2490" s="168"/>
      <c r="BE2490" s="168"/>
      <c r="BF2490" s="168"/>
      <c r="BG2490" s="168"/>
      <c r="BH2490" s="168"/>
      <c r="BI2490" s="168"/>
      <c r="BJ2490" s="168"/>
      <c r="BK2490" s="168"/>
      <c r="BL2490" s="168"/>
      <c r="BM2490" s="168"/>
      <c r="BN2490" s="168"/>
      <c r="BO2490" s="168"/>
      <c r="BP2490" s="168"/>
    </row>
    <row r="2491" spans="4:68" x14ac:dyDescent="0.15">
      <c r="D2491" s="168"/>
      <c r="E2491" s="168"/>
      <c r="F2491" s="168"/>
      <c r="G2491" s="168"/>
      <c r="H2491" s="168"/>
      <c r="I2491" s="168"/>
      <c r="J2491" s="168"/>
      <c r="K2491" s="168"/>
      <c r="L2491" s="168"/>
      <c r="M2491" s="168"/>
      <c r="N2491" s="168"/>
      <c r="O2491" s="168"/>
      <c r="P2491" s="168"/>
      <c r="Q2491" s="168"/>
      <c r="R2491" s="168"/>
      <c r="S2491" s="168"/>
      <c r="T2491" s="168"/>
      <c r="U2491" s="168"/>
      <c r="V2491" s="168"/>
      <c r="W2491" s="168"/>
      <c r="X2491" s="168"/>
      <c r="Y2491" s="168"/>
      <c r="Z2491" s="168"/>
      <c r="AA2491" s="168"/>
      <c r="AB2491" s="168"/>
      <c r="AC2491" s="168"/>
      <c r="AD2491" s="168"/>
      <c r="AE2491" s="168"/>
      <c r="AF2491" s="168"/>
      <c r="AG2491" s="168"/>
      <c r="AH2491" s="168"/>
      <c r="AI2491" s="168"/>
      <c r="AJ2491" s="168"/>
      <c r="AK2491" s="168"/>
      <c r="AL2491" s="168"/>
      <c r="AM2491" s="168"/>
      <c r="AN2491" s="168"/>
      <c r="AO2491" s="168"/>
      <c r="AP2491" s="168"/>
      <c r="AQ2491" s="168"/>
      <c r="AR2491" s="168"/>
      <c r="AS2491" s="168"/>
      <c r="AT2491" s="168"/>
      <c r="AU2491" s="168"/>
      <c r="AV2491" s="168"/>
      <c r="AW2491" s="168"/>
      <c r="AX2491" s="168"/>
      <c r="AY2491" s="168"/>
      <c r="AZ2491" s="168"/>
      <c r="BA2491" s="168"/>
      <c r="BB2491" s="168"/>
      <c r="BC2491" s="168"/>
      <c r="BD2491" s="168"/>
      <c r="BE2491" s="168"/>
      <c r="BF2491" s="168"/>
      <c r="BG2491" s="168"/>
      <c r="BH2491" s="168"/>
      <c r="BI2491" s="168"/>
      <c r="BJ2491" s="168"/>
      <c r="BK2491" s="168"/>
      <c r="BL2491" s="168"/>
      <c r="BM2491" s="168"/>
      <c r="BN2491" s="168"/>
      <c r="BO2491" s="168"/>
      <c r="BP2491" s="168"/>
    </row>
    <row r="2492" spans="4:68" x14ac:dyDescent="0.15">
      <c r="D2492" s="168"/>
      <c r="E2492" s="168"/>
      <c r="F2492" s="168"/>
      <c r="G2492" s="168"/>
      <c r="H2492" s="168"/>
      <c r="I2492" s="168"/>
      <c r="J2492" s="168"/>
      <c r="K2492" s="168"/>
      <c r="L2492" s="168"/>
      <c r="M2492" s="168"/>
      <c r="N2492" s="168"/>
      <c r="O2492" s="168"/>
      <c r="P2492" s="168"/>
      <c r="Q2492" s="168"/>
      <c r="R2492" s="168"/>
      <c r="S2492" s="168"/>
      <c r="T2492" s="168"/>
      <c r="U2492" s="168"/>
      <c r="V2492" s="168"/>
      <c r="W2492" s="168"/>
      <c r="X2492" s="168"/>
      <c r="Y2492" s="168"/>
      <c r="Z2492" s="168"/>
      <c r="AA2492" s="168"/>
      <c r="AB2492" s="168"/>
      <c r="AC2492" s="168"/>
      <c r="AD2492" s="168"/>
      <c r="AE2492" s="168"/>
      <c r="AF2492" s="168"/>
      <c r="AG2492" s="168"/>
      <c r="AH2492" s="168"/>
      <c r="AI2492" s="168"/>
      <c r="AJ2492" s="168"/>
      <c r="AK2492" s="168"/>
      <c r="AL2492" s="168"/>
      <c r="AM2492" s="168"/>
      <c r="AN2492" s="168"/>
      <c r="AO2492" s="168"/>
      <c r="AP2492" s="168"/>
      <c r="AQ2492" s="168"/>
      <c r="AR2492" s="168"/>
      <c r="AS2492" s="168"/>
      <c r="AT2492" s="168"/>
      <c r="AU2492" s="168"/>
      <c r="AV2492" s="168"/>
      <c r="AW2492" s="168"/>
      <c r="AX2492" s="168"/>
      <c r="AY2492" s="168"/>
      <c r="AZ2492" s="168"/>
      <c r="BA2492" s="168"/>
      <c r="BB2492" s="168"/>
      <c r="BC2492" s="168"/>
      <c r="BD2492" s="168"/>
      <c r="BE2492" s="168"/>
      <c r="BF2492" s="168"/>
      <c r="BG2492" s="168"/>
      <c r="BH2492" s="168"/>
      <c r="BI2492" s="168"/>
      <c r="BJ2492" s="168"/>
      <c r="BK2492" s="168"/>
      <c r="BL2492" s="168"/>
      <c r="BM2492" s="168"/>
      <c r="BN2492" s="168"/>
      <c r="BO2492" s="168"/>
      <c r="BP2492" s="168"/>
    </row>
    <row r="2493" spans="4:68" x14ac:dyDescent="0.15">
      <c r="D2493" s="168"/>
      <c r="E2493" s="168"/>
      <c r="F2493" s="168"/>
      <c r="G2493" s="168"/>
      <c r="H2493" s="168"/>
      <c r="I2493" s="168"/>
      <c r="J2493" s="168"/>
      <c r="K2493" s="168"/>
      <c r="L2493" s="168"/>
      <c r="M2493" s="168"/>
      <c r="N2493" s="168"/>
      <c r="O2493" s="168"/>
      <c r="P2493" s="168"/>
      <c r="Q2493" s="168"/>
      <c r="R2493" s="168"/>
      <c r="S2493" s="168"/>
      <c r="T2493" s="168"/>
      <c r="U2493" s="168"/>
      <c r="V2493" s="168"/>
      <c r="W2493" s="168"/>
      <c r="X2493" s="168"/>
      <c r="Y2493" s="168"/>
      <c r="Z2493" s="168"/>
      <c r="AA2493" s="168"/>
      <c r="AB2493" s="168"/>
      <c r="AC2493" s="168"/>
      <c r="AD2493" s="168"/>
      <c r="AE2493" s="168"/>
      <c r="AF2493" s="168"/>
      <c r="AG2493" s="168"/>
      <c r="AH2493" s="168"/>
      <c r="AI2493" s="168"/>
      <c r="AJ2493" s="168"/>
      <c r="AK2493" s="168"/>
      <c r="AL2493" s="168"/>
      <c r="AM2493" s="168"/>
      <c r="AN2493" s="168"/>
      <c r="AO2493" s="168"/>
      <c r="AP2493" s="168"/>
      <c r="AQ2493" s="168"/>
      <c r="AR2493" s="168"/>
      <c r="AS2493" s="168"/>
      <c r="AT2493" s="168"/>
      <c r="AU2493" s="168"/>
      <c r="AV2493" s="168"/>
      <c r="AW2493" s="168"/>
      <c r="AX2493" s="168"/>
      <c r="AY2493" s="168"/>
      <c r="AZ2493" s="168"/>
      <c r="BA2493" s="168"/>
      <c r="BB2493" s="168"/>
      <c r="BC2493" s="168"/>
      <c r="BD2493" s="168"/>
      <c r="BE2493" s="168"/>
      <c r="BF2493" s="168"/>
      <c r="BG2493" s="168"/>
      <c r="BH2493" s="168"/>
      <c r="BI2493" s="168"/>
      <c r="BJ2493" s="168"/>
      <c r="BK2493" s="168"/>
      <c r="BL2493" s="168"/>
      <c r="BM2493" s="168"/>
      <c r="BN2493" s="168"/>
      <c r="BO2493" s="168"/>
      <c r="BP2493" s="168"/>
    </row>
    <row r="2494" spans="4:68" x14ac:dyDescent="0.15">
      <c r="D2494" s="168"/>
      <c r="E2494" s="168"/>
      <c r="F2494" s="168"/>
      <c r="G2494" s="168"/>
      <c r="H2494" s="168"/>
      <c r="I2494" s="168"/>
      <c r="J2494" s="168"/>
      <c r="K2494" s="168"/>
      <c r="L2494" s="168"/>
      <c r="M2494" s="168"/>
      <c r="N2494" s="168"/>
      <c r="O2494" s="168"/>
      <c r="P2494" s="168"/>
      <c r="Q2494" s="168"/>
      <c r="R2494" s="168"/>
      <c r="S2494" s="168"/>
      <c r="T2494" s="168"/>
      <c r="U2494" s="168"/>
      <c r="V2494" s="168"/>
      <c r="W2494" s="168"/>
      <c r="X2494" s="168"/>
      <c r="Y2494" s="168"/>
      <c r="Z2494" s="168"/>
      <c r="AA2494" s="168"/>
      <c r="AB2494" s="168"/>
      <c r="AC2494" s="168"/>
      <c r="AD2494" s="168"/>
      <c r="AE2494" s="168"/>
      <c r="AF2494" s="168"/>
      <c r="AG2494" s="168"/>
      <c r="AH2494" s="168"/>
      <c r="AI2494" s="168"/>
      <c r="AJ2494" s="168"/>
      <c r="AK2494" s="168"/>
      <c r="AL2494" s="168"/>
      <c r="AM2494" s="168"/>
      <c r="AN2494" s="168"/>
      <c r="AO2494" s="168"/>
      <c r="AP2494" s="168"/>
      <c r="AQ2494" s="168"/>
      <c r="AR2494" s="168"/>
      <c r="AS2494" s="168"/>
      <c r="AT2494" s="168"/>
      <c r="AU2494" s="168"/>
      <c r="AV2494" s="168"/>
      <c r="AW2494" s="168"/>
      <c r="AX2494" s="168"/>
      <c r="AY2494" s="168"/>
      <c r="AZ2494" s="168"/>
      <c r="BA2494" s="168"/>
      <c r="BB2494" s="168"/>
      <c r="BC2494" s="168"/>
      <c r="BD2494" s="168"/>
      <c r="BE2494" s="168"/>
      <c r="BF2494" s="168"/>
      <c r="BG2494" s="168"/>
      <c r="BH2494" s="168"/>
      <c r="BI2494" s="168"/>
      <c r="BJ2494" s="168"/>
      <c r="BK2494" s="168"/>
      <c r="BL2494" s="168"/>
      <c r="BM2494" s="168"/>
      <c r="BN2494" s="168"/>
      <c r="BO2494" s="168"/>
      <c r="BP2494" s="168"/>
    </row>
    <row r="2495" spans="4:68" x14ac:dyDescent="0.15">
      <c r="D2495" s="168"/>
      <c r="E2495" s="168"/>
      <c r="F2495" s="168"/>
      <c r="G2495" s="168"/>
      <c r="H2495" s="168"/>
      <c r="I2495" s="168"/>
      <c r="J2495" s="168"/>
      <c r="K2495" s="168"/>
      <c r="L2495" s="168"/>
      <c r="M2495" s="168"/>
      <c r="N2495" s="168"/>
      <c r="O2495" s="168"/>
      <c r="P2495" s="168"/>
      <c r="Q2495" s="168"/>
      <c r="R2495" s="168"/>
      <c r="S2495" s="168"/>
      <c r="T2495" s="168"/>
      <c r="U2495" s="168"/>
      <c r="V2495" s="168"/>
      <c r="W2495" s="168"/>
      <c r="X2495" s="168"/>
      <c r="Y2495" s="168"/>
      <c r="Z2495" s="168"/>
      <c r="AA2495" s="168"/>
      <c r="AB2495" s="168"/>
      <c r="AC2495" s="168"/>
      <c r="AD2495" s="168"/>
      <c r="AE2495" s="168"/>
      <c r="AF2495" s="168"/>
      <c r="AG2495" s="168"/>
      <c r="AH2495" s="168"/>
      <c r="AI2495" s="168"/>
      <c r="AJ2495" s="168"/>
      <c r="AK2495" s="168"/>
      <c r="AL2495" s="168"/>
      <c r="AM2495" s="168"/>
      <c r="AN2495" s="168"/>
      <c r="AO2495" s="168"/>
      <c r="AP2495" s="168"/>
      <c r="AQ2495" s="168"/>
      <c r="AR2495" s="168"/>
      <c r="AS2495" s="168"/>
      <c r="AT2495" s="168"/>
      <c r="AU2495" s="168"/>
      <c r="AV2495" s="168"/>
      <c r="AW2495" s="168"/>
      <c r="AX2495" s="168"/>
      <c r="AY2495" s="168"/>
      <c r="AZ2495" s="168"/>
      <c r="BA2495" s="168"/>
      <c r="BB2495" s="168"/>
      <c r="BC2495" s="168"/>
      <c r="BD2495" s="168"/>
      <c r="BE2495" s="168"/>
      <c r="BF2495" s="168"/>
      <c r="BG2495" s="168"/>
      <c r="BH2495" s="168"/>
      <c r="BI2495" s="168"/>
      <c r="BJ2495" s="168"/>
      <c r="BK2495" s="168"/>
      <c r="BL2495" s="168"/>
      <c r="BM2495" s="168"/>
      <c r="BN2495" s="168"/>
      <c r="BO2495" s="168"/>
      <c r="BP2495" s="168"/>
    </row>
    <row r="2496" spans="4:68" x14ac:dyDescent="0.15">
      <c r="D2496" s="168"/>
      <c r="E2496" s="168"/>
      <c r="F2496" s="168"/>
      <c r="G2496" s="168"/>
      <c r="H2496" s="168"/>
      <c r="I2496" s="168"/>
      <c r="J2496" s="168"/>
      <c r="K2496" s="168"/>
      <c r="L2496" s="168"/>
      <c r="M2496" s="168"/>
      <c r="N2496" s="168"/>
      <c r="O2496" s="168"/>
      <c r="P2496" s="168"/>
      <c r="Q2496" s="168"/>
      <c r="R2496" s="168"/>
      <c r="S2496" s="168"/>
      <c r="T2496" s="168"/>
      <c r="U2496" s="168"/>
      <c r="V2496" s="168"/>
      <c r="W2496" s="168"/>
      <c r="X2496" s="168"/>
      <c r="Y2496" s="168"/>
      <c r="Z2496" s="168"/>
      <c r="AA2496" s="168"/>
      <c r="AB2496" s="168"/>
      <c r="AC2496" s="168"/>
      <c r="AD2496" s="168"/>
      <c r="AE2496" s="168"/>
      <c r="AF2496" s="168"/>
      <c r="AG2496" s="168"/>
      <c r="AH2496" s="168"/>
      <c r="AI2496" s="168"/>
      <c r="AJ2496" s="168"/>
      <c r="AK2496" s="168"/>
      <c r="AL2496" s="168"/>
      <c r="AM2496" s="168"/>
      <c r="AN2496" s="168"/>
      <c r="AO2496" s="168"/>
      <c r="AP2496" s="168"/>
      <c r="AQ2496" s="168"/>
      <c r="AR2496" s="168"/>
      <c r="AS2496" s="168"/>
      <c r="AT2496" s="168"/>
      <c r="AU2496" s="168"/>
      <c r="AV2496" s="168"/>
      <c r="AW2496" s="168"/>
      <c r="AX2496" s="168"/>
      <c r="AY2496" s="168"/>
      <c r="AZ2496" s="168"/>
      <c r="BA2496" s="168"/>
      <c r="BB2496" s="168"/>
      <c r="BC2496" s="168"/>
      <c r="BD2496" s="168"/>
      <c r="BE2496" s="168"/>
      <c r="BF2496" s="168"/>
      <c r="BG2496" s="168"/>
      <c r="BH2496" s="168"/>
      <c r="BI2496" s="168"/>
      <c r="BJ2496" s="168"/>
      <c r="BK2496" s="168"/>
      <c r="BL2496" s="168"/>
      <c r="BM2496" s="168"/>
      <c r="BN2496" s="168"/>
      <c r="BO2496" s="168"/>
      <c r="BP2496" s="168"/>
    </row>
    <row r="2497" spans="4:68" x14ac:dyDescent="0.15">
      <c r="D2497" s="168"/>
      <c r="E2497" s="168"/>
      <c r="F2497" s="168"/>
      <c r="G2497" s="168"/>
      <c r="H2497" s="168"/>
      <c r="I2497" s="168"/>
      <c r="J2497" s="168"/>
      <c r="K2497" s="168"/>
      <c r="L2497" s="168"/>
      <c r="M2497" s="168"/>
      <c r="N2497" s="168"/>
      <c r="O2497" s="168"/>
      <c r="P2497" s="168"/>
      <c r="Q2497" s="168"/>
      <c r="R2497" s="168"/>
      <c r="S2497" s="168"/>
      <c r="T2497" s="168"/>
      <c r="U2497" s="168"/>
      <c r="V2497" s="168"/>
      <c r="W2497" s="168"/>
      <c r="X2497" s="168"/>
      <c r="Y2497" s="168"/>
      <c r="Z2497" s="168"/>
      <c r="AA2497" s="168"/>
      <c r="AB2497" s="168"/>
      <c r="AC2497" s="168"/>
      <c r="AD2497" s="168"/>
      <c r="AE2497" s="168"/>
      <c r="AF2497" s="168"/>
      <c r="AG2497" s="168"/>
      <c r="AH2497" s="168"/>
      <c r="AI2497" s="168"/>
      <c r="AJ2497" s="168"/>
      <c r="AK2497" s="168"/>
      <c r="AL2497" s="168"/>
      <c r="AM2497" s="168"/>
      <c r="AN2497" s="168"/>
      <c r="AO2497" s="168"/>
      <c r="AP2497" s="168"/>
      <c r="AQ2497" s="168"/>
      <c r="AR2497" s="168"/>
      <c r="AS2497" s="168"/>
      <c r="AT2497" s="168"/>
      <c r="AU2497" s="168"/>
      <c r="AV2497" s="168"/>
      <c r="AW2497" s="168"/>
      <c r="AX2497" s="168"/>
      <c r="AY2497" s="168"/>
      <c r="AZ2497" s="168"/>
      <c r="BA2497" s="168"/>
      <c r="BB2497" s="168"/>
      <c r="BC2497" s="168"/>
      <c r="BD2497" s="168"/>
      <c r="BE2497" s="168"/>
      <c r="BF2497" s="168"/>
      <c r="BG2497" s="168"/>
      <c r="BH2497" s="168"/>
      <c r="BI2497" s="168"/>
      <c r="BJ2497" s="168"/>
      <c r="BK2497" s="168"/>
      <c r="BL2497" s="168"/>
      <c r="BM2497" s="168"/>
      <c r="BN2497" s="168"/>
      <c r="BO2497" s="168"/>
      <c r="BP2497" s="168"/>
    </row>
    <row r="2498" spans="4:68" x14ac:dyDescent="0.15">
      <c r="D2498" s="168"/>
      <c r="E2498" s="168"/>
      <c r="F2498" s="168"/>
      <c r="G2498" s="168"/>
      <c r="H2498" s="168"/>
      <c r="I2498" s="168"/>
      <c r="J2498" s="168"/>
      <c r="K2498" s="168"/>
      <c r="L2498" s="168"/>
      <c r="M2498" s="168"/>
      <c r="N2498" s="168"/>
      <c r="O2498" s="168"/>
      <c r="P2498" s="168"/>
      <c r="Q2498" s="168"/>
      <c r="R2498" s="168"/>
      <c r="S2498" s="168"/>
      <c r="T2498" s="168"/>
      <c r="U2498" s="168"/>
      <c r="V2498" s="168"/>
      <c r="W2498" s="168"/>
      <c r="X2498" s="168"/>
      <c r="Y2498" s="168"/>
      <c r="Z2498" s="168"/>
      <c r="AA2498" s="168"/>
      <c r="AB2498" s="168"/>
      <c r="AC2498" s="168"/>
      <c r="AD2498" s="168"/>
      <c r="AE2498" s="168"/>
      <c r="AF2498" s="168"/>
      <c r="AG2498" s="168"/>
      <c r="AH2498" s="168"/>
      <c r="AI2498" s="168"/>
      <c r="AJ2498" s="168"/>
      <c r="AK2498" s="168"/>
      <c r="AL2498" s="168"/>
      <c r="AM2498" s="168"/>
      <c r="AN2498" s="168"/>
      <c r="AO2498" s="168"/>
      <c r="AP2498" s="168"/>
      <c r="AQ2498" s="168"/>
      <c r="AR2498" s="168"/>
      <c r="AS2498" s="168"/>
      <c r="AT2498" s="168"/>
      <c r="AU2498" s="168"/>
      <c r="AV2498" s="168"/>
      <c r="AW2498" s="168"/>
      <c r="AX2498" s="168"/>
      <c r="AY2498" s="168"/>
      <c r="AZ2498" s="168"/>
      <c r="BA2498" s="168"/>
      <c r="BB2498" s="168"/>
      <c r="BC2498" s="168"/>
      <c r="BD2498" s="168"/>
      <c r="BE2498" s="168"/>
      <c r="BF2498" s="168"/>
      <c r="BG2498" s="168"/>
      <c r="BH2498" s="168"/>
      <c r="BI2498" s="168"/>
      <c r="BJ2498" s="168"/>
      <c r="BK2498" s="168"/>
      <c r="BL2498" s="168"/>
      <c r="BM2498" s="168"/>
      <c r="BN2498" s="168"/>
      <c r="BO2498" s="168"/>
      <c r="BP2498" s="168"/>
    </row>
    <row r="2499" spans="4:68" x14ac:dyDescent="0.15">
      <c r="D2499" s="168"/>
      <c r="E2499" s="168"/>
      <c r="F2499" s="168"/>
      <c r="G2499" s="168"/>
      <c r="H2499" s="168"/>
      <c r="I2499" s="168"/>
      <c r="J2499" s="168"/>
      <c r="K2499" s="168"/>
      <c r="L2499" s="168"/>
      <c r="M2499" s="168"/>
      <c r="N2499" s="168"/>
      <c r="O2499" s="168"/>
      <c r="P2499" s="168"/>
      <c r="Q2499" s="168"/>
      <c r="R2499" s="168"/>
      <c r="S2499" s="168"/>
      <c r="T2499" s="168"/>
      <c r="U2499" s="168"/>
      <c r="V2499" s="168"/>
      <c r="W2499" s="168"/>
      <c r="X2499" s="168"/>
      <c r="Y2499" s="168"/>
      <c r="Z2499" s="168"/>
      <c r="AA2499" s="168"/>
      <c r="AB2499" s="168"/>
      <c r="AC2499" s="168"/>
      <c r="AD2499" s="168"/>
      <c r="AE2499" s="168"/>
      <c r="AF2499" s="168"/>
      <c r="AG2499" s="168"/>
      <c r="AH2499" s="168"/>
      <c r="AI2499" s="168"/>
      <c r="AJ2499" s="168"/>
      <c r="AK2499" s="168"/>
      <c r="AL2499" s="168"/>
      <c r="AM2499" s="168"/>
      <c r="AN2499" s="168"/>
      <c r="AO2499" s="168"/>
      <c r="AP2499" s="168"/>
      <c r="AQ2499" s="168"/>
      <c r="AR2499" s="168"/>
      <c r="AS2499" s="168"/>
      <c r="AT2499" s="168"/>
      <c r="AU2499" s="168"/>
      <c r="AV2499" s="168"/>
      <c r="AW2499" s="168"/>
      <c r="AX2499" s="168"/>
      <c r="AY2499" s="168"/>
      <c r="AZ2499" s="168"/>
      <c r="BA2499" s="168"/>
      <c r="BB2499" s="168"/>
      <c r="BC2499" s="168"/>
      <c r="BD2499" s="168"/>
      <c r="BE2499" s="168"/>
      <c r="BF2499" s="168"/>
      <c r="BG2499" s="168"/>
      <c r="BH2499" s="168"/>
      <c r="BI2499" s="168"/>
      <c r="BJ2499" s="168"/>
      <c r="BK2499" s="168"/>
      <c r="BL2499" s="168"/>
      <c r="BM2499" s="168"/>
      <c r="BN2499" s="168"/>
      <c r="BO2499" s="168"/>
      <c r="BP2499" s="168"/>
    </row>
    <row r="2500" spans="4:68" x14ac:dyDescent="0.15">
      <c r="D2500" s="168"/>
      <c r="E2500" s="168"/>
      <c r="F2500" s="168"/>
      <c r="G2500" s="168"/>
      <c r="H2500" s="168"/>
      <c r="I2500" s="168"/>
      <c r="J2500" s="168"/>
      <c r="K2500" s="168"/>
      <c r="L2500" s="168"/>
      <c r="M2500" s="168"/>
      <c r="N2500" s="168"/>
      <c r="O2500" s="168"/>
      <c r="P2500" s="168"/>
      <c r="Q2500" s="168"/>
      <c r="R2500" s="168"/>
      <c r="S2500" s="168"/>
      <c r="T2500" s="168"/>
      <c r="U2500" s="168"/>
      <c r="V2500" s="168"/>
      <c r="W2500" s="168"/>
      <c r="X2500" s="168"/>
      <c r="Y2500" s="168"/>
      <c r="Z2500" s="168"/>
      <c r="AA2500" s="168"/>
      <c r="AB2500" s="168"/>
      <c r="AC2500" s="168"/>
      <c r="AD2500" s="168"/>
      <c r="AE2500" s="168"/>
      <c r="AF2500" s="168"/>
      <c r="AG2500" s="168"/>
      <c r="AH2500" s="168"/>
      <c r="AI2500" s="168"/>
      <c r="AJ2500" s="168"/>
      <c r="AK2500" s="168"/>
      <c r="AL2500" s="168"/>
      <c r="AM2500" s="168"/>
      <c r="AN2500" s="168"/>
      <c r="AO2500" s="168"/>
      <c r="AP2500" s="168"/>
      <c r="AQ2500" s="168"/>
      <c r="AR2500" s="168"/>
      <c r="AS2500" s="168"/>
      <c r="AT2500" s="168"/>
      <c r="AU2500" s="168"/>
      <c r="AV2500" s="168"/>
      <c r="AW2500" s="168"/>
      <c r="AX2500" s="168"/>
      <c r="AY2500" s="168"/>
      <c r="AZ2500" s="168"/>
      <c r="BA2500" s="168"/>
      <c r="BB2500" s="168"/>
      <c r="BC2500" s="168"/>
      <c r="BD2500" s="168"/>
      <c r="BE2500" s="168"/>
      <c r="BF2500" s="168"/>
      <c r="BG2500" s="168"/>
      <c r="BH2500" s="168"/>
      <c r="BI2500" s="168"/>
      <c r="BJ2500" s="168"/>
      <c r="BK2500" s="168"/>
      <c r="BL2500" s="168"/>
      <c r="BM2500" s="168"/>
      <c r="BN2500" s="168"/>
      <c r="BO2500" s="168"/>
      <c r="BP2500" s="168"/>
    </row>
    <row r="2501" spans="4:68" x14ac:dyDescent="0.15">
      <c r="D2501" s="168"/>
      <c r="E2501" s="168"/>
      <c r="F2501" s="168"/>
      <c r="G2501" s="168"/>
      <c r="H2501" s="168"/>
      <c r="I2501" s="168"/>
      <c r="J2501" s="168"/>
      <c r="K2501" s="168"/>
      <c r="L2501" s="168"/>
      <c r="M2501" s="168"/>
      <c r="N2501" s="168"/>
      <c r="O2501" s="168"/>
      <c r="P2501" s="168"/>
      <c r="Q2501" s="168"/>
      <c r="R2501" s="168"/>
      <c r="S2501" s="168"/>
      <c r="T2501" s="168"/>
      <c r="U2501" s="168"/>
      <c r="V2501" s="168"/>
      <c r="W2501" s="168"/>
      <c r="X2501" s="168"/>
      <c r="Y2501" s="168"/>
      <c r="Z2501" s="168"/>
      <c r="AA2501" s="168"/>
      <c r="AB2501" s="168"/>
      <c r="AC2501" s="168"/>
      <c r="AD2501" s="168"/>
      <c r="AE2501" s="168"/>
      <c r="AF2501" s="168"/>
      <c r="AG2501" s="168"/>
      <c r="AH2501" s="168"/>
      <c r="AI2501" s="168"/>
      <c r="AJ2501" s="168"/>
      <c r="AK2501" s="168"/>
      <c r="AL2501" s="168"/>
      <c r="AM2501" s="168"/>
      <c r="AN2501" s="168"/>
      <c r="AO2501" s="168"/>
      <c r="AP2501" s="168"/>
      <c r="AQ2501" s="168"/>
      <c r="AR2501" s="168"/>
      <c r="AS2501" s="168"/>
      <c r="AT2501" s="168"/>
      <c r="AU2501" s="168"/>
      <c r="AV2501" s="168"/>
      <c r="AW2501" s="168"/>
      <c r="AX2501" s="168"/>
      <c r="AY2501" s="168"/>
      <c r="AZ2501" s="168"/>
      <c r="BA2501" s="168"/>
      <c r="BB2501" s="168"/>
      <c r="BC2501" s="168"/>
      <c r="BD2501" s="168"/>
      <c r="BE2501" s="168"/>
      <c r="BF2501" s="168"/>
      <c r="BG2501" s="168"/>
      <c r="BH2501" s="168"/>
      <c r="BI2501" s="168"/>
      <c r="BJ2501" s="168"/>
      <c r="BK2501" s="168"/>
      <c r="BL2501" s="168"/>
      <c r="BM2501" s="168"/>
      <c r="BN2501" s="168"/>
      <c r="BO2501" s="168"/>
      <c r="BP2501" s="168"/>
    </row>
    <row r="2502" spans="4:68" x14ac:dyDescent="0.15">
      <c r="D2502" s="168"/>
      <c r="E2502" s="168"/>
      <c r="F2502" s="168"/>
      <c r="G2502" s="168"/>
      <c r="H2502" s="168"/>
      <c r="I2502" s="168"/>
      <c r="J2502" s="168"/>
      <c r="K2502" s="168"/>
      <c r="L2502" s="168"/>
      <c r="M2502" s="168"/>
      <c r="N2502" s="168"/>
      <c r="O2502" s="168"/>
      <c r="P2502" s="168"/>
      <c r="Q2502" s="168"/>
      <c r="R2502" s="168"/>
      <c r="S2502" s="168"/>
      <c r="T2502" s="168"/>
      <c r="U2502" s="168"/>
      <c r="V2502" s="168"/>
      <c r="W2502" s="168"/>
      <c r="X2502" s="168"/>
      <c r="Y2502" s="168"/>
      <c r="Z2502" s="168"/>
      <c r="AA2502" s="168"/>
      <c r="AB2502" s="168"/>
      <c r="AC2502" s="168"/>
      <c r="AD2502" s="168"/>
      <c r="AE2502" s="168"/>
      <c r="AF2502" s="168"/>
      <c r="AG2502" s="168"/>
      <c r="AH2502" s="168"/>
      <c r="AI2502" s="168"/>
      <c r="AJ2502" s="168"/>
      <c r="AK2502" s="168"/>
      <c r="AL2502" s="168"/>
      <c r="AM2502" s="168"/>
      <c r="AN2502" s="168"/>
      <c r="AO2502" s="168"/>
      <c r="AP2502" s="168"/>
      <c r="AQ2502" s="168"/>
      <c r="AR2502" s="168"/>
      <c r="AS2502" s="168"/>
      <c r="AT2502" s="168"/>
      <c r="AU2502" s="168"/>
      <c r="AV2502" s="168"/>
      <c r="AW2502" s="168"/>
      <c r="AX2502" s="168"/>
      <c r="AY2502" s="168"/>
      <c r="AZ2502" s="168"/>
      <c r="BA2502" s="168"/>
      <c r="BB2502" s="168"/>
      <c r="BC2502" s="168"/>
      <c r="BD2502" s="168"/>
      <c r="BE2502" s="168"/>
      <c r="BF2502" s="168"/>
      <c r="BG2502" s="168"/>
      <c r="BH2502" s="168"/>
      <c r="BI2502" s="168"/>
      <c r="BJ2502" s="168"/>
      <c r="BK2502" s="168"/>
      <c r="BL2502" s="168"/>
      <c r="BM2502" s="168"/>
      <c r="BN2502" s="168"/>
      <c r="BO2502" s="168"/>
      <c r="BP2502" s="168"/>
    </row>
    <row r="2503" spans="4:68" x14ac:dyDescent="0.15">
      <c r="D2503" s="168"/>
      <c r="E2503" s="168"/>
      <c r="F2503" s="168"/>
      <c r="G2503" s="168"/>
      <c r="H2503" s="168"/>
      <c r="I2503" s="168"/>
      <c r="J2503" s="168"/>
      <c r="K2503" s="168"/>
      <c r="L2503" s="168"/>
      <c r="M2503" s="168"/>
      <c r="N2503" s="168"/>
      <c r="O2503" s="168"/>
      <c r="P2503" s="168"/>
      <c r="Q2503" s="168"/>
      <c r="R2503" s="168"/>
      <c r="S2503" s="168"/>
      <c r="T2503" s="168"/>
      <c r="U2503" s="168"/>
      <c r="V2503" s="168"/>
      <c r="W2503" s="168"/>
      <c r="X2503" s="168"/>
      <c r="Y2503" s="168"/>
      <c r="Z2503" s="168"/>
      <c r="AA2503" s="168"/>
      <c r="AB2503" s="168"/>
      <c r="AC2503" s="168"/>
      <c r="AD2503" s="168"/>
      <c r="AE2503" s="168"/>
      <c r="AF2503" s="168"/>
      <c r="AG2503" s="168"/>
      <c r="AH2503" s="168"/>
      <c r="AI2503" s="168"/>
      <c r="AJ2503" s="168"/>
      <c r="AK2503" s="168"/>
      <c r="AL2503" s="168"/>
      <c r="AM2503" s="168"/>
      <c r="AN2503" s="168"/>
      <c r="AO2503" s="168"/>
      <c r="AP2503" s="168"/>
      <c r="AQ2503" s="168"/>
      <c r="AR2503" s="168"/>
      <c r="AS2503" s="168"/>
      <c r="AT2503" s="168"/>
      <c r="AU2503" s="168"/>
      <c r="AV2503" s="168"/>
      <c r="AW2503" s="168"/>
      <c r="AX2503" s="168"/>
      <c r="AY2503" s="168"/>
      <c r="AZ2503" s="168"/>
      <c r="BA2503" s="168"/>
      <c r="BB2503" s="168"/>
      <c r="BC2503" s="168"/>
      <c r="BD2503" s="168"/>
      <c r="BE2503" s="168"/>
      <c r="BF2503" s="168"/>
      <c r="BG2503" s="168"/>
      <c r="BH2503" s="168"/>
      <c r="BI2503" s="168"/>
      <c r="BJ2503" s="168"/>
      <c r="BK2503" s="168"/>
      <c r="BL2503" s="168"/>
      <c r="BM2503" s="168"/>
      <c r="BN2503" s="168"/>
      <c r="BO2503" s="168"/>
      <c r="BP2503" s="168"/>
    </row>
    <row r="2504" spans="4:68" x14ac:dyDescent="0.15">
      <c r="D2504" s="168"/>
      <c r="E2504" s="168"/>
      <c r="F2504" s="168"/>
      <c r="G2504" s="168"/>
      <c r="H2504" s="168"/>
      <c r="I2504" s="168"/>
      <c r="J2504" s="168"/>
      <c r="K2504" s="168"/>
      <c r="L2504" s="168"/>
      <c r="M2504" s="168"/>
      <c r="N2504" s="168"/>
      <c r="O2504" s="168"/>
      <c r="P2504" s="168"/>
      <c r="Q2504" s="168"/>
      <c r="R2504" s="168"/>
      <c r="S2504" s="168"/>
      <c r="T2504" s="168"/>
      <c r="U2504" s="168"/>
      <c r="V2504" s="168"/>
      <c r="W2504" s="168"/>
      <c r="X2504" s="168"/>
      <c r="Y2504" s="168"/>
      <c r="Z2504" s="168"/>
      <c r="AA2504" s="168"/>
      <c r="AB2504" s="168"/>
      <c r="AC2504" s="168"/>
      <c r="AD2504" s="168"/>
      <c r="AE2504" s="168"/>
      <c r="AF2504" s="168"/>
      <c r="AG2504" s="168"/>
      <c r="AH2504" s="168"/>
      <c r="AI2504" s="168"/>
      <c r="AJ2504" s="168"/>
      <c r="AK2504" s="168"/>
      <c r="AL2504" s="168"/>
      <c r="AM2504" s="168"/>
      <c r="AN2504" s="168"/>
      <c r="AO2504" s="168"/>
      <c r="AP2504" s="168"/>
      <c r="AQ2504" s="168"/>
      <c r="AR2504" s="168"/>
      <c r="AS2504" s="168"/>
      <c r="AT2504" s="168"/>
      <c r="AU2504" s="168"/>
      <c r="AV2504" s="168"/>
      <c r="AW2504" s="168"/>
      <c r="AX2504" s="168"/>
      <c r="AY2504" s="168"/>
      <c r="AZ2504" s="168"/>
      <c r="BA2504" s="168"/>
      <c r="BB2504" s="168"/>
      <c r="BC2504" s="168"/>
      <c r="BD2504" s="168"/>
      <c r="BE2504" s="168"/>
      <c r="BF2504" s="168"/>
      <c r="BG2504" s="168"/>
      <c r="BH2504" s="168"/>
      <c r="BI2504" s="168"/>
      <c r="BJ2504" s="168"/>
      <c r="BK2504" s="168"/>
      <c r="BL2504" s="168"/>
      <c r="BM2504" s="168"/>
      <c r="BN2504" s="168"/>
      <c r="BO2504" s="168"/>
      <c r="BP2504" s="168"/>
    </row>
    <row r="2505" spans="4:68" x14ac:dyDescent="0.15">
      <c r="D2505" s="168"/>
      <c r="E2505" s="168"/>
      <c r="F2505" s="168"/>
      <c r="G2505" s="168"/>
      <c r="H2505" s="168"/>
      <c r="I2505" s="168"/>
      <c r="J2505" s="168"/>
      <c r="K2505" s="168"/>
      <c r="L2505" s="168"/>
      <c r="M2505" s="168"/>
      <c r="N2505" s="168"/>
      <c r="O2505" s="168"/>
      <c r="P2505" s="168"/>
      <c r="Q2505" s="168"/>
      <c r="R2505" s="168"/>
      <c r="S2505" s="168"/>
      <c r="T2505" s="168"/>
      <c r="U2505" s="168"/>
      <c r="V2505" s="168"/>
      <c r="W2505" s="168"/>
      <c r="X2505" s="168"/>
      <c r="Y2505" s="168"/>
      <c r="Z2505" s="168"/>
      <c r="AA2505" s="168"/>
      <c r="AB2505" s="168"/>
      <c r="AC2505" s="168"/>
      <c r="AD2505" s="168"/>
      <c r="AE2505" s="168"/>
      <c r="AF2505" s="168"/>
      <c r="AG2505" s="168"/>
      <c r="AH2505" s="168"/>
      <c r="AI2505" s="168"/>
      <c r="AJ2505" s="168"/>
      <c r="AK2505" s="168"/>
      <c r="AL2505" s="168"/>
      <c r="AM2505" s="168"/>
      <c r="AN2505" s="168"/>
      <c r="AO2505" s="168"/>
      <c r="AP2505" s="168"/>
      <c r="AQ2505" s="168"/>
      <c r="AR2505" s="168"/>
      <c r="AS2505" s="168"/>
      <c r="AT2505" s="168"/>
      <c r="AU2505" s="168"/>
      <c r="AV2505" s="168"/>
      <c r="AW2505" s="168"/>
      <c r="AX2505" s="168"/>
      <c r="AY2505" s="168"/>
      <c r="AZ2505" s="168"/>
      <c r="BA2505" s="168"/>
      <c r="BB2505" s="168"/>
      <c r="BC2505" s="168"/>
      <c r="BD2505" s="168"/>
      <c r="BE2505" s="168"/>
      <c r="BF2505" s="168"/>
      <c r="BG2505" s="168"/>
      <c r="BH2505" s="168"/>
      <c r="BI2505" s="168"/>
      <c r="BJ2505" s="168"/>
      <c r="BK2505" s="168"/>
      <c r="BL2505" s="168"/>
      <c r="BM2505" s="168"/>
      <c r="BN2505" s="168"/>
      <c r="BO2505" s="168"/>
      <c r="BP2505" s="168"/>
    </row>
    <row r="2506" spans="4:68" x14ac:dyDescent="0.15">
      <c r="D2506" s="168"/>
      <c r="E2506" s="168"/>
      <c r="F2506" s="168"/>
      <c r="G2506" s="168"/>
      <c r="H2506" s="168"/>
      <c r="I2506" s="168"/>
      <c r="J2506" s="168"/>
      <c r="K2506" s="168"/>
      <c r="L2506" s="168"/>
      <c r="M2506" s="168"/>
      <c r="N2506" s="168"/>
      <c r="O2506" s="168"/>
      <c r="P2506" s="168"/>
      <c r="Q2506" s="168"/>
      <c r="R2506" s="168"/>
      <c r="S2506" s="168"/>
      <c r="T2506" s="168"/>
      <c r="U2506" s="168"/>
      <c r="V2506" s="168"/>
      <c r="W2506" s="168"/>
      <c r="X2506" s="168"/>
      <c r="Y2506" s="168"/>
      <c r="Z2506" s="168"/>
      <c r="AA2506" s="168"/>
      <c r="AB2506" s="168"/>
      <c r="AC2506" s="168"/>
      <c r="AD2506" s="168"/>
      <c r="AE2506" s="168"/>
      <c r="AF2506" s="168"/>
      <c r="AG2506" s="168"/>
      <c r="AH2506" s="168"/>
      <c r="AI2506" s="168"/>
      <c r="AJ2506" s="168"/>
      <c r="AK2506" s="168"/>
      <c r="AL2506" s="168"/>
      <c r="AM2506" s="168"/>
      <c r="AN2506" s="168"/>
      <c r="AO2506" s="168"/>
      <c r="AP2506" s="168"/>
      <c r="AQ2506" s="168"/>
      <c r="AR2506" s="168"/>
      <c r="AS2506" s="168"/>
      <c r="AT2506" s="168"/>
      <c r="AU2506" s="168"/>
      <c r="AV2506" s="168"/>
      <c r="AW2506" s="168"/>
      <c r="AX2506" s="168"/>
      <c r="AY2506" s="168"/>
      <c r="AZ2506" s="168"/>
      <c r="BA2506" s="168"/>
      <c r="BB2506" s="168"/>
      <c r="BC2506" s="168"/>
      <c r="BD2506" s="168"/>
      <c r="BE2506" s="168"/>
      <c r="BF2506" s="168"/>
      <c r="BG2506" s="168"/>
      <c r="BH2506" s="168"/>
      <c r="BI2506" s="168"/>
      <c r="BJ2506" s="168"/>
      <c r="BK2506" s="168"/>
      <c r="BL2506" s="168"/>
      <c r="BM2506" s="168"/>
      <c r="BN2506" s="168"/>
      <c r="BO2506" s="168"/>
      <c r="BP2506" s="168"/>
    </row>
    <row r="2507" spans="4:68" x14ac:dyDescent="0.15">
      <c r="D2507" s="168"/>
      <c r="E2507" s="168"/>
      <c r="F2507" s="168"/>
      <c r="G2507" s="168"/>
      <c r="H2507" s="168"/>
      <c r="I2507" s="168"/>
      <c r="J2507" s="168"/>
      <c r="K2507" s="168"/>
      <c r="L2507" s="168"/>
      <c r="M2507" s="168"/>
      <c r="N2507" s="168"/>
      <c r="O2507" s="168"/>
      <c r="P2507" s="168"/>
      <c r="Q2507" s="168"/>
      <c r="R2507" s="168"/>
      <c r="S2507" s="168"/>
      <c r="T2507" s="168"/>
      <c r="U2507" s="168"/>
      <c r="V2507" s="168"/>
      <c r="W2507" s="168"/>
      <c r="X2507" s="168"/>
      <c r="Y2507" s="168"/>
      <c r="Z2507" s="168"/>
      <c r="AA2507" s="168"/>
      <c r="AB2507" s="168"/>
      <c r="AC2507" s="168"/>
      <c r="AD2507" s="168"/>
      <c r="AE2507" s="168"/>
      <c r="AF2507" s="168"/>
      <c r="AG2507" s="168"/>
      <c r="AH2507" s="168"/>
      <c r="AI2507" s="168"/>
      <c r="AJ2507" s="168"/>
      <c r="AK2507" s="168"/>
      <c r="AL2507" s="168"/>
      <c r="AM2507" s="168"/>
      <c r="AN2507" s="168"/>
      <c r="AO2507" s="168"/>
      <c r="AP2507" s="168"/>
      <c r="AQ2507" s="168"/>
      <c r="AR2507" s="168"/>
      <c r="AS2507" s="168"/>
      <c r="AT2507" s="168"/>
      <c r="AU2507" s="168"/>
      <c r="AV2507" s="168"/>
      <c r="AW2507" s="168"/>
      <c r="AX2507" s="168"/>
      <c r="AY2507" s="168"/>
      <c r="AZ2507" s="168"/>
      <c r="BA2507" s="168"/>
      <c r="BB2507" s="168"/>
      <c r="BC2507" s="168"/>
      <c r="BD2507" s="168"/>
      <c r="BE2507" s="168"/>
      <c r="BF2507" s="168"/>
      <c r="BG2507" s="168"/>
      <c r="BH2507" s="168"/>
      <c r="BI2507" s="168"/>
      <c r="BJ2507" s="168"/>
      <c r="BK2507" s="168"/>
      <c r="BL2507" s="168"/>
      <c r="BM2507" s="168"/>
      <c r="BN2507" s="168"/>
      <c r="BO2507" s="168"/>
      <c r="BP2507" s="168"/>
    </row>
    <row r="2508" spans="4:68" x14ac:dyDescent="0.15">
      <c r="D2508" s="168"/>
      <c r="E2508" s="168"/>
      <c r="F2508" s="168"/>
      <c r="G2508" s="168"/>
      <c r="H2508" s="168"/>
      <c r="I2508" s="168"/>
      <c r="J2508" s="168"/>
      <c r="K2508" s="168"/>
      <c r="L2508" s="168"/>
      <c r="M2508" s="168"/>
      <c r="N2508" s="168"/>
      <c r="O2508" s="168"/>
      <c r="P2508" s="168"/>
      <c r="Q2508" s="168"/>
      <c r="R2508" s="168"/>
      <c r="S2508" s="168"/>
      <c r="T2508" s="168"/>
      <c r="U2508" s="168"/>
      <c r="V2508" s="168"/>
      <c r="W2508" s="168"/>
      <c r="X2508" s="168"/>
      <c r="Y2508" s="168"/>
      <c r="Z2508" s="168"/>
      <c r="AA2508" s="168"/>
      <c r="AB2508" s="168"/>
      <c r="AC2508" s="168"/>
      <c r="AD2508" s="168"/>
      <c r="AE2508" s="168"/>
      <c r="AF2508" s="168"/>
      <c r="AG2508" s="168"/>
      <c r="AH2508" s="168"/>
      <c r="AI2508" s="168"/>
      <c r="AJ2508" s="168"/>
      <c r="AK2508" s="168"/>
      <c r="AL2508" s="168"/>
      <c r="AM2508" s="168"/>
      <c r="AN2508" s="168"/>
      <c r="AO2508" s="168"/>
      <c r="AP2508" s="168"/>
      <c r="AQ2508" s="168"/>
      <c r="AR2508" s="168"/>
      <c r="AS2508" s="168"/>
      <c r="AT2508" s="168"/>
      <c r="AU2508" s="168"/>
      <c r="AV2508" s="168"/>
      <c r="AW2508" s="168"/>
      <c r="AX2508" s="168"/>
      <c r="AY2508" s="168"/>
      <c r="AZ2508" s="168"/>
      <c r="BA2508" s="168"/>
      <c r="BB2508" s="168"/>
      <c r="BC2508" s="168"/>
      <c r="BD2508" s="168"/>
      <c r="BE2508" s="168"/>
      <c r="BF2508" s="168"/>
      <c r="BG2508" s="168"/>
      <c r="BH2508" s="168"/>
      <c r="BI2508" s="168"/>
      <c r="BJ2508" s="168"/>
      <c r="BK2508" s="168"/>
      <c r="BL2508" s="168"/>
      <c r="BM2508" s="168"/>
      <c r="BN2508" s="168"/>
      <c r="BO2508" s="168"/>
      <c r="BP2508" s="168"/>
    </row>
    <row r="2509" spans="4:68" x14ac:dyDescent="0.15">
      <c r="D2509" s="168"/>
      <c r="E2509" s="168"/>
      <c r="F2509" s="168"/>
      <c r="G2509" s="168"/>
      <c r="H2509" s="168"/>
      <c r="I2509" s="168"/>
      <c r="J2509" s="168"/>
      <c r="K2509" s="168"/>
      <c r="L2509" s="168"/>
      <c r="M2509" s="168"/>
      <c r="N2509" s="168"/>
      <c r="O2509" s="168"/>
      <c r="P2509" s="168"/>
      <c r="Q2509" s="168"/>
      <c r="R2509" s="168"/>
      <c r="S2509" s="168"/>
      <c r="T2509" s="168"/>
      <c r="U2509" s="168"/>
      <c r="V2509" s="168"/>
      <c r="W2509" s="168"/>
      <c r="X2509" s="168"/>
      <c r="Y2509" s="168"/>
      <c r="Z2509" s="168"/>
      <c r="AA2509" s="168"/>
      <c r="AB2509" s="168"/>
      <c r="AC2509" s="168"/>
      <c r="AD2509" s="168"/>
      <c r="AE2509" s="168"/>
      <c r="AF2509" s="168"/>
      <c r="AG2509" s="168"/>
      <c r="AH2509" s="168"/>
      <c r="AI2509" s="168"/>
      <c r="AJ2509" s="168"/>
      <c r="AK2509" s="168"/>
      <c r="AL2509" s="168"/>
      <c r="AM2509" s="168"/>
      <c r="AN2509" s="168"/>
      <c r="AO2509" s="168"/>
      <c r="AP2509" s="168"/>
      <c r="AQ2509" s="168"/>
      <c r="AR2509" s="168"/>
      <c r="AS2509" s="168"/>
      <c r="AT2509" s="168"/>
      <c r="AU2509" s="168"/>
      <c r="AV2509" s="168"/>
      <c r="AW2509" s="168"/>
      <c r="AX2509" s="168"/>
      <c r="AY2509" s="168"/>
      <c r="AZ2509" s="168"/>
      <c r="BA2509" s="168"/>
      <c r="BB2509" s="168"/>
      <c r="BC2509" s="168"/>
      <c r="BD2509" s="168"/>
      <c r="BE2509" s="168"/>
      <c r="BF2509" s="168"/>
      <c r="BG2509" s="168"/>
      <c r="BH2509" s="168"/>
      <c r="BI2509" s="168"/>
      <c r="BJ2509" s="168"/>
      <c r="BK2509" s="168"/>
      <c r="BL2509" s="168"/>
      <c r="BM2509" s="168"/>
      <c r="BN2509" s="168"/>
      <c r="BO2509" s="168"/>
      <c r="BP2509" s="168"/>
    </row>
    <row r="2510" spans="4:68" x14ac:dyDescent="0.15">
      <c r="D2510" s="168"/>
      <c r="E2510" s="168"/>
      <c r="F2510" s="168"/>
      <c r="G2510" s="168"/>
      <c r="H2510" s="168"/>
      <c r="I2510" s="168"/>
      <c r="J2510" s="168"/>
      <c r="K2510" s="168"/>
      <c r="L2510" s="168"/>
      <c r="M2510" s="168"/>
      <c r="N2510" s="168"/>
      <c r="O2510" s="168"/>
      <c r="P2510" s="168"/>
      <c r="Q2510" s="168"/>
      <c r="R2510" s="168"/>
      <c r="S2510" s="168"/>
      <c r="T2510" s="168"/>
      <c r="U2510" s="168"/>
      <c r="V2510" s="168"/>
      <c r="W2510" s="168"/>
      <c r="X2510" s="168"/>
      <c r="Y2510" s="168"/>
      <c r="Z2510" s="168"/>
      <c r="AA2510" s="168"/>
      <c r="AB2510" s="168"/>
      <c r="AC2510" s="168"/>
      <c r="AD2510" s="168"/>
      <c r="AE2510" s="168"/>
      <c r="AF2510" s="168"/>
      <c r="AG2510" s="168"/>
      <c r="AH2510" s="168"/>
      <c r="AI2510" s="168"/>
      <c r="AJ2510" s="168"/>
      <c r="AK2510" s="168"/>
      <c r="AL2510" s="168"/>
      <c r="AM2510" s="168"/>
      <c r="AN2510" s="168"/>
      <c r="AO2510" s="168"/>
      <c r="AP2510" s="168"/>
      <c r="AQ2510" s="168"/>
      <c r="AR2510" s="168"/>
      <c r="AS2510" s="168"/>
      <c r="AT2510" s="168"/>
      <c r="AU2510" s="168"/>
      <c r="AV2510" s="168"/>
      <c r="AW2510" s="168"/>
      <c r="AX2510" s="168"/>
      <c r="AY2510" s="168"/>
      <c r="AZ2510" s="168"/>
      <c r="BA2510" s="168"/>
      <c r="BB2510" s="168"/>
      <c r="BC2510" s="168"/>
      <c r="BD2510" s="168"/>
      <c r="BE2510" s="168"/>
      <c r="BF2510" s="168"/>
      <c r="BG2510" s="168"/>
      <c r="BH2510" s="168"/>
      <c r="BI2510" s="168"/>
      <c r="BJ2510" s="168"/>
      <c r="BK2510" s="168"/>
      <c r="BL2510" s="168"/>
      <c r="BM2510" s="168"/>
      <c r="BN2510" s="168"/>
      <c r="BO2510" s="168"/>
      <c r="BP2510" s="168"/>
    </row>
    <row r="2511" spans="4:68" x14ac:dyDescent="0.15">
      <c r="D2511" s="168"/>
      <c r="E2511" s="168"/>
      <c r="F2511" s="168"/>
      <c r="G2511" s="168"/>
      <c r="H2511" s="168"/>
      <c r="I2511" s="168"/>
      <c r="J2511" s="168"/>
      <c r="K2511" s="168"/>
      <c r="L2511" s="168"/>
      <c r="M2511" s="168"/>
      <c r="N2511" s="168"/>
      <c r="O2511" s="168"/>
      <c r="P2511" s="168"/>
      <c r="Q2511" s="168"/>
      <c r="R2511" s="168"/>
      <c r="S2511" s="168"/>
      <c r="T2511" s="168"/>
      <c r="U2511" s="168"/>
      <c r="V2511" s="168"/>
      <c r="W2511" s="168"/>
      <c r="X2511" s="168"/>
      <c r="Y2511" s="168"/>
      <c r="Z2511" s="168"/>
      <c r="AA2511" s="168"/>
      <c r="AB2511" s="168"/>
      <c r="AC2511" s="168"/>
      <c r="AD2511" s="168"/>
      <c r="AE2511" s="168"/>
      <c r="AF2511" s="168"/>
      <c r="AG2511" s="168"/>
      <c r="AH2511" s="168"/>
      <c r="AI2511" s="168"/>
      <c r="AJ2511" s="168"/>
      <c r="AK2511" s="168"/>
      <c r="AL2511" s="168"/>
      <c r="AM2511" s="168"/>
      <c r="AN2511" s="168"/>
      <c r="AO2511" s="168"/>
      <c r="AP2511" s="168"/>
      <c r="AQ2511" s="168"/>
      <c r="AR2511" s="168"/>
      <c r="AS2511" s="168"/>
      <c r="AT2511" s="168"/>
      <c r="AU2511" s="168"/>
      <c r="AV2511" s="168"/>
      <c r="AW2511" s="168"/>
      <c r="AX2511" s="168"/>
      <c r="AY2511" s="168"/>
      <c r="AZ2511" s="168"/>
      <c r="BA2511" s="168"/>
      <c r="BB2511" s="168"/>
      <c r="BC2511" s="168"/>
      <c r="BD2511" s="168"/>
      <c r="BE2511" s="168"/>
      <c r="BF2511" s="168"/>
      <c r="BG2511" s="168"/>
      <c r="BH2511" s="168"/>
      <c r="BI2511" s="168"/>
      <c r="BJ2511" s="168"/>
      <c r="BK2511" s="168"/>
      <c r="BL2511" s="168"/>
      <c r="BM2511" s="168"/>
      <c r="BN2511" s="168"/>
      <c r="BO2511" s="168"/>
      <c r="BP2511" s="168"/>
    </row>
    <row r="2512" spans="4:68" x14ac:dyDescent="0.15">
      <c r="D2512" s="168"/>
      <c r="E2512" s="168"/>
      <c r="F2512" s="168"/>
      <c r="G2512" s="168"/>
      <c r="H2512" s="168"/>
      <c r="I2512" s="168"/>
      <c r="J2512" s="168"/>
      <c r="K2512" s="168"/>
      <c r="L2512" s="168"/>
      <c r="M2512" s="168"/>
      <c r="N2512" s="168"/>
      <c r="O2512" s="168"/>
      <c r="P2512" s="168"/>
      <c r="Q2512" s="168"/>
      <c r="R2512" s="168"/>
      <c r="S2512" s="168"/>
      <c r="T2512" s="168"/>
      <c r="U2512" s="168"/>
      <c r="V2512" s="168"/>
      <c r="W2512" s="168"/>
      <c r="X2512" s="168"/>
      <c r="Y2512" s="168"/>
      <c r="Z2512" s="168"/>
      <c r="AA2512" s="168"/>
      <c r="AB2512" s="168"/>
      <c r="AC2512" s="168"/>
      <c r="AD2512" s="168"/>
      <c r="AE2512" s="168"/>
      <c r="AF2512" s="168"/>
      <c r="AG2512" s="168"/>
      <c r="AH2512" s="168"/>
      <c r="AI2512" s="168"/>
      <c r="AJ2512" s="168"/>
      <c r="AK2512" s="168"/>
      <c r="AL2512" s="168"/>
      <c r="AM2512" s="168"/>
      <c r="AN2512" s="168"/>
      <c r="AO2512" s="168"/>
      <c r="AP2512" s="168"/>
      <c r="AQ2512" s="168"/>
      <c r="AR2512" s="168"/>
      <c r="AS2512" s="168"/>
      <c r="AT2512" s="168"/>
      <c r="AU2512" s="168"/>
      <c r="AV2512" s="168"/>
      <c r="AW2512" s="168"/>
      <c r="AX2512" s="168"/>
      <c r="AY2512" s="168"/>
      <c r="AZ2512" s="168"/>
      <c r="BA2512" s="168"/>
      <c r="BB2512" s="168"/>
      <c r="BC2512" s="168"/>
      <c r="BD2512" s="168"/>
      <c r="BE2512" s="168"/>
      <c r="BF2512" s="168"/>
      <c r="BG2512" s="168"/>
      <c r="BH2512" s="168"/>
      <c r="BI2512" s="168"/>
      <c r="BJ2512" s="168"/>
      <c r="BK2512" s="168"/>
      <c r="BL2512" s="168"/>
      <c r="BM2512" s="168"/>
      <c r="BN2512" s="168"/>
      <c r="BO2512" s="168"/>
      <c r="BP2512" s="168"/>
    </row>
    <row r="2513" spans="4:68" x14ac:dyDescent="0.15">
      <c r="D2513" s="168"/>
      <c r="E2513" s="168"/>
      <c r="F2513" s="168"/>
      <c r="G2513" s="168"/>
      <c r="H2513" s="168"/>
      <c r="I2513" s="168"/>
      <c r="J2513" s="168"/>
      <c r="K2513" s="168"/>
      <c r="L2513" s="168"/>
      <c r="M2513" s="168"/>
      <c r="N2513" s="168"/>
      <c r="O2513" s="168"/>
      <c r="P2513" s="168"/>
      <c r="Q2513" s="168"/>
      <c r="R2513" s="168"/>
      <c r="S2513" s="168"/>
      <c r="T2513" s="168"/>
      <c r="U2513" s="168"/>
      <c r="V2513" s="168"/>
      <c r="W2513" s="168"/>
      <c r="X2513" s="168"/>
      <c r="Y2513" s="168"/>
      <c r="Z2513" s="168"/>
      <c r="AA2513" s="168"/>
      <c r="AB2513" s="168"/>
      <c r="AC2513" s="168"/>
      <c r="AD2513" s="168"/>
      <c r="AE2513" s="168"/>
      <c r="AF2513" s="168"/>
      <c r="AG2513" s="168"/>
      <c r="AH2513" s="168"/>
      <c r="AI2513" s="168"/>
      <c r="AJ2513" s="168"/>
      <c r="AK2513" s="168"/>
      <c r="AL2513" s="168"/>
      <c r="AM2513" s="168"/>
      <c r="AN2513" s="168"/>
      <c r="AO2513" s="168"/>
      <c r="AP2513" s="168"/>
      <c r="AQ2513" s="168"/>
      <c r="AR2513" s="168"/>
      <c r="AS2513" s="168"/>
      <c r="AT2513" s="168"/>
      <c r="AU2513" s="168"/>
      <c r="AV2513" s="168"/>
      <c r="AW2513" s="168"/>
      <c r="AX2513" s="168"/>
      <c r="AY2513" s="168"/>
      <c r="AZ2513" s="168"/>
      <c r="BA2513" s="168"/>
      <c r="BB2513" s="168"/>
      <c r="BC2513" s="168"/>
      <c r="BD2513" s="168"/>
      <c r="BE2513" s="168"/>
      <c r="BF2513" s="168"/>
      <c r="BG2513" s="168"/>
      <c r="BH2513" s="168"/>
      <c r="BI2513" s="168"/>
      <c r="BJ2513" s="168"/>
      <c r="BK2513" s="168"/>
      <c r="BL2513" s="168"/>
      <c r="BM2513" s="168"/>
      <c r="BN2513" s="168"/>
      <c r="BO2513" s="168"/>
      <c r="BP2513" s="168"/>
    </row>
    <row r="2514" spans="4:68" x14ac:dyDescent="0.15">
      <c r="D2514" s="168"/>
      <c r="E2514" s="168"/>
      <c r="F2514" s="168"/>
      <c r="G2514" s="168"/>
      <c r="H2514" s="168"/>
      <c r="I2514" s="168"/>
      <c r="J2514" s="168"/>
      <c r="K2514" s="168"/>
      <c r="L2514" s="168"/>
      <c r="M2514" s="168"/>
      <c r="N2514" s="168"/>
      <c r="O2514" s="168"/>
      <c r="P2514" s="168"/>
      <c r="Q2514" s="168"/>
      <c r="R2514" s="168"/>
      <c r="S2514" s="168"/>
      <c r="T2514" s="168"/>
      <c r="U2514" s="168"/>
      <c r="V2514" s="168"/>
      <c r="W2514" s="168"/>
      <c r="X2514" s="168"/>
      <c r="Y2514" s="168"/>
      <c r="Z2514" s="168"/>
      <c r="AA2514" s="168"/>
      <c r="AB2514" s="168"/>
      <c r="AC2514" s="168"/>
      <c r="AD2514" s="168"/>
      <c r="AE2514" s="168"/>
      <c r="AF2514" s="168"/>
      <c r="AG2514" s="168"/>
      <c r="AH2514" s="168"/>
      <c r="AI2514" s="168"/>
      <c r="AJ2514" s="168"/>
      <c r="AK2514" s="168"/>
      <c r="AL2514" s="168"/>
      <c r="AM2514" s="168"/>
      <c r="AN2514" s="168"/>
      <c r="AO2514" s="168"/>
      <c r="AP2514" s="168"/>
      <c r="AQ2514" s="168"/>
      <c r="AR2514" s="168"/>
      <c r="AS2514" s="168"/>
      <c r="AT2514" s="168"/>
      <c r="AU2514" s="168"/>
      <c r="AV2514" s="168"/>
      <c r="AW2514" s="168"/>
      <c r="AX2514" s="168"/>
      <c r="AY2514" s="168"/>
      <c r="AZ2514" s="168"/>
      <c r="BA2514" s="168"/>
      <c r="BB2514" s="168"/>
      <c r="BC2514" s="168"/>
      <c r="BD2514" s="168"/>
      <c r="BE2514" s="168"/>
      <c r="BF2514" s="168"/>
      <c r="BG2514" s="168"/>
      <c r="BH2514" s="168"/>
      <c r="BI2514" s="168"/>
      <c r="BJ2514" s="168"/>
      <c r="BK2514" s="168"/>
      <c r="BL2514" s="168"/>
      <c r="BM2514" s="168"/>
      <c r="BN2514" s="168"/>
      <c r="BO2514" s="168"/>
      <c r="BP2514" s="168"/>
    </row>
    <row r="2515" spans="4:68" x14ac:dyDescent="0.15">
      <c r="D2515" s="168"/>
      <c r="E2515" s="168"/>
      <c r="F2515" s="168"/>
      <c r="G2515" s="168"/>
      <c r="H2515" s="168"/>
      <c r="I2515" s="168"/>
      <c r="J2515" s="168"/>
      <c r="K2515" s="168"/>
      <c r="L2515" s="168"/>
      <c r="M2515" s="168"/>
      <c r="N2515" s="168"/>
      <c r="O2515" s="168"/>
      <c r="P2515" s="168"/>
      <c r="Q2515" s="168"/>
      <c r="R2515" s="168"/>
      <c r="S2515" s="168"/>
      <c r="T2515" s="168"/>
      <c r="U2515" s="168"/>
      <c r="V2515" s="168"/>
      <c r="W2515" s="168"/>
      <c r="X2515" s="168"/>
      <c r="Y2515" s="168"/>
      <c r="Z2515" s="168"/>
      <c r="AA2515" s="168"/>
      <c r="AB2515" s="168"/>
      <c r="AC2515" s="168"/>
      <c r="AD2515" s="168"/>
      <c r="AE2515" s="168"/>
      <c r="AF2515" s="168"/>
      <c r="AG2515" s="168"/>
      <c r="AH2515" s="168"/>
      <c r="AI2515" s="168"/>
      <c r="AJ2515" s="168"/>
      <c r="AK2515" s="168"/>
      <c r="AL2515" s="168"/>
      <c r="AM2515" s="168"/>
      <c r="AN2515" s="168"/>
      <c r="AO2515" s="168"/>
      <c r="AP2515" s="168"/>
      <c r="AQ2515" s="168"/>
      <c r="AR2515" s="168"/>
      <c r="AS2515" s="168"/>
      <c r="AT2515" s="168"/>
      <c r="AU2515" s="168"/>
      <c r="AV2515" s="168"/>
      <c r="AW2515" s="168"/>
      <c r="AX2515" s="168"/>
      <c r="AY2515" s="168"/>
      <c r="AZ2515" s="168"/>
      <c r="BA2515" s="168"/>
      <c r="BB2515" s="168"/>
      <c r="BC2515" s="168"/>
      <c r="BD2515" s="168"/>
      <c r="BE2515" s="168"/>
      <c r="BF2515" s="168"/>
      <c r="BG2515" s="168"/>
      <c r="BH2515" s="168"/>
      <c r="BI2515" s="168"/>
      <c r="BJ2515" s="168"/>
      <c r="BK2515" s="168"/>
      <c r="BL2515" s="168"/>
      <c r="BM2515" s="168"/>
      <c r="BN2515" s="168"/>
      <c r="BO2515" s="168"/>
      <c r="BP2515" s="168"/>
    </row>
    <row r="2516" spans="4:68" x14ac:dyDescent="0.15">
      <c r="D2516" s="168"/>
      <c r="E2516" s="168"/>
      <c r="F2516" s="168"/>
      <c r="G2516" s="168"/>
      <c r="H2516" s="168"/>
      <c r="I2516" s="168"/>
      <c r="J2516" s="168"/>
      <c r="K2516" s="168"/>
      <c r="L2516" s="168"/>
      <c r="M2516" s="168"/>
      <c r="N2516" s="168"/>
      <c r="O2516" s="168"/>
      <c r="P2516" s="168"/>
      <c r="Q2516" s="168"/>
      <c r="R2516" s="168"/>
      <c r="S2516" s="168"/>
      <c r="T2516" s="168"/>
      <c r="U2516" s="168"/>
      <c r="V2516" s="168"/>
      <c r="W2516" s="168"/>
      <c r="X2516" s="168"/>
      <c r="Y2516" s="168"/>
      <c r="Z2516" s="168"/>
      <c r="AA2516" s="168"/>
      <c r="AB2516" s="168"/>
      <c r="AC2516" s="168"/>
      <c r="AD2516" s="168"/>
      <c r="AE2516" s="168"/>
      <c r="AF2516" s="168"/>
      <c r="AG2516" s="168"/>
      <c r="AH2516" s="168"/>
      <c r="AI2516" s="168"/>
      <c r="AJ2516" s="168"/>
      <c r="AK2516" s="168"/>
      <c r="AL2516" s="168"/>
      <c r="AM2516" s="168"/>
      <c r="AN2516" s="168"/>
      <c r="AO2516" s="168"/>
      <c r="AP2516" s="168"/>
      <c r="AQ2516" s="168"/>
      <c r="AR2516" s="168"/>
      <c r="AS2516" s="168"/>
      <c r="AT2516" s="168"/>
      <c r="AU2516" s="168"/>
      <c r="AV2516" s="168"/>
      <c r="AW2516" s="168"/>
      <c r="AX2516" s="168"/>
      <c r="AY2516" s="168"/>
      <c r="AZ2516" s="168"/>
      <c r="BA2516" s="168"/>
      <c r="BB2516" s="168"/>
      <c r="BC2516" s="168"/>
      <c r="BD2516" s="168"/>
      <c r="BE2516" s="168"/>
      <c r="BF2516" s="168"/>
      <c r="BG2516" s="168"/>
      <c r="BH2516" s="168"/>
      <c r="BI2516" s="168"/>
      <c r="BJ2516" s="168"/>
      <c r="BK2516" s="168"/>
      <c r="BL2516" s="168"/>
      <c r="BM2516" s="168"/>
      <c r="BN2516" s="168"/>
      <c r="BO2516" s="168"/>
      <c r="BP2516" s="168"/>
    </row>
    <row r="2517" spans="4:68" x14ac:dyDescent="0.15">
      <c r="D2517" s="168"/>
      <c r="E2517" s="168"/>
      <c r="F2517" s="168"/>
      <c r="G2517" s="168"/>
      <c r="H2517" s="168"/>
      <c r="I2517" s="168"/>
      <c r="J2517" s="168"/>
      <c r="K2517" s="168"/>
      <c r="L2517" s="168"/>
      <c r="M2517" s="168"/>
      <c r="N2517" s="168"/>
      <c r="O2517" s="168"/>
      <c r="P2517" s="168"/>
      <c r="Q2517" s="168"/>
      <c r="R2517" s="168"/>
      <c r="S2517" s="168"/>
      <c r="T2517" s="168"/>
      <c r="U2517" s="168"/>
      <c r="V2517" s="168"/>
      <c r="W2517" s="168"/>
      <c r="X2517" s="168"/>
      <c r="Y2517" s="168"/>
      <c r="Z2517" s="168"/>
      <c r="AA2517" s="168"/>
      <c r="AB2517" s="168"/>
      <c r="AC2517" s="168"/>
      <c r="AD2517" s="168"/>
      <c r="AE2517" s="168"/>
      <c r="AF2517" s="168"/>
      <c r="AG2517" s="168"/>
      <c r="AH2517" s="168"/>
      <c r="AI2517" s="168"/>
      <c r="AJ2517" s="168"/>
      <c r="AK2517" s="168"/>
      <c r="AL2517" s="168"/>
      <c r="AM2517" s="168"/>
      <c r="AN2517" s="168"/>
      <c r="AO2517" s="168"/>
      <c r="AP2517" s="168"/>
      <c r="AQ2517" s="168"/>
      <c r="AR2517" s="168"/>
      <c r="AS2517" s="168"/>
      <c r="AT2517" s="168"/>
      <c r="AU2517" s="168"/>
      <c r="AV2517" s="168"/>
      <c r="AW2517" s="168"/>
      <c r="AX2517" s="168"/>
      <c r="AY2517" s="168"/>
      <c r="AZ2517" s="168"/>
      <c r="BA2517" s="168"/>
      <c r="BB2517" s="168"/>
      <c r="BC2517" s="168"/>
      <c r="BD2517" s="168"/>
      <c r="BE2517" s="168"/>
      <c r="BF2517" s="168"/>
      <c r="BG2517" s="168"/>
      <c r="BH2517" s="168"/>
      <c r="BI2517" s="168"/>
      <c r="BJ2517" s="168"/>
      <c r="BK2517" s="168"/>
      <c r="BL2517" s="168"/>
      <c r="BM2517" s="168"/>
      <c r="BN2517" s="168"/>
      <c r="BO2517" s="168"/>
      <c r="BP2517" s="168"/>
    </row>
    <row r="2518" spans="4:68" x14ac:dyDescent="0.15">
      <c r="D2518" s="168"/>
      <c r="E2518" s="168"/>
      <c r="F2518" s="168"/>
      <c r="G2518" s="168"/>
      <c r="H2518" s="168"/>
      <c r="I2518" s="168"/>
      <c r="J2518" s="168"/>
      <c r="K2518" s="168"/>
      <c r="L2518" s="168"/>
      <c r="M2518" s="168"/>
      <c r="N2518" s="168"/>
      <c r="O2518" s="168"/>
      <c r="P2518" s="168"/>
      <c r="Q2518" s="168"/>
      <c r="R2518" s="168"/>
      <c r="S2518" s="168"/>
      <c r="T2518" s="168"/>
      <c r="U2518" s="168"/>
      <c r="V2518" s="168"/>
      <c r="W2518" s="168"/>
      <c r="X2518" s="168"/>
      <c r="Y2518" s="168"/>
      <c r="Z2518" s="168"/>
      <c r="AA2518" s="168"/>
      <c r="AB2518" s="168"/>
      <c r="AC2518" s="168"/>
      <c r="AD2518" s="168"/>
      <c r="AE2518" s="168"/>
      <c r="AF2518" s="168"/>
      <c r="AG2518" s="168"/>
      <c r="AH2518" s="168"/>
      <c r="AI2518" s="168"/>
      <c r="AJ2518" s="168"/>
      <c r="AK2518" s="168"/>
      <c r="AL2518" s="168"/>
      <c r="AM2518" s="168"/>
      <c r="AN2518" s="168"/>
      <c r="AO2518" s="168"/>
      <c r="AP2518" s="168"/>
      <c r="AQ2518" s="168"/>
      <c r="AR2518" s="168"/>
      <c r="AS2518" s="168"/>
      <c r="AT2518" s="168"/>
      <c r="AU2518" s="168"/>
      <c r="AV2518" s="168"/>
      <c r="AW2518" s="168"/>
      <c r="AX2518" s="168"/>
      <c r="AY2518" s="168"/>
      <c r="AZ2518" s="168"/>
      <c r="BA2518" s="168"/>
      <c r="BB2518" s="168"/>
      <c r="BC2518" s="168"/>
      <c r="BD2518" s="168"/>
      <c r="BE2518" s="168"/>
      <c r="BF2518" s="168"/>
      <c r="BG2518" s="168"/>
      <c r="BH2518" s="168"/>
      <c r="BI2518" s="168"/>
      <c r="BJ2518" s="168"/>
      <c r="BK2518" s="168"/>
      <c r="BL2518" s="168"/>
      <c r="BM2518" s="168"/>
      <c r="BN2518" s="168"/>
      <c r="BO2518" s="168"/>
      <c r="BP2518" s="168"/>
    </row>
    <row r="2519" spans="4:68" x14ac:dyDescent="0.15">
      <c r="D2519" s="168"/>
      <c r="E2519" s="168"/>
      <c r="F2519" s="168"/>
      <c r="G2519" s="168"/>
      <c r="H2519" s="168"/>
      <c r="I2519" s="168"/>
      <c r="J2519" s="168"/>
      <c r="K2519" s="168"/>
      <c r="L2519" s="168"/>
      <c r="M2519" s="168"/>
      <c r="N2519" s="168"/>
      <c r="O2519" s="168"/>
      <c r="P2519" s="168"/>
      <c r="Q2519" s="168"/>
      <c r="R2519" s="168"/>
      <c r="S2519" s="168"/>
      <c r="T2519" s="168"/>
      <c r="U2519" s="168"/>
      <c r="V2519" s="168"/>
      <c r="W2519" s="168"/>
      <c r="X2519" s="168"/>
      <c r="Y2519" s="168"/>
      <c r="Z2519" s="168"/>
      <c r="AA2519" s="168"/>
      <c r="AB2519" s="168"/>
      <c r="AC2519" s="168"/>
      <c r="AD2519" s="168"/>
      <c r="AE2519" s="168"/>
      <c r="AF2519" s="168"/>
      <c r="AG2519" s="168"/>
      <c r="AH2519" s="168"/>
      <c r="AI2519" s="168"/>
      <c r="AJ2519" s="168"/>
      <c r="AK2519" s="168"/>
      <c r="AL2519" s="168"/>
      <c r="AM2519" s="168"/>
      <c r="AN2519" s="168"/>
      <c r="AO2519" s="168"/>
      <c r="AP2519" s="168"/>
      <c r="AQ2519" s="168"/>
      <c r="AR2519" s="168"/>
      <c r="AS2519" s="168"/>
      <c r="AT2519" s="168"/>
      <c r="AU2519" s="168"/>
      <c r="AV2519" s="168"/>
      <c r="AW2519" s="168"/>
      <c r="AX2519" s="168"/>
      <c r="AY2519" s="168"/>
      <c r="AZ2519" s="168"/>
      <c r="BA2519" s="168"/>
      <c r="BB2519" s="168"/>
      <c r="BC2519" s="168"/>
      <c r="BD2519" s="168"/>
      <c r="BE2519" s="168"/>
      <c r="BF2519" s="168"/>
      <c r="BG2519" s="168"/>
      <c r="BH2519" s="168"/>
      <c r="BI2519" s="168"/>
      <c r="BJ2519" s="168"/>
      <c r="BK2519" s="168"/>
      <c r="BL2519" s="168"/>
      <c r="BM2519" s="168"/>
      <c r="BN2519" s="168"/>
      <c r="BO2519" s="168"/>
      <c r="BP2519" s="168"/>
    </row>
    <row r="2520" spans="4:68" x14ac:dyDescent="0.15">
      <c r="D2520" s="168"/>
      <c r="E2520" s="168"/>
      <c r="F2520" s="168"/>
      <c r="G2520" s="168"/>
      <c r="H2520" s="168"/>
      <c r="I2520" s="168"/>
      <c r="J2520" s="168"/>
      <c r="K2520" s="168"/>
      <c r="L2520" s="168"/>
      <c r="M2520" s="168"/>
      <c r="N2520" s="168"/>
      <c r="O2520" s="168"/>
      <c r="P2520" s="168"/>
      <c r="Q2520" s="168"/>
      <c r="R2520" s="168"/>
      <c r="S2520" s="168"/>
      <c r="T2520" s="168"/>
      <c r="U2520" s="168"/>
      <c r="V2520" s="168"/>
      <c r="W2520" s="168"/>
      <c r="X2520" s="168"/>
      <c r="Y2520" s="168"/>
      <c r="Z2520" s="168"/>
      <c r="AA2520" s="168"/>
      <c r="AB2520" s="168"/>
      <c r="AC2520" s="168"/>
      <c r="AD2520" s="168"/>
      <c r="AE2520" s="168"/>
      <c r="AF2520" s="168"/>
      <c r="AG2520" s="168"/>
      <c r="AH2520" s="168"/>
      <c r="AI2520" s="168"/>
      <c r="AJ2520" s="168"/>
      <c r="AK2520" s="168"/>
      <c r="AL2520" s="168"/>
      <c r="AM2520" s="168"/>
      <c r="AN2520" s="168"/>
      <c r="AO2520" s="168"/>
      <c r="AP2520" s="168"/>
      <c r="AQ2520" s="168"/>
      <c r="AR2520" s="168"/>
      <c r="AS2520" s="168"/>
      <c r="AT2520" s="168"/>
      <c r="AU2520" s="168"/>
      <c r="AV2520" s="168"/>
      <c r="AW2520" s="168"/>
      <c r="AX2520" s="168"/>
      <c r="AY2520" s="168"/>
      <c r="AZ2520" s="168"/>
      <c r="BA2520" s="168"/>
      <c r="BB2520" s="168"/>
      <c r="BC2520" s="168"/>
      <c r="BD2520" s="168"/>
      <c r="BE2520" s="168"/>
      <c r="BF2520" s="168"/>
      <c r="BG2520" s="168"/>
      <c r="BH2520" s="168"/>
      <c r="BI2520" s="168"/>
      <c r="BJ2520" s="168"/>
      <c r="BK2520" s="168"/>
      <c r="BL2520" s="168"/>
      <c r="BM2520" s="168"/>
      <c r="BN2520" s="168"/>
      <c r="BO2520" s="168"/>
      <c r="BP2520" s="168"/>
    </row>
    <row r="2521" spans="4:68" x14ac:dyDescent="0.15">
      <c r="D2521" s="168"/>
      <c r="E2521" s="168"/>
      <c r="F2521" s="168"/>
      <c r="G2521" s="168"/>
      <c r="H2521" s="168"/>
      <c r="I2521" s="168"/>
      <c r="J2521" s="168"/>
      <c r="K2521" s="168"/>
      <c r="L2521" s="168"/>
      <c r="M2521" s="168"/>
      <c r="N2521" s="168"/>
      <c r="O2521" s="168"/>
      <c r="P2521" s="168"/>
      <c r="Q2521" s="168"/>
      <c r="R2521" s="168"/>
      <c r="S2521" s="168"/>
      <c r="T2521" s="168"/>
      <c r="U2521" s="168"/>
      <c r="V2521" s="168"/>
      <c r="W2521" s="168"/>
      <c r="X2521" s="168"/>
      <c r="Y2521" s="168"/>
      <c r="Z2521" s="168"/>
      <c r="AA2521" s="168"/>
      <c r="AB2521" s="168"/>
      <c r="AC2521" s="168"/>
      <c r="AD2521" s="168"/>
      <c r="AE2521" s="168"/>
      <c r="AF2521" s="168"/>
      <c r="AG2521" s="168"/>
      <c r="AH2521" s="168"/>
      <c r="AI2521" s="168"/>
      <c r="AJ2521" s="168"/>
      <c r="AK2521" s="168"/>
      <c r="AL2521" s="168"/>
      <c r="AM2521" s="168"/>
      <c r="AN2521" s="168"/>
      <c r="AO2521" s="168"/>
      <c r="AP2521" s="168"/>
      <c r="AQ2521" s="168"/>
      <c r="AR2521" s="168"/>
      <c r="AS2521" s="168"/>
      <c r="AT2521" s="168"/>
      <c r="AU2521" s="168"/>
      <c r="AV2521" s="168"/>
      <c r="AW2521" s="168"/>
      <c r="AX2521" s="168"/>
      <c r="AY2521" s="168"/>
      <c r="AZ2521" s="168"/>
      <c r="BA2521" s="168"/>
      <c r="BB2521" s="168"/>
      <c r="BC2521" s="168"/>
      <c r="BD2521" s="168"/>
      <c r="BE2521" s="168"/>
      <c r="BF2521" s="168"/>
      <c r="BG2521" s="168"/>
      <c r="BH2521" s="168"/>
      <c r="BI2521" s="168"/>
      <c r="BJ2521" s="168"/>
      <c r="BK2521" s="168"/>
      <c r="BL2521" s="168"/>
      <c r="BM2521" s="168"/>
      <c r="BN2521" s="168"/>
      <c r="BO2521" s="168"/>
      <c r="BP2521" s="168"/>
    </row>
    <row r="2522" spans="4:68" x14ac:dyDescent="0.15">
      <c r="D2522" s="168"/>
      <c r="E2522" s="168"/>
      <c r="F2522" s="168"/>
      <c r="G2522" s="168"/>
      <c r="H2522" s="168"/>
      <c r="I2522" s="168"/>
      <c r="J2522" s="168"/>
      <c r="K2522" s="168"/>
      <c r="L2522" s="168"/>
      <c r="M2522" s="168"/>
      <c r="N2522" s="168"/>
      <c r="O2522" s="168"/>
      <c r="P2522" s="168"/>
      <c r="Q2522" s="168"/>
      <c r="R2522" s="168"/>
      <c r="S2522" s="168"/>
      <c r="T2522" s="168"/>
      <c r="U2522" s="168"/>
      <c r="V2522" s="168"/>
      <c r="W2522" s="168"/>
      <c r="X2522" s="168"/>
      <c r="Y2522" s="168"/>
      <c r="Z2522" s="168"/>
      <c r="AA2522" s="168"/>
      <c r="AB2522" s="168"/>
      <c r="AC2522" s="168"/>
      <c r="AD2522" s="168"/>
      <c r="AE2522" s="168"/>
      <c r="AF2522" s="168"/>
      <c r="AG2522" s="168"/>
      <c r="AH2522" s="168"/>
      <c r="AI2522" s="168"/>
      <c r="AJ2522" s="168"/>
      <c r="AK2522" s="168"/>
      <c r="AL2522" s="168"/>
      <c r="AM2522" s="168"/>
      <c r="AN2522" s="168"/>
      <c r="AO2522" s="168"/>
      <c r="AP2522" s="168"/>
      <c r="AQ2522" s="168"/>
      <c r="AR2522" s="168"/>
      <c r="AS2522" s="168"/>
      <c r="AT2522" s="168"/>
      <c r="AU2522" s="168"/>
      <c r="AV2522" s="168"/>
      <c r="AW2522" s="168"/>
      <c r="AX2522" s="168"/>
      <c r="AY2522" s="168"/>
      <c r="AZ2522" s="168"/>
      <c r="BA2522" s="168"/>
      <c r="BB2522" s="168"/>
      <c r="BC2522" s="168"/>
      <c r="BD2522" s="168"/>
      <c r="BE2522" s="168"/>
      <c r="BF2522" s="168"/>
      <c r="BG2522" s="168"/>
      <c r="BH2522" s="168"/>
      <c r="BI2522" s="168"/>
      <c r="BJ2522" s="168"/>
      <c r="BK2522" s="168"/>
      <c r="BL2522" s="168"/>
      <c r="BM2522" s="168"/>
      <c r="BN2522" s="168"/>
      <c r="BO2522" s="168"/>
      <c r="BP2522" s="168"/>
    </row>
    <row r="2523" spans="4:68" x14ac:dyDescent="0.15">
      <c r="D2523" s="168"/>
      <c r="E2523" s="168"/>
      <c r="F2523" s="168"/>
      <c r="G2523" s="168"/>
      <c r="H2523" s="168"/>
      <c r="I2523" s="168"/>
      <c r="J2523" s="168"/>
      <c r="K2523" s="168"/>
      <c r="L2523" s="168"/>
      <c r="M2523" s="168"/>
      <c r="N2523" s="168"/>
      <c r="O2523" s="168"/>
      <c r="P2523" s="168"/>
      <c r="Q2523" s="168"/>
      <c r="R2523" s="168"/>
      <c r="S2523" s="168"/>
      <c r="T2523" s="168"/>
      <c r="U2523" s="168"/>
      <c r="V2523" s="168"/>
      <c r="W2523" s="168"/>
      <c r="X2523" s="168"/>
      <c r="Y2523" s="168"/>
      <c r="Z2523" s="168"/>
      <c r="AA2523" s="168"/>
      <c r="AB2523" s="168"/>
      <c r="AC2523" s="168"/>
      <c r="AD2523" s="168"/>
      <c r="AE2523" s="168"/>
      <c r="AF2523" s="168"/>
      <c r="AG2523" s="168"/>
      <c r="AH2523" s="168"/>
      <c r="AI2523" s="168"/>
      <c r="AJ2523" s="168"/>
      <c r="AK2523" s="168"/>
      <c r="AL2523" s="168"/>
      <c r="AM2523" s="168"/>
      <c r="AN2523" s="168"/>
      <c r="AO2523" s="168"/>
      <c r="AP2523" s="168"/>
      <c r="AQ2523" s="168"/>
      <c r="AR2523" s="168"/>
      <c r="AS2523" s="168"/>
      <c r="AT2523" s="168"/>
      <c r="AU2523" s="168"/>
      <c r="AV2523" s="168"/>
      <c r="AW2523" s="168"/>
      <c r="AX2523" s="168"/>
      <c r="AY2523" s="168"/>
      <c r="AZ2523" s="168"/>
      <c r="BA2523" s="168"/>
      <c r="BB2523" s="168"/>
      <c r="BC2523" s="168"/>
      <c r="BD2523" s="168"/>
      <c r="BE2523" s="168"/>
      <c r="BF2523" s="168"/>
      <c r="BG2523" s="168"/>
      <c r="BH2523" s="168"/>
      <c r="BI2523" s="168"/>
      <c r="BJ2523" s="168"/>
      <c r="BK2523" s="168"/>
      <c r="BL2523" s="168"/>
      <c r="BM2523" s="168"/>
      <c r="BN2523" s="168"/>
      <c r="BO2523" s="168"/>
      <c r="BP2523" s="168"/>
    </row>
    <row r="2524" spans="4:68" x14ac:dyDescent="0.15">
      <c r="D2524" s="168"/>
      <c r="E2524" s="168"/>
      <c r="F2524" s="168"/>
      <c r="G2524" s="168"/>
      <c r="H2524" s="168"/>
      <c r="I2524" s="168"/>
      <c r="J2524" s="168"/>
      <c r="K2524" s="168"/>
      <c r="L2524" s="168"/>
      <c r="M2524" s="168"/>
      <c r="N2524" s="168"/>
      <c r="O2524" s="168"/>
      <c r="P2524" s="168"/>
      <c r="Q2524" s="168"/>
      <c r="R2524" s="168"/>
      <c r="S2524" s="168"/>
      <c r="T2524" s="168"/>
      <c r="U2524" s="168"/>
      <c r="V2524" s="168"/>
      <c r="W2524" s="168"/>
      <c r="X2524" s="168"/>
      <c r="Y2524" s="168"/>
      <c r="Z2524" s="168"/>
      <c r="AA2524" s="168"/>
      <c r="AB2524" s="168"/>
      <c r="AC2524" s="168"/>
      <c r="AD2524" s="168"/>
      <c r="AE2524" s="168"/>
      <c r="AF2524" s="168"/>
      <c r="AG2524" s="168"/>
      <c r="AH2524" s="168"/>
      <c r="AI2524" s="168"/>
      <c r="AJ2524" s="168"/>
      <c r="AK2524" s="168"/>
      <c r="AL2524" s="168"/>
      <c r="AM2524" s="168"/>
      <c r="AN2524" s="168"/>
      <c r="AO2524" s="168"/>
      <c r="AP2524" s="168"/>
      <c r="AQ2524" s="168"/>
      <c r="AR2524" s="168"/>
      <c r="AS2524" s="168"/>
      <c r="AT2524" s="168"/>
      <c r="AU2524" s="168"/>
      <c r="AV2524" s="168"/>
      <c r="AW2524" s="168"/>
      <c r="AX2524" s="168"/>
      <c r="AY2524" s="168"/>
      <c r="AZ2524" s="168"/>
      <c r="BA2524" s="168"/>
      <c r="BB2524" s="168"/>
      <c r="BC2524" s="168"/>
      <c r="BD2524" s="168"/>
      <c r="BE2524" s="168"/>
      <c r="BF2524" s="168"/>
      <c r="BG2524" s="168"/>
      <c r="BH2524" s="168"/>
      <c r="BI2524" s="168"/>
      <c r="BJ2524" s="168"/>
      <c r="BK2524" s="168"/>
      <c r="BL2524" s="168"/>
      <c r="BM2524" s="168"/>
      <c r="BN2524" s="168"/>
      <c r="BO2524" s="168"/>
      <c r="BP2524" s="168"/>
    </row>
    <row r="2525" spans="4:68" x14ac:dyDescent="0.15">
      <c r="D2525" s="168"/>
      <c r="E2525" s="168"/>
      <c r="F2525" s="168"/>
      <c r="G2525" s="168"/>
      <c r="H2525" s="168"/>
      <c r="I2525" s="168"/>
      <c r="J2525" s="168"/>
      <c r="K2525" s="168"/>
      <c r="L2525" s="168"/>
      <c r="M2525" s="168"/>
      <c r="N2525" s="168"/>
      <c r="O2525" s="168"/>
      <c r="P2525" s="168"/>
      <c r="Q2525" s="168"/>
      <c r="R2525" s="168"/>
      <c r="S2525" s="168"/>
      <c r="T2525" s="168"/>
      <c r="U2525" s="168"/>
      <c r="V2525" s="168"/>
      <c r="W2525" s="168"/>
      <c r="X2525" s="168"/>
      <c r="Y2525" s="168"/>
      <c r="Z2525" s="168"/>
      <c r="AA2525" s="168"/>
      <c r="AB2525" s="168"/>
      <c r="AC2525" s="168"/>
      <c r="AD2525" s="168"/>
      <c r="AE2525" s="168"/>
      <c r="AF2525" s="168"/>
      <c r="AG2525" s="168"/>
      <c r="AH2525" s="168"/>
      <c r="AI2525" s="168"/>
      <c r="AJ2525" s="168"/>
      <c r="AK2525" s="168"/>
      <c r="AL2525" s="168"/>
      <c r="AM2525" s="168"/>
      <c r="AN2525" s="168"/>
      <c r="AO2525" s="168"/>
      <c r="AP2525" s="168"/>
      <c r="AQ2525" s="168"/>
      <c r="AR2525" s="168"/>
      <c r="AS2525" s="168"/>
      <c r="AT2525" s="168"/>
      <c r="AU2525" s="168"/>
      <c r="AV2525" s="168"/>
      <c r="AW2525" s="168"/>
      <c r="AX2525" s="168"/>
      <c r="AY2525" s="168"/>
      <c r="AZ2525" s="168"/>
      <c r="BA2525" s="168"/>
      <c r="BB2525" s="168"/>
      <c r="BC2525" s="168"/>
      <c r="BD2525" s="168"/>
      <c r="BE2525" s="168"/>
      <c r="BF2525" s="168"/>
      <c r="BG2525" s="168"/>
      <c r="BH2525" s="168"/>
      <c r="BI2525" s="168"/>
      <c r="BJ2525" s="168"/>
      <c r="BK2525" s="168"/>
      <c r="BL2525" s="168"/>
      <c r="BM2525" s="168"/>
      <c r="BN2525" s="168"/>
      <c r="BO2525" s="168"/>
      <c r="BP2525" s="168"/>
    </row>
    <row r="2526" spans="4:68" x14ac:dyDescent="0.15">
      <c r="D2526" s="168"/>
      <c r="E2526" s="168"/>
      <c r="F2526" s="168"/>
      <c r="G2526" s="168"/>
      <c r="H2526" s="168"/>
      <c r="I2526" s="168"/>
      <c r="J2526" s="168"/>
      <c r="K2526" s="168"/>
      <c r="L2526" s="168"/>
      <c r="M2526" s="168"/>
      <c r="N2526" s="168"/>
      <c r="O2526" s="168"/>
      <c r="P2526" s="168"/>
      <c r="Q2526" s="168"/>
      <c r="R2526" s="168"/>
      <c r="S2526" s="168"/>
      <c r="T2526" s="168"/>
      <c r="U2526" s="168"/>
      <c r="V2526" s="168"/>
      <c r="W2526" s="168"/>
      <c r="X2526" s="168"/>
      <c r="Y2526" s="168"/>
      <c r="Z2526" s="168"/>
      <c r="AA2526" s="168"/>
      <c r="AB2526" s="168"/>
      <c r="AC2526" s="168"/>
      <c r="AD2526" s="168"/>
      <c r="AE2526" s="168"/>
      <c r="AF2526" s="168"/>
      <c r="AG2526" s="168"/>
      <c r="AH2526" s="168"/>
      <c r="AI2526" s="168"/>
      <c r="AJ2526" s="168"/>
      <c r="AK2526" s="168"/>
      <c r="AL2526" s="168"/>
      <c r="AM2526" s="168"/>
      <c r="AN2526" s="168"/>
      <c r="AO2526" s="168"/>
      <c r="AP2526" s="168"/>
      <c r="AQ2526" s="168"/>
      <c r="AR2526" s="168"/>
      <c r="AS2526" s="168"/>
      <c r="AT2526" s="168"/>
      <c r="AU2526" s="168"/>
      <c r="AV2526" s="168"/>
      <c r="AW2526" s="168"/>
      <c r="AX2526" s="168"/>
      <c r="AY2526" s="168"/>
      <c r="AZ2526" s="168"/>
      <c r="BA2526" s="168"/>
      <c r="BB2526" s="168"/>
      <c r="BC2526" s="168"/>
      <c r="BD2526" s="168"/>
      <c r="BE2526" s="168"/>
      <c r="BF2526" s="168"/>
      <c r="BG2526" s="168"/>
      <c r="BH2526" s="168"/>
      <c r="BI2526" s="168"/>
      <c r="BJ2526" s="168"/>
      <c r="BK2526" s="168"/>
      <c r="BL2526" s="168"/>
      <c r="BM2526" s="168"/>
      <c r="BN2526" s="168"/>
      <c r="BO2526" s="168"/>
      <c r="BP2526" s="168"/>
    </row>
    <row r="2527" spans="4:68" x14ac:dyDescent="0.15">
      <c r="D2527" s="168"/>
      <c r="E2527" s="168"/>
      <c r="F2527" s="168"/>
      <c r="G2527" s="168"/>
      <c r="H2527" s="168"/>
      <c r="I2527" s="168"/>
      <c r="J2527" s="168"/>
      <c r="K2527" s="168"/>
      <c r="L2527" s="168"/>
      <c r="M2527" s="168"/>
      <c r="N2527" s="168"/>
      <c r="O2527" s="168"/>
      <c r="P2527" s="168"/>
      <c r="Q2527" s="168"/>
      <c r="R2527" s="168"/>
      <c r="S2527" s="168"/>
      <c r="T2527" s="168"/>
      <c r="U2527" s="168"/>
      <c r="V2527" s="168"/>
      <c r="W2527" s="168"/>
      <c r="X2527" s="168"/>
      <c r="Y2527" s="168"/>
      <c r="Z2527" s="168"/>
      <c r="AA2527" s="168"/>
      <c r="AB2527" s="168"/>
      <c r="AC2527" s="168"/>
      <c r="AD2527" s="168"/>
      <c r="AE2527" s="168"/>
      <c r="AF2527" s="168"/>
      <c r="AG2527" s="168"/>
      <c r="AH2527" s="168"/>
      <c r="AI2527" s="168"/>
      <c r="AJ2527" s="168"/>
      <c r="AK2527" s="168"/>
      <c r="AL2527" s="168"/>
      <c r="AM2527" s="168"/>
      <c r="AN2527" s="168"/>
      <c r="AO2527" s="168"/>
      <c r="AP2527" s="168"/>
      <c r="AQ2527" s="168"/>
      <c r="AR2527" s="168"/>
      <c r="AS2527" s="168"/>
      <c r="AT2527" s="168"/>
      <c r="AU2527" s="168"/>
      <c r="AV2527" s="168"/>
      <c r="AW2527" s="168"/>
      <c r="AX2527" s="168"/>
      <c r="AY2527" s="168"/>
      <c r="AZ2527" s="168"/>
      <c r="BA2527" s="168"/>
      <c r="BB2527" s="168"/>
      <c r="BC2527" s="168"/>
      <c r="BD2527" s="168"/>
      <c r="BE2527" s="168"/>
      <c r="BF2527" s="168"/>
      <c r="BG2527" s="168"/>
      <c r="BH2527" s="168"/>
      <c r="BI2527" s="168"/>
      <c r="BJ2527" s="168"/>
      <c r="BK2527" s="168"/>
      <c r="BL2527" s="168"/>
      <c r="BM2527" s="168"/>
      <c r="BN2527" s="168"/>
      <c r="BO2527" s="168"/>
      <c r="BP2527" s="168"/>
    </row>
    <row r="2528" spans="4:68" x14ac:dyDescent="0.15">
      <c r="D2528" s="168"/>
      <c r="E2528" s="168"/>
      <c r="F2528" s="168"/>
      <c r="G2528" s="168"/>
      <c r="H2528" s="168"/>
      <c r="I2528" s="168"/>
      <c r="J2528" s="168"/>
      <c r="K2528" s="168"/>
      <c r="L2528" s="168"/>
      <c r="M2528" s="168"/>
      <c r="N2528" s="168"/>
      <c r="O2528" s="168"/>
      <c r="P2528" s="168"/>
      <c r="Q2528" s="168"/>
      <c r="R2528" s="168"/>
      <c r="S2528" s="168"/>
      <c r="T2528" s="168"/>
      <c r="U2528" s="168"/>
      <c r="V2528" s="168"/>
      <c r="W2528" s="168"/>
      <c r="X2528" s="168"/>
      <c r="Y2528" s="168"/>
      <c r="Z2528" s="168"/>
      <c r="AA2528" s="168"/>
      <c r="AB2528" s="168"/>
      <c r="AC2528" s="168"/>
      <c r="AD2528" s="168"/>
      <c r="AE2528" s="168"/>
      <c r="AF2528" s="168"/>
      <c r="AG2528" s="168"/>
      <c r="AH2528" s="168"/>
      <c r="AI2528" s="168"/>
      <c r="AJ2528" s="168"/>
      <c r="AK2528" s="168"/>
      <c r="AL2528" s="168"/>
      <c r="AM2528" s="168"/>
      <c r="AN2528" s="168"/>
      <c r="AO2528" s="168"/>
      <c r="AP2528" s="168"/>
      <c r="AQ2528" s="168"/>
      <c r="AR2528" s="168"/>
      <c r="AS2528" s="168"/>
      <c r="AT2528" s="168"/>
      <c r="AU2528" s="168"/>
      <c r="AV2528" s="168"/>
      <c r="AW2528" s="168"/>
      <c r="AX2528" s="168"/>
      <c r="AY2528" s="168"/>
      <c r="AZ2528" s="168"/>
      <c r="BA2528" s="168"/>
      <c r="BB2528" s="168"/>
      <c r="BC2528" s="168"/>
      <c r="BD2528" s="168"/>
      <c r="BE2528" s="168"/>
      <c r="BF2528" s="168"/>
      <c r="BG2528" s="168"/>
      <c r="BH2528" s="168"/>
      <c r="BI2528" s="168"/>
      <c r="BJ2528" s="168"/>
      <c r="BK2528" s="168"/>
      <c r="BL2528" s="168"/>
      <c r="BM2528" s="168"/>
      <c r="BN2528" s="168"/>
      <c r="BO2528" s="168"/>
      <c r="BP2528" s="168"/>
    </row>
    <row r="2529" spans="4:68" x14ac:dyDescent="0.15">
      <c r="D2529" s="168"/>
      <c r="E2529" s="168"/>
      <c r="F2529" s="168"/>
      <c r="G2529" s="168"/>
      <c r="H2529" s="168"/>
      <c r="I2529" s="168"/>
      <c r="J2529" s="168"/>
      <c r="K2529" s="168"/>
      <c r="L2529" s="168"/>
      <c r="M2529" s="168"/>
      <c r="N2529" s="168"/>
      <c r="O2529" s="168"/>
      <c r="P2529" s="168"/>
      <c r="Q2529" s="168"/>
      <c r="R2529" s="168"/>
      <c r="S2529" s="168"/>
      <c r="T2529" s="168"/>
      <c r="U2529" s="168"/>
      <c r="V2529" s="168"/>
      <c r="W2529" s="168"/>
      <c r="X2529" s="168"/>
      <c r="Y2529" s="168"/>
      <c r="Z2529" s="168"/>
      <c r="AA2529" s="168"/>
      <c r="AB2529" s="168"/>
      <c r="AC2529" s="168"/>
      <c r="AD2529" s="168"/>
      <c r="AE2529" s="168"/>
      <c r="AF2529" s="168"/>
      <c r="AG2529" s="168"/>
      <c r="AH2529" s="168"/>
      <c r="AI2529" s="168"/>
      <c r="AJ2529" s="168"/>
      <c r="AK2529" s="168"/>
      <c r="AL2529" s="168"/>
      <c r="AM2529" s="168"/>
      <c r="AN2529" s="168"/>
      <c r="AO2529" s="168"/>
      <c r="AP2529" s="168"/>
      <c r="AQ2529" s="168"/>
      <c r="AR2529" s="168"/>
      <c r="AS2529" s="168"/>
      <c r="AT2529" s="168"/>
      <c r="AU2529" s="168"/>
      <c r="AV2529" s="168"/>
      <c r="AW2529" s="168"/>
      <c r="AX2529" s="168"/>
      <c r="AY2529" s="168"/>
      <c r="AZ2529" s="168"/>
      <c r="BA2529" s="168"/>
      <c r="BB2529" s="168"/>
      <c r="BC2529" s="168"/>
      <c r="BD2529" s="168"/>
      <c r="BE2529" s="168"/>
      <c r="BF2529" s="168"/>
      <c r="BG2529" s="168"/>
      <c r="BH2529" s="168"/>
      <c r="BI2529" s="168"/>
      <c r="BJ2529" s="168"/>
      <c r="BK2529" s="168"/>
      <c r="BL2529" s="168"/>
      <c r="BM2529" s="168"/>
      <c r="BN2529" s="168"/>
      <c r="BO2529" s="168"/>
      <c r="BP2529" s="168"/>
    </row>
    <row r="2530" spans="4:68" x14ac:dyDescent="0.15">
      <c r="D2530" s="168"/>
      <c r="E2530" s="168"/>
      <c r="F2530" s="168"/>
      <c r="G2530" s="168"/>
      <c r="H2530" s="168"/>
      <c r="I2530" s="168"/>
      <c r="J2530" s="168"/>
      <c r="K2530" s="168"/>
      <c r="L2530" s="168"/>
      <c r="M2530" s="168"/>
      <c r="N2530" s="168"/>
      <c r="O2530" s="168"/>
      <c r="P2530" s="168"/>
      <c r="Q2530" s="168"/>
      <c r="R2530" s="168"/>
      <c r="S2530" s="168"/>
      <c r="T2530" s="168"/>
      <c r="U2530" s="168"/>
      <c r="V2530" s="168"/>
      <c r="W2530" s="168"/>
      <c r="X2530" s="168"/>
      <c r="Y2530" s="168"/>
      <c r="Z2530" s="168"/>
      <c r="AA2530" s="168"/>
      <c r="AB2530" s="168"/>
      <c r="AC2530" s="168"/>
      <c r="AD2530" s="168"/>
      <c r="AE2530" s="168"/>
      <c r="AF2530" s="168"/>
      <c r="AG2530" s="168"/>
      <c r="AH2530" s="168"/>
      <c r="AI2530" s="168"/>
      <c r="AJ2530" s="168"/>
      <c r="AK2530" s="168"/>
      <c r="AL2530" s="168"/>
      <c r="AM2530" s="168"/>
      <c r="AN2530" s="168"/>
      <c r="AO2530" s="168"/>
      <c r="AP2530" s="168"/>
      <c r="AQ2530" s="168"/>
      <c r="AR2530" s="168"/>
      <c r="AS2530" s="168"/>
      <c r="AT2530" s="168"/>
      <c r="AU2530" s="168"/>
      <c r="AV2530" s="168"/>
      <c r="AW2530" s="168"/>
      <c r="AX2530" s="168"/>
      <c r="AY2530" s="168"/>
      <c r="AZ2530" s="168"/>
      <c r="BA2530" s="168"/>
      <c r="BB2530" s="168"/>
      <c r="BC2530" s="168"/>
      <c r="BD2530" s="168"/>
      <c r="BE2530" s="168"/>
      <c r="BF2530" s="168"/>
      <c r="BG2530" s="168"/>
      <c r="BH2530" s="168"/>
      <c r="BI2530" s="168"/>
      <c r="BJ2530" s="168"/>
      <c r="BK2530" s="168"/>
      <c r="BL2530" s="168"/>
      <c r="BM2530" s="168"/>
      <c r="BN2530" s="168"/>
      <c r="BO2530" s="168"/>
      <c r="BP2530" s="168"/>
    </row>
    <row r="2531" spans="4:68" x14ac:dyDescent="0.15">
      <c r="D2531" s="168"/>
      <c r="E2531" s="168"/>
      <c r="F2531" s="168"/>
      <c r="G2531" s="168"/>
      <c r="H2531" s="168"/>
      <c r="I2531" s="168"/>
      <c r="J2531" s="168"/>
      <c r="K2531" s="168"/>
      <c r="L2531" s="168"/>
      <c r="M2531" s="168"/>
      <c r="N2531" s="168"/>
      <c r="O2531" s="168"/>
      <c r="P2531" s="168"/>
      <c r="Q2531" s="168"/>
      <c r="R2531" s="168"/>
      <c r="S2531" s="168"/>
      <c r="T2531" s="168"/>
      <c r="U2531" s="168"/>
      <c r="V2531" s="168"/>
      <c r="W2531" s="168"/>
      <c r="X2531" s="168"/>
      <c r="Y2531" s="168"/>
      <c r="Z2531" s="168"/>
      <c r="AA2531" s="168"/>
      <c r="AB2531" s="168"/>
      <c r="AC2531" s="168"/>
      <c r="AD2531" s="168"/>
      <c r="AE2531" s="168"/>
      <c r="AF2531" s="168"/>
      <c r="AG2531" s="168"/>
      <c r="AH2531" s="168"/>
      <c r="AI2531" s="168"/>
      <c r="AJ2531" s="168"/>
      <c r="AK2531" s="168"/>
      <c r="AL2531" s="168"/>
      <c r="AM2531" s="168"/>
      <c r="AN2531" s="168"/>
      <c r="AO2531" s="168"/>
      <c r="AP2531" s="168"/>
      <c r="AQ2531" s="168"/>
      <c r="AR2531" s="168"/>
      <c r="AS2531" s="168"/>
      <c r="AT2531" s="168"/>
      <c r="AU2531" s="168"/>
      <c r="AV2531" s="168"/>
      <c r="AW2531" s="168"/>
      <c r="AX2531" s="168"/>
      <c r="AY2531" s="168"/>
      <c r="AZ2531" s="168"/>
      <c r="BA2531" s="168"/>
      <c r="BB2531" s="168"/>
      <c r="BC2531" s="168"/>
      <c r="BD2531" s="168"/>
      <c r="BE2531" s="168"/>
      <c r="BF2531" s="168"/>
      <c r="BG2531" s="168"/>
      <c r="BH2531" s="168"/>
      <c r="BI2531" s="168"/>
      <c r="BJ2531" s="168"/>
      <c r="BK2531" s="168"/>
      <c r="BL2531" s="168"/>
      <c r="BM2531" s="168"/>
      <c r="BN2531" s="168"/>
      <c r="BO2531" s="168"/>
      <c r="BP2531" s="168"/>
    </row>
    <row r="2532" spans="4:68" x14ac:dyDescent="0.15">
      <c r="D2532" s="168"/>
      <c r="E2532" s="168"/>
      <c r="F2532" s="168"/>
      <c r="G2532" s="168"/>
      <c r="H2532" s="168"/>
      <c r="I2532" s="168"/>
      <c r="J2532" s="168"/>
      <c r="K2532" s="168"/>
      <c r="L2532" s="168"/>
      <c r="M2532" s="168"/>
      <c r="N2532" s="168"/>
      <c r="O2532" s="168"/>
      <c r="P2532" s="168"/>
      <c r="Q2532" s="168"/>
      <c r="R2532" s="168"/>
      <c r="S2532" s="168"/>
      <c r="T2532" s="168"/>
      <c r="U2532" s="168"/>
      <c r="V2532" s="168"/>
      <c r="W2532" s="168"/>
      <c r="X2532" s="168"/>
      <c r="Y2532" s="168"/>
      <c r="Z2532" s="168"/>
      <c r="AA2532" s="168"/>
      <c r="AB2532" s="168"/>
      <c r="AC2532" s="168"/>
      <c r="AD2532" s="168"/>
      <c r="AE2532" s="168"/>
      <c r="AF2532" s="168"/>
      <c r="AG2532" s="168"/>
      <c r="AH2532" s="168"/>
      <c r="AI2532" s="168"/>
      <c r="AJ2532" s="168"/>
      <c r="AK2532" s="168"/>
      <c r="AL2532" s="168"/>
      <c r="AM2532" s="168"/>
      <c r="AN2532" s="168"/>
      <c r="AO2532" s="168"/>
      <c r="AP2532" s="168"/>
      <c r="AQ2532" s="168"/>
      <c r="AR2532" s="168"/>
      <c r="AS2532" s="168"/>
      <c r="AT2532" s="168"/>
      <c r="AU2532" s="168"/>
      <c r="AV2532" s="168"/>
      <c r="AW2532" s="168"/>
      <c r="AX2532" s="168"/>
      <c r="AY2532" s="168"/>
      <c r="AZ2532" s="168"/>
      <c r="BA2532" s="168"/>
      <c r="BB2532" s="168"/>
      <c r="BC2532" s="168"/>
      <c r="BD2532" s="168"/>
      <c r="BE2532" s="168"/>
      <c r="BF2532" s="168"/>
      <c r="BG2532" s="168"/>
      <c r="BH2532" s="168"/>
      <c r="BI2532" s="168"/>
      <c r="BJ2532" s="168"/>
      <c r="BK2532" s="168"/>
      <c r="BL2532" s="168"/>
      <c r="BM2532" s="168"/>
      <c r="BN2532" s="168"/>
      <c r="BO2532" s="168"/>
      <c r="BP2532" s="168"/>
    </row>
    <row r="2533" spans="4:68" x14ac:dyDescent="0.15">
      <c r="D2533" s="168"/>
      <c r="E2533" s="168"/>
      <c r="F2533" s="168"/>
      <c r="G2533" s="168"/>
      <c r="H2533" s="168"/>
      <c r="I2533" s="168"/>
      <c r="J2533" s="168"/>
      <c r="K2533" s="168"/>
      <c r="L2533" s="168"/>
      <c r="M2533" s="168"/>
      <c r="N2533" s="168"/>
      <c r="O2533" s="168"/>
      <c r="P2533" s="168"/>
      <c r="Q2533" s="168"/>
      <c r="R2533" s="168"/>
      <c r="S2533" s="168"/>
      <c r="T2533" s="168"/>
      <c r="U2533" s="168"/>
      <c r="V2533" s="168"/>
      <c r="W2533" s="168"/>
      <c r="X2533" s="168"/>
      <c r="Y2533" s="168"/>
      <c r="Z2533" s="168"/>
      <c r="AA2533" s="168"/>
      <c r="AB2533" s="168"/>
      <c r="AC2533" s="168"/>
      <c r="AD2533" s="168"/>
      <c r="AE2533" s="168"/>
      <c r="AF2533" s="168"/>
      <c r="AG2533" s="168"/>
      <c r="AH2533" s="168"/>
      <c r="AI2533" s="168"/>
      <c r="AJ2533" s="168"/>
      <c r="AK2533" s="168"/>
      <c r="AL2533" s="168"/>
      <c r="AM2533" s="168"/>
      <c r="AN2533" s="168"/>
      <c r="AO2533" s="168"/>
      <c r="AP2533" s="168"/>
      <c r="AQ2533" s="168"/>
      <c r="AR2533" s="168"/>
      <c r="AS2533" s="168"/>
      <c r="AT2533" s="168"/>
      <c r="AU2533" s="168"/>
      <c r="AV2533" s="168"/>
      <c r="AW2533" s="168"/>
      <c r="AX2533" s="168"/>
      <c r="AY2533" s="168"/>
      <c r="AZ2533" s="168"/>
      <c r="BA2533" s="168"/>
      <c r="BB2533" s="168"/>
      <c r="BC2533" s="168"/>
      <c r="BD2533" s="168"/>
      <c r="BE2533" s="168"/>
      <c r="BF2533" s="168"/>
      <c r="BG2533" s="168"/>
      <c r="BH2533" s="168"/>
      <c r="BI2533" s="168"/>
      <c r="BJ2533" s="168"/>
      <c r="BK2533" s="168"/>
      <c r="BL2533" s="168"/>
      <c r="BM2533" s="168"/>
      <c r="BN2533" s="168"/>
      <c r="BO2533" s="168"/>
      <c r="BP2533" s="168"/>
    </row>
    <row r="2534" spans="4:68" x14ac:dyDescent="0.15">
      <c r="D2534" s="168"/>
      <c r="E2534" s="168"/>
      <c r="F2534" s="168"/>
      <c r="G2534" s="168"/>
      <c r="H2534" s="168"/>
      <c r="I2534" s="168"/>
      <c r="J2534" s="168"/>
      <c r="K2534" s="168"/>
      <c r="L2534" s="168"/>
      <c r="M2534" s="168"/>
      <c r="N2534" s="168"/>
      <c r="O2534" s="168"/>
      <c r="P2534" s="168"/>
      <c r="Q2534" s="168"/>
      <c r="R2534" s="168"/>
      <c r="S2534" s="168"/>
      <c r="T2534" s="168"/>
      <c r="U2534" s="168"/>
      <c r="V2534" s="168"/>
      <c r="W2534" s="168"/>
      <c r="X2534" s="168"/>
      <c r="Y2534" s="168"/>
      <c r="Z2534" s="168"/>
      <c r="AA2534" s="168"/>
      <c r="AB2534" s="168"/>
      <c r="AC2534" s="168"/>
      <c r="AD2534" s="168"/>
      <c r="AE2534" s="168"/>
      <c r="AF2534" s="168"/>
      <c r="AG2534" s="168"/>
      <c r="AH2534" s="168"/>
      <c r="AI2534" s="168"/>
      <c r="AJ2534" s="168"/>
      <c r="AK2534" s="168"/>
      <c r="AL2534" s="168"/>
      <c r="AM2534" s="168"/>
      <c r="AN2534" s="168"/>
      <c r="AO2534" s="168"/>
      <c r="AP2534" s="168"/>
      <c r="AQ2534" s="168"/>
      <c r="AR2534" s="168"/>
      <c r="AS2534" s="168"/>
      <c r="AT2534" s="168"/>
      <c r="AU2534" s="168"/>
      <c r="AV2534" s="168"/>
      <c r="AW2534" s="168"/>
      <c r="AX2534" s="168"/>
      <c r="AY2534" s="168"/>
      <c r="AZ2534" s="168"/>
      <c r="BA2534" s="168"/>
      <c r="BB2534" s="168"/>
      <c r="BC2534" s="168"/>
      <c r="BD2534" s="168"/>
      <c r="BE2534" s="168"/>
      <c r="BF2534" s="168"/>
      <c r="BG2534" s="168"/>
      <c r="BH2534" s="168"/>
      <c r="BI2534" s="168"/>
      <c r="BJ2534" s="168"/>
      <c r="BK2534" s="168"/>
      <c r="BL2534" s="168"/>
      <c r="BM2534" s="168"/>
      <c r="BN2534" s="168"/>
      <c r="BO2534" s="168"/>
      <c r="BP2534" s="168"/>
    </row>
    <row r="2535" spans="4:68" x14ac:dyDescent="0.15">
      <c r="D2535" s="168"/>
      <c r="E2535" s="168"/>
      <c r="F2535" s="168"/>
      <c r="G2535" s="168"/>
      <c r="H2535" s="168"/>
      <c r="I2535" s="168"/>
      <c r="J2535" s="168"/>
      <c r="K2535" s="168"/>
      <c r="L2535" s="168"/>
      <c r="M2535" s="168"/>
      <c r="N2535" s="168"/>
      <c r="O2535" s="168"/>
      <c r="P2535" s="168"/>
      <c r="Q2535" s="168"/>
      <c r="R2535" s="168"/>
      <c r="S2535" s="168"/>
      <c r="T2535" s="168"/>
      <c r="U2535" s="168"/>
      <c r="V2535" s="168"/>
      <c r="W2535" s="168"/>
      <c r="X2535" s="168"/>
      <c r="Y2535" s="168"/>
      <c r="Z2535" s="168"/>
      <c r="AA2535" s="168"/>
      <c r="AB2535" s="168"/>
      <c r="AC2535" s="168"/>
      <c r="AD2535" s="168"/>
      <c r="AE2535" s="168"/>
      <c r="AF2535" s="168"/>
      <c r="AG2535" s="168"/>
      <c r="AH2535" s="168"/>
      <c r="AI2535" s="168"/>
      <c r="AJ2535" s="168"/>
      <c r="AK2535" s="168"/>
      <c r="AL2535" s="168"/>
      <c r="AM2535" s="168"/>
      <c r="AN2535" s="168"/>
      <c r="AO2535" s="168"/>
      <c r="AP2535" s="168"/>
      <c r="AQ2535" s="168"/>
      <c r="AR2535" s="168"/>
      <c r="AS2535" s="168"/>
      <c r="AT2535" s="168"/>
      <c r="AU2535" s="168"/>
      <c r="AV2535" s="168"/>
      <c r="AW2535" s="168"/>
      <c r="AX2535" s="168"/>
      <c r="AY2535" s="168"/>
      <c r="AZ2535" s="168"/>
      <c r="BA2535" s="168"/>
      <c r="BB2535" s="168"/>
      <c r="BC2535" s="168"/>
      <c r="BD2535" s="168"/>
      <c r="BE2535" s="168"/>
      <c r="BF2535" s="168"/>
      <c r="BG2535" s="168"/>
      <c r="BH2535" s="168"/>
      <c r="BI2535" s="168"/>
      <c r="BJ2535" s="168"/>
      <c r="BK2535" s="168"/>
      <c r="BL2535" s="168"/>
      <c r="BM2535" s="168"/>
      <c r="BN2535" s="168"/>
      <c r="BO2535" s="168"/>
      <c r="BP2535" s="168"/>
    </row>
    <row r="2536" spans="4:68" x14ac:dyDescent="0.15">
      <c r="D2536" s="168"/>
      <c r="E2536" s="168"/>
      <c r="F2536" s="168"/>
      <c r="G2536" s="168"/>
      <c r="H2536" s="168"/>
      <c r="I2536" s="168"/>
      <c r="J2536" s="168"/>
      <c r="K2536" s="168"/>
      <c r="L2536" s="168"/>
      <c r="M2536" s="168"/>
      <c r="N2536" s="168"/>
      <c r="O2536" s="168"/>
      <c r="P2536" s="168"/>
      <c r="Q2536" s="168"/>
      <c r="R2536" s="168"/>
      <c r="S2536" s="168"/>
      <c r="T2536" s="168"/>
      <c r="U2536" s="168"/>
      <c r="V2536" s="168"/>
      <c r="W2536" s="168"/>
      <c r="X2536" s="168"/>
      <c r="Y2536" s="168"/>
      <c r="Z2536" s="168"/>
      <c r="AA2536" s="168"/>
      <c r="AB2536" s="168"/>
      <c r="AC2536" s="168"/>
      <c r="AD2536" s="168"/>
      <c r="AE2536" s="168"/>
      <c r="AF2536" s="168"/>
      <c r="AG2536" s="168"/>
      <c r="AH2536" s="168"/>
      <c r="AI2536" s="168"/>
      <c r="AJ2536" s="168"/>
      <c r="AK2536" s="168"/>
      <c r="AL2536" s="168"/>
      <c r="AM2536" s="168"/>
      <c r="AN2536" s="168"/>
      <c r="AO2536" s="168"/>
      <c r="AP2536" s="168"/>
      <c r="AQ2536" s="168"/>
      <c r="AR2536" s="168"/>
      <c r="AS2536" s="168"/>
      <c r="AT2536" s="168"/>
      <c r="AU2536" s="168"/>
      <c r="AV2536" s="168"/>
      <c r="AW2536" s="168"/>
      <c r="AX2536" s="168"/>
      <c r="AY2536" s="168"/>
      <c r="AZ2536" s="168"/>
      <c r="BA2536" s="168"/>
      <c r="BB2536" s="168"/>
      <c r="BC2536" s="168"/>
      <c r="BD2536" s="168"/>
      <c r="BE2536" s="168"/>
      <c r="BF2536" s="168"/>
      <c r="BG2536" s="168"/>
      <c r="BH2536" s="168"/>
      <c r="BI2536" s="168"/>
      <c r="BJ2536" s="168"/>
      <c r="BK2536" s="168"/>
      <c r="BL2536" s="168"/>
      <c r="BM2536" s="168"/>
      <c r="BN2536" s="168"/>
      <c r="BO2536" s="168"/>
      <c r="BP2536" s="168"/>
    </row>
    <row r="2537" spans="4:68" x14ac:dyDescent="0.15">
      <c r="D2537" s="168"/>
      <c r="E2537" s="168"/>
      <c r="F2537" s="168"/>
      <c r="G2537" s="168"/>
      <c r="H2537" s="168"/>
      <c r="I2537" s="168"/>
      <c r="J2537" s="168"/>
      <c r="K2537" s="168"/>
      <c r="L2537" s="168"/>
      <c r="M2537" s="168"/>
      <c r="N2537" s="168"/>
      <c r="O2537" s="168"/>
      <c r="P2537" s="168"/>
      <c r="Q2537" s="168"/>
      <c r="R2537" s="168"/>
      <c r="S2537" s="168"/>
      <c r="T2537" s="168"/>
      <c r="U2537" s="168"/>
      <c r="V2537" s="168"/>
      <c r="W2537" s="168"/>
      <c r="X2537" s="168"/>
      <c r="Y2537" s="168"/>
      <c r="Z2537" s="168"/>
      <c r="AA2537" s="168"/>
      <c r="AB2537" s="168"/>
      <c r="AC2537" s="168"/>
      <c r="AD2537" s="168"/>
      <c r="AE2537" s="168"/>
      <c r="AF2537" s="168"/>
      <c r="AG2537" s="168"/>
      <c r="AH2537" s="168"/>
      <c r="AI2537" s="168"/>
      <c r="AJ2537" s="168"/>
      <c r="AK2537" s="168"/>
      <c r="AL2537" s="168"/>
      <c r="AM2537" s="168"/>
      <c r="AN2537" s="168"/>
      <c r="AO2537" s="168"/>
      <c r="AP2537" s="168"/>
      <c r="AQ2537" s="168"/>
      <c r="AR2537" s="168"/>
      <c r="AS2537" s="168"/>
      <c r="AT2537" s="168"/>
      <c r="AU2537" s="168"/>
      <c r="AV2537" s="168"/>
      <c r="AW2537" s="168"/>
      <c r="AX2537" s="168"/>
      <c r="AY2537" s="168"/>
      <c r="AZ2537" s="168"/>
      <c r="BA2537" s="168"/>
      <c r="BB2537" s="168"/>
      <c r="BC2537" s="168"/>
      <c r="BD2537" s="168"/>
      <c r="BE2537" s="168"/>
      <c r="BF2537" s="168"/>
      <c r="BG2537" s="168"/>
      <c r="BH2537" s="168"/>
      <c r="BI2537" s="168"/>
      <c r="BJ2537" s="168"/>
      <c r="BK2537" s="168"/>
      <c r="BL2537" s="168"/>
      <c r="BM2537" s="168"/>
      <c r="BN2537" s="168"/>
      <c r="BO2537" s="168"/>
      <c r="BP2537" s="168"/>
    </row>
    <row r="2538" spans="4:68" x14ac:dyDescent="0.15">
      <c r="D2538" s="168"/>
      <c r="E2538" s="168"/>
      <c r="F2538" s="168"/>
      <c r="G2538" s="168"/>
      <c r="H2538" s="168"/>
      <c r="I2538" s="168"/>
      <c r="J2538" s="168"/>
      <c r="K2538" s="168"/>
      <c r="L2538" s="168"/>
      <c r="M2538" s="168"/>
      <c r="N2538" s="168"/>
      <c r="O2538" s="168"/>
      <c r="P2538" s="168"/>
      <c r="Q2538" s="168"/>
      <c r="R2538" s="168"/>
      <c r="S2538" s="168"/>
      <c r="T2538" s="168"/>
      <c r="U2538" s="168"/>
      <c r="V2538" s="168"/>
      <c r="W2538" s="168"/>
      <c r="X2538" s="168"/>
      <c r="Y2538" s="168"/>
      <c r="Z2538" s="168"/>
      <c r="AA2538" s="168"/>
      <c r="AB2538" s="168"/>
      <c r="AC2538" s="168"/>
      <c r="AD2538" s="168"/>
      <c r="AE2538" s="168"/>
      <c r="AF2538" s="168"/>
      <c r="AG2538" s="168"/>
      <c r="AH2538" s="168"/>
      <c r="AI2538" s="168"/>
      <c r="AJ2538" s="168"/>
      <c r="AK2538" s="168"/>
      <c r="AL2538" s="168"/>
      <c r="AM2538" s="168"/>
      <c r="AN2538" s="168"/>
      <c r="AO2538" s="168"/>
      <c r="AP2538" s="168"/>
      <c r="AQ2538" s="168"/>
      <c r="AR2538" s="168"/>
      <c r="AS2538" s="168"/>
      <c r="AT2538" s="168"/>
      <c r="AU2538" s="168"/>
      <c r="AV2538" s="168"/>
      <c r="AW2538" s="168"/>
      <c r="AX2538" s="168"/>
      <c r="AY2538" s="168"/>
      <c r="AZ2538" s="168"/>
      <c r="BA2538" s="168"/>
      <c r="BB2538" s="168"/>
      <c r="BC2538" s="168"/>
      <c r="BD2538" s="168"/>
      <c r="BE2538" s="168"/>
      <c r="BF2538" s="168"/>
      <c r="BG2538" s="168"/>
      <c r="BH2538" s="168"/>
      <c r="BI2538" s="168"/>
      <c r="BJ2538" s="168"/>
      <c r="BK2538" s="168"/>
      <c r="BL2538" s="168"/>
      <c r="BM2538" s="168"/>
      <c r="BN2538" s="168"/>
      <c r="BO2538" s="168"/>
      <c r="BP2538" s="168"/>
    </row>
    <row r="2539" spans="4:68" x14ac:dyDescent="0.15">
      <c r="D2539" s="168"/>
      <c r="E2539" s="168"/>
      <c r="F2539" s="168"/>
      <c r="G2539" s="168"/>
      <c r="H2539" s="168"/>
      <c r="I2539" s="168"/>
      <c r="J2539" s="168"/>
      <c r="K2539" s="168"/>
      <c r="L2539" s="168"/>
      <c r="M2539" s="168"/>
      <c r="N2539" s="168"/>
      <c r="O2539" s="168"/>
      <c r="P2539" s="168"/>
      <c r="Q2539" s="168"/>
      <c r="R2539" s="168"/>
      <c r="S2539" s="168"/>
      <c r="T2539" s="168"/>
      <c r="U2539" s="168"/>
      <c r="V2539" s="168"/>
      <c r="W2539" s="168"/>
      <c r="X2539" s="168"/>
      <c r="Y2539" s="168"/>
      <c r="Z2539" s="168"/>
      <c r="AA2539" s="168"/>
      <c r="AB2539" s="168"/>
      <c r="AC2539" s="168"/>
      <c r="AD2539" s="168"/>
      <c r="AE2539" s="168"/>
      <c r="AF2539" s="168"/>
      <c r="AG2539" s="168"/>
      <c r="AH2539" s="168"/>
      <c r="AI2539" s="168"/>
      <c r="AJ2539" s="168"/>
      <c r="AK2539" s="168"/>
      <c r="AL2539" s="168"/>
      <c r="AM2539" s="168"/>
      <c r="AN2539" s="168"/>
      <c r="AO2539" s="168"/>
      <c r="AP2539" s="168"/>
      <c r="AQ2539" s="168"/>
      <c r="AR2539" s="168"/>
      <c r="AS2539" s="168"/>
      <c r="AT2539" s="168"/>
      <c r="AU2539" s="168"/>
      <c r="AV2539" s="168"/>
      <c r="AW2539" s="168"/>
      <c r="AX2539" s="168"/>
      <c r="AY2539" s="168"/>
      <c r="AZ2539" s="168"/>
      <c r="BA2539" s="168"/>
      <c r="BB2539" s="168"/>
      <c r="BC2539" s="168"/>
      <c r="BD2539" s="168"/>
      <c r="BE2539" s="168"/>
      <c r="BF2539" s="168"/>
      <c r="BG2539" s="168"/>
      <c r="BH2539" s="168"/>
      <c r="BI2539" s="168"/>
      <c r="BJ2539" s="168"/>
      <c r="BK2539" s="168"/>
      <c r="BL2539" s="168"/>
      <c r="BM2539" s="168"/>
      <c r="BN2539" s="168"/>
      <c r="BO2539" s="168"/>
      <c r="BP2539" s="168"/>
    </row>
    <row r="2540" spans="4:68" x14ac:dyDescent="0.15">
      <c r="D2540" s="168"/>
      <c r="E2540" s="168"/>
      <c r="F2540" s="168"/>
      <c r="G2540" s="168"/>
      <c r="H2540" s="168"/>
      <c r="I2540" s="168"/>
      <c r="J2540" s="168"/>
      <c r="K2540" s="168"/>
      <c r="L2540" s="168"/>
      <c r="M2540" s="168"/>
      <c r="N2540" s="168"/>
      <c r="O2540" s="168"/>
      <c r="P2540" s="168"/>
      <c r="Q2540" s="168"/>
      <c r="R2540" s="168"/>
      <c r="S2540" s="168"/>
      <c r="T2540" s="168"/>
      <c r="U2540" s="168"/>
      <c r="V2540" s="168"/>
      <c r="W2540" s="168"/>
      <c r="X2540" s="168"/>
      <c r="Y2540" s="168"/>
      <c r="Z2540" s="168"/>
      <c r="AA2540" s="168"/>
      <c r="AB2540" s="168"/>
      <c r="AC2540" s="168"/>
      <c r="AD2540" s="168"/>
      <c r="AE2540" s="168"/>
      <c r="AF2540" s="168"/>
      <c r="AG2540" s="168"/>
      <c r="AH2540" s="168"/>
      <c r="AI2540" s="168"/>
      <c r="AJ2540" s="168"/>
      <c r="AK2540" s="168"/>
      <c r="AL2540" s="168"/>
      <c r="AM2540" s="168"/>
      <c r="AN2540" s="168"/>
      <c r="AO2540" s="168"/>
      <c r="AP2540" s="168"/>
      <c r="AQ2540" s="168"/>
      <c r="AR2540" s="168"/>
      <c r="AS2540" s="168"/>
      <c r="AT2540" s="168"/>
      <c r="AU2540" s="168"/>
      <c r="AV2540" s="168"/>
      <c r="AW2540" s="168"/>
      <c r="AX2540" s="168"/>
      <c r="AY2540" s="168"/>
      <c r="AZ2540" s="168"/>
      <c r="BA2540" s="168"/>
      <c r="BB2540" s="168"/>
      <c r="BC2540" s="168"/>
      <c r="BD2540" s="168"/>
      <c r="BE2540" s="168"/>
      <c r="BF2540" s="168"/>
      <c r="BG2540" s="168"/>
      <c r="BH2540" s="168"/>
      <c r="BI2540" s="168"/>
      <c r="BJ2540" s="168"/>
      <c r="BK2540" s="168"/>
      <c r="BL2540" s="168"/>
      <c r="BM2540" s="168"/>
      <c r="BN2540" s="168"/>
      <c r="BO2540" s="168"/>
      <c r="BP2540" s="168"/>
    </row>
    <row r="2541" spans="4:68" x14ac:dyDescent="0.15">
      <c r="D2541" s="168"/>
      <c r="E2541" s="168"/>
      <c r="F2541" s="168"/>
      <c r="G2541" s="168"/>
      <c r="H2541" s="168"/>
      <c r="I2541" s="168"/>
      <c r="J2541" s="168"/>
      <c r="K2541" s="168"/>
      <c r="L2541" s="168"/>
      <c r="M2541" s="168"/>
      <c r="N2541" s="168"/>
      <c r="O2541" s="168"/>
      <c r="P2541" s="168"/>
      <c r="Q2541" s="168"/>
      <c r="R2541" s="168"/>
      <c r="S2541" s="168"/>
      <c r="T2541" s="168"/>
      <c r="U2541" s="168"/>
      <c r="V2541" s="168"/>
      <c r="W2541" s="168"/>
      <c r="X2541" s="168"/>
      <c r="Y2541" s="168"/>
      <c r="Z2541" s="168"/>
      <c r="AA2541" s="168"/>
      <c r="AB2541" s="168"/>
      <c r="AC2541" s="168"/>
      <c r="AD2541" s="168"/>
      <c r="AE2541" s="168"/>
      <c r="AF2541" s="168"/>
      <c r="AG2541" s="168"/>
      <c r="AH2541" s="168"/>
      <c r="AI2541" s="168"/>
      <c r="AJ2541" s="168"/>
      <c r="AK2541" s="168"/>
      <c r="AL2541" s="168"/>
      <c r="AM2541" s="168"/>
      <c r="AN2541" s="168"/>
      <c r="AO2541" s="168"/>
      <c r="AP2541" s="168"/>
      <c r="AQ2541" s="168"/>
      <c r="AR2541" s="168"/>
      <c r="AS2541" s="168"/>
      <c r="AT2541" s="168"/>
      <c r="AU2541" s="168"/>
      <c r="AV2541" s="168"/>
      <c r="AW2541" s="168"/>
      <c r="AX2541" s="168"/>
      <c r="AY2541" s="168"/>
      <c r="AZ2541" s="168"/>
      <c r="BA2541" s="168"/>
      <c r="BB2541" s="168"/>
      <c r="BC2541" s="168"/>
      <c r="BD2541" s="168"/>
      <c r="BE2541" s="168"/>
      <c r="BF2541" s="168"/>
      <c r="BG2541" s="168"/>
      <c r="BH2541" s="168"/>
      <c r="BI2541" s="168"/>
      <c r="BJ2541" s="168"/>
      <c r="BK2541" s="168"/>
      <c r="BL2541" s="168"/>
      <c r="BM2541" s="168"/>
      <c r="BN2541" s="168"/>
      <c r="BO2541" s="168"/>
      <c r="BP2541" s="168"/>
    </row>
    <row r="2542" spans="4:68" x14ac:dyDescent="0.15">
      <c r="D2542" s="168"/>
      <c r="E2542" s="168"/>
      <c r="F2542" s="168"/>
      <c r="G2542" s="168"/>
      <c r="H2542" s="168"/>
      <c r="I2542" s="168"/>
      <c r="J2542" s="168"/>
      <c r="K2542" s="168"/>
      <c r="L2542" s="168"/>
      <c r="M2542" s="168"/>
      <c r="N2542" s="168"/>
      <c r="O2542" s="168"/>
      <c r="P2542" s="168"/>
      <c r="Q2542" s="168"/>
      <c r="R2542" s="168"/>
      <c r="S2542" s="168"/>
      <c r="T2542" s="168"/>
      <c r="U2542" s="168"/>
      <c r="V2542" s="168"/>
      <c r="W2542" s="168"/>
      <c r="X2542" s="168"/>
      <c r="Y2542" s="168"/>
      <c r="Z2542" s="168"/>
      <c r="AA2542" s="168"/>
      <c r="AB2542" s="168"/>
      <c r="AC2542" s="168"/>
      <c r="AD2542" s="168"/>
      <c r="AE2542" s="168"/>
      <c r="AF2542" s="168"/>
      <c r="AG2542" s="168"/>
      <c r="AH2542" s="168"/>
      <c r="AI2542" s="168"/>
      <c r="AJ2542" s="168"/>
      <c r="AK2542" s="168"/>
      <c r="AL2542" s="168"/>
      <c r="AM2542" s="168"/>
      <c r="AN2542" s="168"/>
      <c r="AO2542" s="168"/>
      <c r="AP2542" s="168"/>
      <c r="AQ2542" s="168"/>
      <c r="AR2542" s="168"/>
      <c r="AS2542" s="168"/>
      <c r="AT2542" s="168"/>
      <c r="AU2542" s="168"/>
      <c r="AV2542" s="168"/>
      <c r="AW2542" s="168"/>
      <c r="AX2542" s="168"/>
      <c r="AY2542" s="168"/>
      <c r="AZ2542" s="168"/>
      <c r="BA2542" s="168"/>
      <c r="BB2542" s="168"/>
      <c r="BC2542" s="168"/>
      <c r="BD2542" s="168"/>
      <c r="BE2542" s="168"/>
      <c r="BF2542" s="168"/>
      <c r="BG2542" s="168"/>
      <c r="BH2542" s="168"/>
      <c r="BI2542" s="168"/>
      <c r="BJ2542" s="168"/>
      <c r="BK2542" s="168"/>
      <c r="BL2542" s="168"/>
      <c r="BM2542" s="168"/>
      <c r="BN2542" s="168"/>
      <c r="BO2542" s="168"/>
      <c r="BP2542" s="168"/>
    </row>
    <row r="2543" spans="4:68" x14ac:dyDescent="0.15">
      <c r="D2543" s="168"/>
      <c r="E2543" s="168"/>
      <c r="F2543" s="168"/>
      <c r="G2543" s="168"/>
      <c r="H2543" s="168"/>
      <c r="I2543" s="168"/>
      <c r="J2543" s="168"/>
      <c r="K2543" s="168"/>
      <c r="L2543" s="168"/>
      <c r="M2543" s="168"/>
      <c r="N2543" s="168"/>
      <c r="O2543" s="168"/>
      <c r="P2543" s="168"/>
      <c r="Q2543" s="168"/>
      <c r="R2543" s="168"/>
      <c r="S2543" s="168"/>
      <c r="T2543" s="168"/>
      <c r="U2543" s="168"/>
      <c r="V2543" s="168"/>
      <c r="W2543" s="168"/>
      <c r="X2543" s="168"/>
      <c r="Y2543" s="168"/>
      <c r="Z2543" s="168"/>
      <c r="AA2543" s="168"/>
      <c r="AB2543" s="168"/>
      <c r="AC2543" s="168"/>
      <c r="AD2543" s="168"/>
      <c r="AE2543" s="168"/>
      <c r="AF2543" s="168"/>
      <c r="AG2543" s="168"/>
      <c r="AH2543" s="168"/>
      <c r="AI2543" s="168"/>
      <c r="AJ2543" s="168"/>
      <c r="AK2543" s="168"/>
      <c r="AL2543" s="168"/>
      <c r="AM2543" s="168"/>
      <c r="AN2543" s="168"/>
      <c r="AO2543" s="168"/>
      <c r="AP2543" s="168"/>
      <c r="AQ2543" s="168"/>
      <c r="AR2543" s="168"/>
      <c r="AS2543" s="168"/>
      <c r="AT2543" s="168"/>
      <c r="AU2543" s="168"/>
      <c r="AV2543" s="168"/>
      <c r="AW2543" s="168"/>
      <c r="AX2543" s="168"/>
      <c r="AY2543" s="168"/>
      <c r="AZ2543" s="168"/>
      <c r="BA2543" s="168"/>
      <c r="BB2543" s="168"/>
      <c r="BC2543" s="168"/>
      <c r="BD2543" s="168"/>
      <c r="BE2543" s="168"/>
      <c r="BF2543" s="168"/>
      <c r="BG2543" s="168"/>
      <c r="BH2543" s="168"/>
      <c r="BI2543" s="168"/>
      <c r="BJ2543" s="168"/>
      <c r="BK2543" s="168"/>
      <c r="BL2543" s="168"/>
      <c r="BM2543" s="168"/>
      <c r="BN2543" s="168"/>
      <c r="BO2543" s="168"/>
      <c r="BP2543" s="168"/>
    </row>
    <row r="2544" spans="4:68" x14ac:dyDescent="0.15">
      <c r="D2544" s="168"/>
      <c r="E2544" s="168"/>
      <c r="F2544" s="168"/>
      <c r="G2544" s="168"/>
      <c r="H2544" s="168"/>
      <c r="I2544" s="168"/>
      <c r="J2544" s="168"/>
      <c r="K2544" s="168"/>
      <c r="L2544" s="168"/>
      <c r="M2544" s="168"/>
      <c r="N2544" s="168"/>
      <c r="O2544" s="168"/>
      <c r="P2544" s="168"/>
      <c r="Q2544" s="168"/>
      <c r="R2544" s="168"/>
      <c r="S2544" s="168"/>
      <c r="T2544" s="168"/>
      <c r="U2544" s="168"/>
      <c r="V2544" s="168"/>
      <c r="W2544" s="168"/>
      <c r="X2544" s="168"/>
      <c r="Y2544" s="168"/>
      <c r="Z2544" s="168"/>
      <c r="AA2544" s="168"/>
      <c r="AB2544" s="168"/>
      <c r="AC2544" s="168"/>
      <c r="AD2544" s="168"/>
      <c r="AE2544" s="168"/>
      <c r="AF2544" s="168"/>
      <c r="AG2544" s="168"/>
      <c r="AH2544" s="168"/>
      <c r="AI2544" s="168"/>
      <c r="AJ2544" s="168"/>
      <c r="AK2544" s="168"/>
      <c r="AL2544" s="168"/>
      <c r="AM2544" s="168"/>
      <c r="AN2544" s="168"/>
      <c r="AO2544" s="168"/>
      <c r="AP2544" s="168"/>
      <c r="AQ2544" s="168"/>
      <c r="AR2544" s="168"/>
      <c r="AS2544" s="168"/>
      <c r="AT2544" s="168"/>
      <c r="AU2544" s="168"/>
      <c r="AV2544" s="168"/>
      <c r="AW2544" s="168"/>
      <c r="AX2544" s="168"/>
      <c r="AY2544" s="168"/>
      <c r="AZ2544" s="168"/>
      <c r="BA2544" s="168"/>
      <c r="BB2544" s="168"/>
      <c r="BC2544" s="168"/>
      <c r="BD2544" s="168"/>
      <c r="BE2544" s="168"/>
      <c r="BF2544" s="168"/>
      <c r="BG2544" s="168"/>
      <c r="BH2544" s="168"/>
      <c r="BI2544" s="168"/>
      <c r="BJ2544" s="168"/>
      <c r="BK2544" s="168"/>
      <c r="BL2544" s="168"/>
      <c r="BM2544" s="168"/>
      <c r="BN2544" s="168"/>
      <c r="BO2544" s="168"/>
      <c r="BP2544" s="168"/>
    </row>
    <row r="2545" spans="4:68" x14ac:dyDescent="0.15">
      <c r="D2545" s="168"/>
      <c r="E2545" s="168"/>
      <c r="F2545" s="168"/>
      <c r="G2545" s="168"/>
      <c r="H2545" s="168"/>
      <c r="I2545" s="168"/>
      <c r="J2545" s="168"/>
      <c r="K2545" s="168"/>
      <c r="L2545" s="168"/>
      <c r="M2545" s="168"/>
      <c r="N2545" s="168"/>
      <c r="O2545" s="168"/>
      <c r="P2545" s="168"/>
      <c r="Q2545" s="168"/>
      <c r="R2545" s="168"/>
      <c r="S2545" s="168"/>
      <c r="T2545" s="168"/>
      <c r="U2545" s="168"/>
      <c r="V2545" s="168"/>
      <c r="W2545" s="168"/>
      <c r="X2545" s="168"/>
      <c r="Y2545" s="168"/>
      <c r="Z2545" s="168"/>
      <c r="AA2545" s="168"/>
      <c r="AB2545" s="168"/>
      <c r="AC2545" s="168"/>
      <c r="AD2545" s="168"/>
      <c r="AE2545" s="168"/>
      <c r="AF2545" s="168"/>
      <c r="AG2545" s="168"/>
      <c r="AH2545" s="168"/>
      <c r="AI2545" s="168"/>
      <c r="AJ2545" s="168"/>
      <c r="AK2545" s="168"/>
      <c r="AL2545" s="168"/>
      <c r="AM2545" s="168"/>
      <c r="AN2545" s="168"/>
      <c r="AO2545" s="168"/>
      <c r="AP2545" s="168"/>
      <c r="AQ2545" s="168"/>
      <c r="AR2545" s="168"/>
      <c r="AS2545" s="168"/>
      <c r="AT2545" s="168"/>
      <c r="AU2545" s="168"/>
      <c r="AV2545" s="168"/>
      <c r="AW2545" s="168"/>
      <c r="AX2545" s="168"/>
      <c r="AY2545" s="168"/>
      <c r="AZ2545" s="168"/>
      <c r="BA2545" s="168"/>
      <c r="BB2545" s="168"/>
      <c r="BC2545" s="168"/>
      <c r="BD2545" s="168"/>
      <c r="BE2545" s="168"/>
      <c r="BF2545" s="168"/>
      <c r="BG2545" s="168"/>
      <c r="BH2545" s="168"/>
      <c r="BI2545" s="168"/>
      <c r="BJ2545" s="168"/>
      <c r="BK2545" s="168"/>
      <c r="BL2545" s="168"/>
      <c r="BM2545" s="168"/>
      <c r="BN2545" s="168"/>
      <c r="BO2545" s="168"/>
      <c r="BP2545" s="168"/>
    </row>
    <row r="2546" spans="4:68" x14ac:dyDescent="0.15">
      <c r="D2546" s="168"/>
      <c r="E2546" s="168"/>
      <c r="F2546" s="168"/>
      <c r="G2546" s="168"/>
      <c r="H2546" s="168"/>
      <c r="I2546" s="168"/>
      <c r="J2546" s="168"/>
      <c r="K2546" s="168"/>
      <c r="L2546" s="168"/>
      <c r="M2546" s="168"/>
      <c r="N2546" s="168"/>
      <c r="O2546" s="168"/>
      <c r="P2546" s="168"/>
      <c r="Q2546" s="168"/>
      <c r="R2546" s="168"/>
      <c r="S2546" s="168"/>
      <c r="T2546" s="168"/>
      <c r="U2546" s="168"/>
      <c r="V2546" s="168"/>
      <c r="W2546" s="168"/>
      <c r="X2546" s="168"/>
      <c r="Y2546" s="168"/>
      <c r="Z2546" s="168"/>
      <c r="AA2546" s="168"/>
      <c r="AB2546" s="168"/>
      <c r="AC2546" s="168"/>
      <c r="AD2546" s="168"/>
      <c r="AE2546" s="168"/>
      <c r="AF2546" s="168"/>
      <c r="AG2546" s="168"/>
      <c r="AH2546" s="168"/>
      <c r="AI2546" s="168"/>
      <c r="AJ2546" s="168"/>
      <c r="AK2546" s="168"/>
      <c r="AL2546" s="168"/>
      <c r="AM2546" s="168"/>
      <c r="AN2546" s="168"/>
      <c r="AO2546" s="168"/>
      <c r="AP2546" s="168"/>
      <c r="AQ2546" s="168"/>
      <c r="AR2546" s="168"/>
      <c r="AS2546" s="168"/>
      <c r="AT2546" s="168"/>
      <c r="AU2546" s="168"/>
      <c r="AV2546" s="168"/>
      <c r="AW2546" s="168"/>
      <c r="AX2546" s="168"/>
      <c r="AY2546" s="168"/>
      <c r="AZ2546" s="168"/>
      <c r="BA2546" s="168"/>
      <c r="BB2546" s="168"/>
      <c r="BC2546" s="168"/>
      <c r="BD2546" s="168"/>
      <c r="BE2546" s="168"/>
      <c r="BF2546" s="168"/>
      <c r="BG2546" s="168"/>
      <c r="BH2546" s="168"/>
      <c r="BI2546" s="168"/>
      <c r="BJ2546" s="168"/>
      <c r="BK2546" s="168"/>
      <c r="BL2546" s="168"/>
      <c r="BM2546" s="168"/>
      <c r="BN2546" s="168"/>
      <c r="BO2546" s="168"/>
      <c r="BP2546" s="168"/>
    </row>
    <row r="2547" spans="4:68" x14ac:dyDescent="0.15">
      <c r="D2547" s="168"/>
      <c r="E2547" s="168"/>
      <c r="F2547" s="168"/>
      <c r="G2547" s="168"/>
      <c r="H2547" s="168"/>
      <c r="I2547" s="168"/>
      <c r="J2547" s="168"/>
      <c r="K2547" s="168"/>
      <c r="L2547" s="168"/>
      <c r="M2547" s="168"/>
      <c r="N2547" s="168"/>
      <c r="O2547" s="168"/>
      <c r="P2547" s="168"/>
      <c r="Q2547" s="168"/>
      <c r="R2547" s="168"/>
      <c r="S2547" s="168"/>
      <c r="T2547" s="168"/>
      <c r="U2547" s="168"/>
      <c r="V2547" s="168"/>
      <c r="W2547" s="168"/>
      <c r="X2547" s="168"/>
      <c r="Y2547" s="168"/>
      <c r="Z2547" s="168"/>
      <c r="AA2547" s="168"/>
      <c r="AB2547" s="168"/>
      <c r="AC2547" s="168"/>
      <c r="AD2547" s="168"/>
      <c r="AE2547" s="168"/>
      <c r="AF2547" s="168"/>
      <c r="AG2547" s="168"/>
      <c r="AH2547" s="168"/>
      <c r="AI2547" s="168"/>
      <c r="AJ2547" s="168"/>
      <c r="AK2547" s="168"/>
      <c r="AL2547" s="168"/>
      <c r="AM2547" s="168"/>
      <c r="AN2547" s="168"/>
      <c r="AO2547" s="168"/>
      <c r="AP2547" s="168"/>
      <c r="AQ2547" s="168"/>
      <c r="AR2547" s="168"/>
      <c r="AS2547" s="168"/>
      <c r="AT2547" s="168"/>
      <c r="AU2547" s="168"/>
      <c r="AV2547" s="168"/>
      <c r="AW2547" s="168"/>
      <c r="AX2547" s="168"/>
      <c r="AY2547" s="168"/>
      <c r="AZ2547" s="168"/>
      <c r="BA2547" s="168"/>
      <c r="BB2547" s="168"/>
      <c r="BC2547" s="168"/>
      <c r="BD2547" s="168"/>
      <c r="BE2547" s="168"/>
      <c r="BF2547" s="168"/>
      <c r="BG2547" s="168"/>
      <c r="BH2547" s="168"/>
      <c r="BI2547" s="168"/>
      <c r="BJ2547" s="168"/>
      <c r="BK2547" s="168"/>
      <c r="BL2547" s="168"/>
      <c r="BM2547" s="168"/>
      <c r="BN2547" s="168"/>
      <c r="BO2547" s="168"/>
      <c r="BP2547" s="168"/>
    </row>
    <row r="2548" spans="4:68" x14ac:dyDescent="0.15">
      <c r="D2548" s="168"/>
      <c r="E2548" s="168"/>
      <c r="F2548" s="168"/>
      <c r="G2548" s="168"/>
      <c r="H2548" s="168"/>
      <c r="I2548" s="168"/>
      <c r="J2548" s="168"/>
      <c r="K2548" s="168"/>
      <c r="L2548" s="168"/>
      <c r="M2548" s="168"/>
      <c r="N2548" s="168"/>
      <c r="O2548" s="168"/>
      <c r="P2548" s="168"/>
      <c r="Q2548" s="168"/>
      <c r="R2548" s="168"/>
      <c r="S2548" s="168"/>
      <c r="T2548" s="168"/>
      <c r="U2548" s="168"/>
      <c r="V2548" s="168"/>
      <c r="W2548" s="168"/>
      <c r="X2548" s="168"/>
      <c r="Y2548" s="168"/>
      <c r="Z2548" s="168"/>
      <c r="AA2548" s="168"/>
      <c r="AB2548" s="168"/>
      <c r="AC2548" s="168"/>
      <c r="AD2548" s="168"/>
      <c r="AE2548" s="168"/>
      <c r="AF2548" s="168"/>
      <c r="AG2548" s="168"/>
      <c r="AH2548" s="168"/>
      <c r="AI2548" s="168"/>
      <c r="AJ2548" s="168"/>
      <c r="AK2548" s="168"/>
      <c r="AL2548" s="168"/>
      <c r="AM2548" s="168"/>
      <c r="AN2548" s="168"/>
      <c r="AO2548" s="168"/>
      <c r="AP2548" s="168"/>
      <c r="AQ2548" s="168"/>
      <c r="AR2548" s="168"/>
      <c r="AS2548" s="168"/>
      <c r="AT2548" s="168"/>
      <c r="AU2548" s="168"/>
      <c r="AV2548" s="168"/>
      <c r="AW2548" s="168"/>
      <c r="AX2548" s="168"/>
      <c r="AY2548" s="168"/>
      <c r="AZ2548" s="168"/>
      <c r="BA2548" s="168"/>
      <c r="BB2548" s="168"/>
      <c r="BC2548" s="168"/>
      <c r="BD2548" s="168"/>
      <c r="BE2548" s="168"/>
      <c r="BF2548" s="168"/>
      <c r="BG2548" s="168"/>
      <c r="BH2548" s="168"/>
      <c r="BI2548" s="168"/>
      <c r="BJ2548" s="168"/>
      <c r="BK2548" s="168"/>
      <c r="BL2548" s="168"/>
      <c r="BM2548" s="168"/>
      <c r="BN2548" s="168"/>
      <c r="BO2548" s="168"/>
      <c r="BP2548" s="168"/>
    </row>
    <row r="2549" spans="4:68" x14ac:dyDescent="0.15">
      <c r="D2549" s="168"/>
      <c r="E2549" s="168"/>
      <c r="F2549" s="168"/>
      <c r="G2549" s="168"/>
      <c r="H2549" s="168"/>
      <c r="I2549" s="168"/>
      <c r="J2549" s="168"/>
      <c r="K2549" s="168"/>
      <c r="L2549" s="168"/>
      <c r="M2549" s="168"/>
      <c r="N2549" s="168"/>
      <c r="O2549" s="168"/>
      <c r="P2549" s="168"/>
      <c r="Q2549" s="168"/>
      <c r="R2549" s="168"/>
      <c r="S2549" s="168"/>
      <c r="T2549" s="168"/>
      <c r="U2549" s="168"/>
      <c r="V2549" s="168"/>
      <c r="W2549" s="168"/>
      <c r="X2549" s="168"/>
      <c r="Y2549" s="168"/>
      <c r="Z2549" s="168"/>
      <c r="AA2549" s="168"/>
      <c r="AB2549" s="168"/>
      <c r="AC2549" s="168"/>
      <c r="AD2549" s="168"/>
      <c r="AE2549" s="168"/>
      <c r="AF2549" s="168"/>
      <c r="AG2549" s="168"/>
      <c r="AH2549" s="168"/>
      <c r="AI2549" s="168"/>
      <c r="AJ2549" s="168"/>
      <c r="AK2549" s="168"/>
      <c r="AL2549" s="168"/>
      <c r="AM2549" s="168"/>
      <c r="AN2549" s="168"/>
      <c r="AO2549" s="168"/>
      <c r="AP2549" s="168"/>
      <c r="AQ2549" s="168"/>
      <c r="AR2549" s="168"/>
      <c r="AS2549" s="168"/>
      <c r="AT2549" s="168"/>
      <c r="AU2549" s="168"/>
      <c r="AV2549" s="168"/>
      <c r="AW2549" s="168"/>
      <c r="AX2549" s="168"/>
      <c r="AY2549" s="168"/>
      <c r="AZ2549" s="168"/>
      <c r="BA2549" s="168"/>
      <c r="BB2549" s="168"/>
      <c r="BC2549" s="168"/>
      <c r="BD2549" s="168"/>
      <c r="BE2549" s="168"/>
      <c r="BF2549" s="168"/>
      <c r="BG2549" s="168"/>
      <c r="BH2549" s="168"/>
      <c r="BI2549" s="168"/>
      <c r="BJ2549" s="168"/>
      <c r="BK2549" s="168"/>
      <c r="BL2549" s="168"/>
      <c r="BM2549" s="168"/>
      <c r="BN2549" s="168"/>
      <c r="BO2549" s="168"/>
      <c r="BP2549" s="168"/>
    </row>
    <row r="2550" spans="4:68" x14ac:dyDescent="0.15">
      <c r="D2550" s="168"/>
      <c r="E2550" s="168"/>
      <c r="F2550" s="168"/>
      <c r="G2550" s="168"/>
      <c r="H2550" s="168"/>
      <c r="I2550" s="168"/>
      <c r="J2550" s="168"/>
      <c r="K2550" s="168"/>
      <c r="L2550" s="168"/>
      <c r="M2550" s="168"/>
      <c r="N2550" s="168"/>
      <c r="O2550" s="168"/>
      <c r="P2550" s="168"/>
      <c r="Q2550" s="168"/>
      <c r="R2550" s="168"/>
      <c r="S2550" s="168"/>
      <c r="T2550" s="168"/>
      <c r="U2550" s="168"/>
      <c r="V2550" s="168"/>
      <c r="W2550" s="168"/>
      <c r="X2550" s="168"/>
      <c r="Y2550" s="168"/>
      <c r="Z2550" s="168"/>
      <c r="AA2550" s="168"/>
      <c r="AB2550" s="168"/>
      <c r="AC2550" s="168"/>
      <c r="AD2550" s="168"/>
      <c r="AE2550" s="168"/>
      <c r="AF2550" s="168"/>
      <c r="AG2550" s="168"/>
      <c r="AH2550" s="168"/>
      <c r="AI2550" s="168"/>
      <c r="AJ2550" s="168"/>
      <c r="AK2550" s="168"/>
      <c r="AL2550" s="168"/>
      <c r="AM2550" s="168"/>
      <c r="AN2550" s="168"/>
      <c r="AO2550" s="168"/>
      <c r="AP2550" s="168"/>
      <c r="AQ2550" s="168"/>
      <c r="AR2550" s="168"/>
      <c r="AS2550" s="168"/>
      <c r="AT2550" s="168"/>
      <c r="AU2550" s="168"/>
      <c r="AV2550" s="168"/>
      <c r="AW2550" s="168"/>
      <c r="AX2550" s="168"/>
      <c r="AY2550" s="168"/>
      <c r="AZ2550" s="168"/>
      <c r="BA2550" s="168"/>
      <c r="BB2550" s="168"/>
      <c r="BC2550" s="168"/>
      <c r="BD2550" s="168"/>
      <c r="BE2550" s="168"/>
      <c r="BF2550" s="168"/>
      <c r="BG2550" s="168"/>
      <c r="BH2550" s="168"/>
      <c r="BI2550" s="168"/>
      <c r="BJ2550" s="168"/>
      <c r="BK2550" s="168"/>
      <c r="BL2550" s="168"/>
      <c r="BM2550" s="168"/>
      <c r="BN2550" s="168"/>
      <c r="BO2550" s="168"/>
      <c r="BP2550" s="168"/>
    </row>
    <row r="2551" spans="4:68" x14ac:dyDescent="0.15">
      <c r="D2551" s="168"/>
      <c r="E2551" s="168"/>
      <c r="F2551" s="168"/>
      <c r="G2551" s="168"/>
      <c r="H2551" s="168"/>
      <c r="I2551" s="168"/>
      <c r="J2551" s="168"/>
      <c r="K2551" s="168"/>
      <c r="L2551" s="168"/>
      <c r="M2551" s="168"/>
      <c r="N2551" s="168"/>
      <c r="O2551" s="168"/>
      <c r="P2551" s="168"/>
      <c r="Q2551" s="168"/>
      <c r="R2551" s="168"/>
      <c r="S2551" s="168"/>
      <c r="T2551" s="168"/>
      <c r="U2551" s="168"/>
      <c r="V2551" s="168"/>
      <c r="W2551" s="168"/>
      <c r="X2551" s="168"/>
      <c r="Y2551" s="168"/>
      <c r="Z2551" s="168"/>
      <c r="AA2551" s="168"/>
      <c r="AB2551" s="168"/>
      <c r="AC2551" s="168"/>
      <c r="AD2551" s="168"/>
      <c r="AE2551" s="168"/>
      <c r="AF2551" s="168"/>
      <c r="AG2551" s="168"/>
      <c r="AH2551" s="168"/>
      <c r="AI2551" s="168"/>
      <c r="AJ2551" s="168"/>
      <c r="AK2551" s="168"/>
      <c r="AL2551" s="168"/>
      <c r="AM2551" s="168"/>
      <c r="AN2551" s="168"/>
      <c r="AO2551" s="168"/>
      <c r="AP2551" s="168"/>
      <c r="AQ2551" s="168"/>
      <c r="AR2551" s="168"/>
      <c r="AS2551" s="168"/>
      <c r="AT2551" s="168"/>
      <c r="AU2551" s="168"/>
      <c r="AV2551" s="168"/>
      <c r="AW2551" s="168"/>
      <c r="AX2551" s="168"/>
      <c r="AY2551" s="168"/>
      <c r="AZ2551" s="168"/>
      <c r="BA2551" s="168"/>
      <c r="BB2551" s="168"/>
      <c r="BC2551" s="168"/>
      <c r="BD2551" s="168"/>
      <c r="BE2551" s="168"/>
      <c r="BF2551" s="168"/>
      <c r="BG2551" s="168"/>
      <c r="BH2551" s="168"/>
      <c r="BI2551" s="168"/>
      <c r="BJ2551" s="168"/>
      <c r="BK2551" s="168"/>
      <c r="BL2551" s="168"/>
      <c r="BM2551" s="168"/>
      <c r="BN2551" s="168"/>
      <c r="BO2551" s="168"/>
      <c r="BP2551" s="168"/>
    </row>
    <row r="2552" spans="4:68" x14ac:dyDescent="0.15">
      <c r="D2552" s="168"/>
      <c r="E2552" s="168"/>
      <c r="F2552" s="168"/>
      <c r="G2552" s="168"/>
      <c r="H2552" s="168"/>
      <c r="I2552" s="168"/>
      <c r="J2552" s="168"/>
      <c r="K2552" s="168"/>
      <c r="L2552" s="168"/>
      <c r="M2552" s="168"/>
      <c r="N2552" s="168"/>
      <c r="O2552" s="168"/>
      <c r="P2552" s="168"/>
      <c r="Q2552" s="168"/>
      <c r="R2552" s="168"/>
      <c r="S2552" s="168"/>
      <c r="T2552" s="168"/>
      <c r="U2552" s="168"/>
      <c r="V2552" s="168"/>
      <c r="W2552" s="168"/>
      <c r="X2552" s="168"/>
      <c r="Y2552" s="168"/>
      <c r="Z2552" s="168"/>
      <c r="AA2552" s="168"/>
      <c r="AB2552" s="168"/>
      <c r="AC2552" s="168"/>
      <c r="AD2552" s="168"/>
      <c r="AE2552" s="168"/>
      <c r="AF2552" s="168"/>
      <c r="AG2552" s="168"/>
      <c r="AH2552" s="168"/>
      <c r="AI2552" s="168"/>
      <c r="AJ2552" s="168"/>
      <c r="AK2552" s="168"/>
      <c r="AL2552" s="168"/>
      <c r="AM2552" s="168"/>
      <c r="AN2552" s="168"/>
      <c r="AO2552" s="168"/>
      <c r="AP2552" s="168"/>
      <c r="AQ2552" s="168"/>
      <c r="AR2552" s="168"/>
      <c r="AS2552" s="168"/>
      <c r="AT2552" s="168"/>
      <c r="AU2552" s="168"/>
      <c r="AV2552" s="168"/>
      <c r="AW2552" s="168"/>
      <c r="AX2552" s="168"/>
      <c r="AY2552" s="168"/>
      <c r="AZ2552" s="168"/>
      <c r="BA2552" s="168"/>
      <c r="BB2552" s="168"/>
      <c r="BC2552" s="168"/>
      <c r="BD2552" s="168"/>
      <c r="BE2552" s="168"/>
      <c r="BF2552" s="168"/>
      <c r="BG2552" s="168"/>
      <c r="BH2552" s="168"/>
      <c r="BI2552" s="168"/>
      <c r="BJ2552" s="168"/>
      <c r="BK2552" s="168"/>
      <c r="BL2552" s="168"/>
      <c r="BM2552" s="168"/>
      <c r="BN2552" s="168"/>
      <c r="BO2552" s="168"/>
      <c r="BP2552" s="168"/>
    </row>
    <row r="2553" spans="4:68" x14ac:dyDescent="0.15">
      <c r="D2553" s="168"/>
      <c r="E2553" s="168"/>
      <c r="F2553" s="168"/>
      <c r="G2553" s="168"/>
      <c r="H2553" s="168"/>
      <c r="I2553" s="168"/>
      <c r="J2553" s="168"/>
      <c r="K2553" s="168"/>
      <c r="L2553" s="168"/>
      <c r="M2553" s="168"/>
      <c r="N2553" s="168"/>
      <c r="O2553" s="168"/>
      <c r="P2553" s="168"/>
      <c r="Q2553" s="168"/>
      <c r="R2553" s="168"/>
      <c r="S2553" s="168"/>
      <c r="T2553" s="168"/>
      <c r="U2553" s="168"/>
      <c r="V2553" s="168"/>
      <c r="W2553" s="168"/>
      <c r="X2553" s="168"/>
      <c r="Y2553" s="168"/>
      <c r="Z2553" s="168"/>
      <c r="AA2553" s="168"/>
      <c r="AB2553" s="168"/>
      <c r="AC2553" s="168"/>
      <c r="AD2553" s="168"/>
      <c r="AE2553" s="168"/>
      <c r="AF2553" s="168"/>
      <c r="AG2553" s="168"/>
      <c r="AH2553" s="168"/>
      <c r="AI2553" s="168"/>
      <c r="AJ2553" s="168"/>
      <c r="AK2553" s="168"/>
      <c r="AL2553" s="168"/>
      <c r="AM2553" s="168"/>
      <c r="AN2553" s="168"/>
      <c r="AO2553" s="168"/>
      <c r="AP2553" s="168"/>
      <c r="AQ2553" s="168"/>
      <c r="AR2553" s="168"/>
      <c r="AS2553" s="168"/>
      <c r="AT2553" s="168"/>
      <c r="AU2553" s="168"/>
      <c r="AV2553" s="168"/>
      <c r="AW2553" s="168"/>
      <c r="AX2553" s="168"/>
      <c r="AY2553" s="168"/>
      <c r="AZ2553" s="168"/>
      <c r="BA2553" s="168"/>
      <c r="BB2553" s="168"/>
      <c r="BC2553" s="168"/>
      <c r="BD2553" s="168"/>
      <c r="BE2553" s="168"/>
      <c r="BF2553" s="168"/>
      <c r="BG2553" s="168"/>
      <c r="BH2553" s="168"/>
      <c r="BI2553" s="168"/>
      <c r="BJ2553" s="168"/>
      <c r="BK2553" s="168"/>
      <c r="BL2553" s="168"/>
      <c r="BM2553" s="168"/>
      <c r="BN2553" s="168"/>
      <c r="BO2553" s="168"/>
      <c r="BP2553" s="168"/>
    </row>
    <row r="2554" spans="4:68" x14ac:dyDescent="0.15">
      <c r="D2554" s="168"/>
      <c r="E2554" s="168"/>
      <c r="F2554" s="168"/>
      <c r="G2554" s="168"/>
      <c r="H2554" s="168"/>
      <c r="I2554" s="168"/>
      <c r="J2554" s="168"/>
      <c r="K2554" s="168"/>
      <c r="L2554" s="168"/>
      <c r="M2554" s="168"/>
      <c r="N2554" s="168"/>
      <c r="O2554" s="168"/>
      <c r="P2554" s="168"/>
      <c r="Q2554" s="168"/>
      <c r="R2554" s="168"/>
      <c r="S2554" s="168"/>
      <c r="T2554" s="168"/>
      <c r="U2554" s="168"/>
      <c r="V2554" s="168"/>
      <c r="W2554" s="168"/>
      <c r="X2554" s="168"/>
      <c r="Y2554" s="168"/>
      <c r="Z2554" s="168"/>
      <c r="AA2554" s="168"/>
      <c r="AB2554" s="168"/>
      <c r="AC2554" s="168"/>
      <c r="AD2554" s="168"/>
      <c r="AE2554" s="168"/>
      <c r="AF2554" s="168"/>
      <c r="AG2554" s="168"/>
      <c r="AH2554" s="168"/>
      <c r="AI2554" s="168"/>
      <c r="AJ2554" s="168"/>
      <c r="AK2554" s="168"/>
      <c r="AL2554" s="168"/>
      <c r="AM2554" s="168"/>
      <c r="AN2554" s="168"/>
      <c r="AO2554" s="168"/>
      <c r="AP2554" s="168"/>
      <c r="AQ2554" s="168"/>
      <c r="AR2554" s="168"/>
      <c r="AS2554" s="168"/>
      <c r="AT2554" s="168"/>
      <c r="AU2554" s="168"/>
      <c r="AV2554" s="168"/>
      <c r="AW2554" s="168"/>
      <c r="AX2554" s="168"/>
      <c r="AY2554" s="168"/>
      <c r="AZ2554" s="168"/>
      <c r="BA2554" s="168"/>
      <c r="BB2554" s="168"/>
      <c r="BC2554" s="168"/>
      <c r="BD2554" s="168"/>
      <c r="BE2554" s="168"/>
      <c r="BF2554" s="168"/>
      <c r="BG2554" s="168"/>
      <c r="BH2554" s="168"/>
      <c r="BI2554" s="168"/>
      <c r="BJ2554" s="168"/>
      <c r="BK2554" s="168"/>
      <c r="BL2554" s="168"/>
      <c r="BM2554" s="168"/>
      <c r="BN2554" s="168"/>
      <c r="BO2554" s="168"/>
      <c r="BP2554" s="168"/>
    </row>
    <row r="2555" spans="4:68" x14ac:dyDescent="0.15">
      <c r="D2555" s="168"/>
      <c r="E2555" s="168"/>
      <c r="F2555" s="168"/>
      <c r="G2555" s="168"/>
      <c r="H2555" s="168"/>
      <c r="I2555" s="168"/>
      <c r="J2555" s="168"/>
      <c r="K2555" s="168"/>
      <c r="L2555" s="168"/>
      <c r="M2555" s="168"/>
      <c r="N2555" s="168"/>
      <c r="O2555" s="168"/>
      <c r="P2555" s="168"/>
      <c r="Q2555" s="168"/>
      <c r="R2555" s="168"/>
      <c r="S2555" s="168"/>
      <c r="T2555" s="168"/>
      <c r="U2555" s="168"/>
      <c r="V2555" s="168"/>
      <c r="W2555" s="168"/>
      <c r="X2555" s="168"/>
      <c r="Y2555" s="168"/>
      <c r="Z2555" s="168"/>
      <c r="AA2555" s="168"/>
      <c r="AB2555" s="168"/>
      <c r="AC2555" s="168"/>
      <c r="AD2555" s="168"/>
      <c r="AE2555" s="168"/>
      <c r="AF2555" s="168"/>
      <c r="AG2555" s="168"/>
      <c r="AH2555" s="168"/>
      <c r="AI2555" s="168"/>
      <c r="AJ2555" s="168"/>
      <c r="AK2555" s="168"/>
      <c r="AL2555" s="168"/>
      <c r="AM2555" s="168"/>
      <c r="AN2555" s="168"/>
      <c r="AO2555" s="168"/>
      <c r="AP2555" s="168"/>
      <c r="AQ2555" s="168"/>
      <c r="AR2555" s="168"/>
      <c r="AS2555" s="168"/>
      <c r="AT2555" s="168"/>
      <c r="AU2555" s="168"/>
      <c r="AV2555" s="168"/>
      <c r="AW2555" s="168"/>
      <c r="AX2555" s="168"/>
      <c r="AY2555" s="168"/>
      <c r="AZ2555" s="168"/>
      <c r="BA2555" s="168"/>
      <c r="BB2555" s="168"/>
      <c r="BC2555" s="168"/>
      <c r="BD2555" s="168"/>
      <c r="BE2555" s="168"/>
      <c r="BF2555" s="168"/>
      <c r="BG2555" s="168"/>
      <c r="BH2555" s="168"/>
      <c r="BI2555" s="168"/>
      <c r="BJ2555" s="168"/>
      <c r="BK2555" s="168"/>
      <c r="BL2555" s="168"/>
      <c r="BM2555" s="168"/>
      <c r="BN2555" s="168"/>
      <c r="BO2555" s="168"/>
      <c r="BP2555" s="168"/>
    </row>
    <row r="2556" spans="4:68" x14ac:dyDescent="0.15">
      <c r="D2556" s="168"/>
      <c r="E2556" s="168"/>
      <c r="F2556" s="168"/>
      <c r="G2556" s="168"/>
      <c r="H2556" s="168"/>
      <c r="I2556" s="168"/>
      <c r="J2556" s="168"/>
      <c r="K2556" s="168"/>
      <c r="L2556" s="168"/>
      <c r="M2556" s="168"/>
      <c r="N2556" s="168"/>
      <c r="O2556" s="168"/>
      <c r="P2556" s="168"/>
      <c r="Q2556" s="168"/>
      <c r="R2556" s="168"/>
      <c r="S2556" s="168"/>
      <c r="T2556" s="168"/>
      <c r="U2556" s="168"/>
      <c r="V2556" s="168"/>
      <c r="W2556" s="168"/>
      <c r="X2556" s="168"/>
      <c r="Y2556" s="168"/>
      <c r="Z2556" s="168"/>
      <c r="AA2556" s="168"/>
      <c r="AB2556" s="168"/>
      <c r="AC2556" s="168"/>
      <c r="AD2556" s="168"/>
      <c r="AE2556" s="168"/>
      <c r="AF2556" s="168"/>
      <c r="AG2556" s="168"/>
      <c r="AH2556" s="168"/>
      <c r="AI2556" s="168"/>
      <c r="AJ2556" s="168"/>
      <c r="AK2556" s="168"/>
      <c r="AL2556" s="168"/>
      <c r="AM2556" s="168"/>
      <c r="AN2556" s="168"/>
      <c r="AO2556" s="168"/>
      <c r="AP2556" s="168"/>
      <c r="AQ2556" s="168"/>
      <c r="AR2556" s="168"/>
      <c r="AS2556" s="168"/>
      <c r="AT2556" s="168"/>
      <c r="AU2556" s="168"/>
      <c r="AV2556" s="168"/>
      <c r="AW2556" s="168"/>
      <c r="AX2556" s="168"/>
      <c r="AY2556" s="168"/>
      <c r="AZ2556" s="168"/>
      <c r="BA2556" s="168"/>
      <c r="BB2556" s="168"/>
      <c r="BC2556" s="168"/>
      <c r="BD2556" s="168"/>
      <c r="BE2556" s="168"/>
      <c r="BF2556" s="168"/>
      <c r="BG2556" s="168"/>
      <c r="BH2556" s="168"/>
      <c r="BI2556" s="168"/>
      <c r="BJ2556" s="168"/>
      <c r="BK2556" s="168"/>
      <c r="BL2556" s="168"/>
      <c r="BM2556" s="168"/>
      <c r="BN2556" s="168"/>
      <c r="BO2556" s="168"/>
      <c r="BP2556" s="168"/>
    </row>
    <row r="2557" spans="4:68" x14ac:dyDescent="0.15">
      <c r="D2557" s="168"/>
      <c r="E2557" s="168"/>
      <c r="F2557" s="168"/>
      <c r="G2557" s="168"/>
      <c r="H2557" s="168"/>
      <c r="I2557" s="168"/>
      <c r="J2557" s="168"/>
      <c r="K2557" s="168"/>
      <c r="L2557" s="168"/>
      <c r="M2557" s="168"/>
      <c r="N2557" s="168"/>
      <c r="O2557" s="168"/>
      <c r="P2557" s="168"/>
      <c r="Q2557" s="168"/>
      <c r="R2557" s="168"/>
      <c r="S2557" s="168"/>
      <c r="T2557" s="168"/>
      <c r="U2557" s="168"/>
      <c r="V2557" s="168"/>
      <c r="W2557" s="168"/>
      <c r="X2557" s="168"/>
      <c r="Y2557" s="168"/>
      <c r="Z2557" s="168"/>
      <c r="AA2557" s="168"/>
      <c r="AB2557" s="168"/>
      <c r="AC2557" s="168"/>
      <c r="AD2557" s="168"/>
      <c r="AE2557" s="168"/>
      <c r="AF2557" s="168"/>
      <c r="AG2557" s="168"/>
      <c r="AH2557" s="168"/>
      <c r="AI2557" s="168"/>
      <c r="AJ2557" s="168"/>
      <c r="AK2557" s="168"/>
      <c r="AL2557" s="168"/>
      <c r="AM2557" s="168"/>
      <c r="AN2557" s="168"/>
      <c r="AO2557" s="168"/>
      <c r="AP2557" s="168"/>
      <c r="AQ2557" s="168"/>
      <c r="AR2557" s="168"/>
      <c r="AS2557" s="168"/>
      <c r="AT2557" s="168"/>
      <c r="AU2557" s="168"/>
      <c r="AV2557" s="168"/>
      <c r="AW2557" s="168"/>
      <c r="AX2557" s="168"/>
      <c r="AY2557" s="168"/>
      <c r="AZ2557" s="168"/>
      <c r="BA2557" s="168"/>
      <c r="BB2557" s="168"/>
      <c r="BC2557" s="168"/>
      <c r="BD2557" s="168"/>
      <c r="BE2557" s="168"/>
      <c r="BF2557" s="168"/>
      <c r="BG2557" s="168"/>
      <c r="BH2557" s="168"/>
      <c r="BI2557" s="168"/>
      <c r="BJ2557" s="168"/>
      <c r="BK2557" s="168"/>
      <c r="BL2557" s="168"/>
      <c r="BM2557" s="168"/>
      <c r="BN2557" s="168"/>
      <c r="BO2557" s="168"/>
      <c r="BP2557" s="168"/>
    </row>
    <row r="2558" spans="4:68" x14ac:dyDescent="0.15">
      <c r="D2558" s="168"/>
      <c r="E2558" s="168"/>
      <c r="F2558" s="168"/>
      <c r="G2558" s="168"/>
      <c r="H2558" s="168"/>
      <c r="I2558" s="168"/>
      <c r="J2558" s="168"/>
      <c r="K2558" s="168"/>
      <c r="L2558" s="168"/>
      <c r="M2558" s="168"/>
      <c r="N2558" s="168"/>
      <c r="O2558" s="168"/>
      <c r="P2558" s="168"/>
      <c r="Q2558" s="168"/>
      <c r="R2558" s="168"/>
      <c r="S2558" s="168"/>
      <c r="T2558" s="168"/>
      <c r="U2558" s="168"/>
      <c r="V2558" s="168"/>
      <c r="W2558" s="168"/>
      <c r="X2558" s="168"/>
      <c r="Y2558" s="168"/>
      <c r="Z2558" s="168"/>
      <c r="AA2558" s="168"/>
      <c r="AB2558" s="168"/>
      <c r="AC2558" s="168"/>
      <c r="AD2558" s="168"/>
      <c r="AE2558" s="168"/>
      <c r="AF2558" s="168"/>
      <c r="AG2558" s="168"/>
      <c r="AH2558" s="168"/>
      <c r="AI2558" s="168"/>
      <c r="AJ2558" s="168"/>
      <c r="AK2558" s="168"/>
      <c r="AL2558" s="168"/>
      <c r="AM2558" s="168"/>
      <c r="AN2558" s="168"/>
      <c r="AO2558" s="168"/>
      <c r="AP2558" s="168"/>
      <c r="AQ2558" s="168"/>
      <c r="AR2558" s="168"/>
      <c r="AS2558" s="168"/>
      <c r="AT2558" s="168"/>
      <c r="AU2558" s="168"/>
      <c r="AV2558" s="168"/>
      <c r="AW2558" s="168"/>
      <c r="AX2558" s="168"/>
      <c r="AY2558" s="168"/>
      <c r="AZ2558" s="168"/>
      <c r="BA2558" s="168"/>
      <c r="BB2558" s="168"/>
      <c r="BC2558" s="168"/>
      <c r="BD2558" s="168"/>
      <c r="BE2558" s="168"/>
      <c r="BF2558" s="168"/>
      <c r="BG2558" s="168"/>
      <c r="BH2558" s="168"/>
      <c r="BI2558" s="168"/>
      <c r="BJ2558" s="168"/>
      <c r="BK2558" s="168"/>
      <c r="BL2558" s="168"/>
      <c r="BM2558" s="168"/>
      <c r="BN2558" s="168"/>
      <c r="BO2558" s="168"/>
      <c r="BP2558" s="168"/>
    </row>
    <row r="2559" spans="4:68" x14ac:dyDescent="0.15">
      <c r="D2559" s="168"/>
      <c r="E2559" s="168"/>
      <c r="F2559" s="168"/>
      <c r="G2559" s="168"/>
      <c r="H2559" s="168"/>
      <c r="I2559" s="168"/>
      <c r="J2559" s="168"/>
      <c r="K2559" s="168"/>
      <c r="L2559" s="168"/>
      <c r="M2559" s="168"/>
      <c r="N2559" s="168"/>
      <c r="O2559" s="168"/>
      <c r="P2559" s="168"/>
      <c r="Q2559" s="168"/>
      <c r="R2559" s="168"/>
      <c r="S2559" s="168"/>
      <c r="T2559" s="168"/>
      <c r="U2559" s="168"/>
      <c r="V2559" s="168"/>
      <c r="W2559" s="168"/>
      <c r="X2559" s="168"/>
      <c r="Y2559" s="168"/>
      <c r="Z2559" s="168"/>
      <c r="AA2559" s="168"/>
      <c r="AB2559" s="168"/>
      <c r="AC2559" s="168"/>
      <c r="AD2559" s="168"/>
      <c r="AE2559" s="168"/>
      <c r="AF2559" s="168"/>
      <c r="AG2559" s="168"/>
      <c r="AH2559" s="168"/>
      <c r="AI2559" s="168"/>
      <c r="AJ2559" s="168"/>
      <c r="AK2559" s="168"/>
      <c r="AL2559" s="168"/>
      <c r="AM2559" s="168"/>
      <c r="AN2559" s="168"/>
      <c r="AO2559" s="168"/>
      <c r="AP2559" s="168"/>
      <c r="AQ2559" s="168"/>
      <c r="AR2559" s="168"/>
      <c r="AS2559" s="168"/>
      <c r="AT2559" s="168"/>
      <c r="AU2559" s="168"/>
      <c r="AV2559" s="168"/>
      <c r="AW2559" s="168"/>
      <c r="AX2559" s="168"/>
      <c r="AY2559" s="168"/>
      <c r="AZ2559" s="168"/>
      <c r="BA2559" s="168"/>
      <c r="BB2559" s="168"/>
      <c r="BC2559" s="168"/>
      <c r="BD2559" s="168"/>
      <c r="BE2559" s="168"/>
      <c r="BF2559" s="168"/>
      <c r="BG2559" s="168"/>
      <c r="BH2559" s="168"/>
      <c r="BI2559" s="168"/>
      <c r="BJ2559" s="168"/>
      <c r="BK2559" s="168"/>
      <c r="BL2559" s="168"/>
      <c r="BM2559" s="168"/>
      <c r="BN2559" s="168"/>
      <c r="BO2559" s="168"/>
      <c r="BP2559" s="168"/>
    </row>
    <row r="2560" spans="4:68" x14ac:dyDescent="0.15">
      <c r="D2560" s="168"/>
      <c r="E2560" s="168"/>
      <c r="F2560" s="168"/>
      <c r="G2560" s="168"/>
      <c r="H2560" s="168"/>
      <c r="I2560" s="168"/>
      <c r="J2560" s="168"/>
      <c r="K2560" s="168"/>
      <c r="L2560" s="168"/>
      <c r="M2560" s="168"/>
      <c r="N2560" s="168"/>
      <c r="O2560" s="168"/>
      <c r="P2560" s="168"/>
      <c r="Q2560" s="168"/>
      <c r="R2560" s="168"/>
      <c r="S2560" s="168"/>
      <c r="T2560" s="168"/>
      <c r="U2560" s="168"/>
      <c r="V2560" s="168"/>
      <c r="W2560" s="168"/>
      <c r="X2560" s="168"/>
      <c r="Y2560" s="168"/>
      <c r="Z2560" s="168"/>
      <c r="AA2560" s="168"/>
      <c r="AB2560" s="168"/>
      <c r="AC2560" s="168"/>
      <c r="AD2560" s="168"/>
      <c r="AE2560" s="168"/>
      <c r="AF2560" s="168"/>
      <c r="AG2560" s="168"/>
      <c r="AH2560" s="168"/>
      <c r="AI2560" s="168"/>
      <c r="AJ2560" s="168"/>
      <c r="AK2560" s="168"/>
      <c r="AL2560" s="168"/>
      <c r="AM2560" s="168"/>
      <c r="AN2560" s="168"/>
      <c r="AO2560" s="168"/>
      <c r="AP2560" s="168"/>
      <c r="AQ2560" s="168"/>
      <c r="AR2560" s="168"/>
      <c r="AS2560" s="168"/>
      <c r="AT2560" s="168"/>
      <c r="AU2560" s="168"/>
      <c r="AV2560" s="168"/>
      <c r="AW2560" s="168"/>
      <c r="AX2560" s="168"/>
      <c r="AY2560" s="168"/>
      <c r="AZ2560" s="168"/>
      <c r="BA2560" s="168"/>
      <c r="BB2560" s="168"/>
      <c r="BC2560" s="168"/>
      <c r="BD2560" s="168"/>
      <c r="BE2560" s="168"/>
      <c r="BF2560" s="168"/>
      <c r="BG2560" s="168"/>
      <c r="BH2560" s="168"/>
      <c r="BI2560" s="168"/>
      <c r="BJ2560" s="168"/>
      <c r="BK2560" s="168"/>
      <c r="BL2560" s="168"/>
      <c r="BM2560" s="168"/>
      <c r="BN2560" s="168"/>
      <c r="BO2560" s="168"/>
      <c r="BP2560" s="168"/>
    </row>
    <row r="2561" spans="4:68" x14ac:dyDescent="0.15">
      <c r="D2561" s="168"/>
      <c r="E2561" s="168"/>
      <c r="F2561" s="168"/>
      <c r="G2561" s="168"/>
      <c r="H2561" s="168"/>
      <c r="I2561" s="168"/>
      <c r="J2561" s="168"/>
      <c r="K2561" s="168"/>
      <c r="L2561" s="168"/>
      <c r="M2561" s="168"/>
      <c r="N2561" s="168"/>
      <c r="O2561" s="168"/>
      <c r="P2561" s="168"/>
      <c r="Q2561" s="168"/>
      <c r="R2561" s="168"/>
      <c r="S2561" s="168"/>
      <c r="T2561" s="168"/>
      <c r="U2561" s="168"/>
      <c r="V2561" s="168"/>
      <c r="W2561" s="168"/>
      <c r="X2561" s="168"/>
      <c r="Y2561" s="168"/>
      <c r="Z2561" s="168"/>
      <c r="AA2561" s="168"/>
      <c r="AB2561" s="168"/>
      <c r="AC2561" s="168"/>
      <c r="AD2561" s="168"/>
      <c r="AE2561" s="168"/>
      <c r="AF2561" s="168"/>
      <c r="AG2561" s="168"/>
      <c r="AH2561" s="168"/>
      <c r="AI2561" s="168"/>
      <c r="AJ2561" s="168"/>
      <c r="AK2561" s="168"/>
      <c r="AL2561" s="168"/>
      <c r="AM2561" s="168"/>
      <c r="AN2561" s="168"/>
      <c r="AO2561" s="168"/>
      <c r="AP2561" s="168"/>
      <c r="AQ2561" s="168"/>
      <c r="AR2561" s="168"/>
      <c r="AS2561" s="168"/>
      <c r="AT2561" s="168"/>
      <c r="AU2561" s="168"/>
      <c r="AV2561" s="168"/>
      <c r="AW2561" s="168"/>
      <c r="AX2561" s="168"/>
      <c r="AY2561" s="168"/>
      <c r="AZ2561" s="168"/>
      <c r="BA2561" s="168"/>
      <c r="BB2561" s="168"/>
      <c r="BC2561" s="168"/>
      <c r="BD2561" s="168"/>
      <c r="BE2561" s="168"/>
      <c r="BF2561" s="168"/>
      <c r="BG2561" s="168"/>
      <c r="BH2561" s="168"/>
      <c r="BI2561" s="168"/>
      <c r="BJ2561" s="168"/>
      <c r="BK2561" s="168"/>
      <c r="BL2561" s="168"/>
      <c r="BM2561" s="168"/>
      <c r="BN2561" s="168"/>
      <c r="BO2561" s="168"/>
      <c r="BP2561" s="168"/>
    </row>
    <row r="2562" spans="4:68" x14ac:dyDescent="0.15">
      <c r="D2562" s="168"/>
      <c r="E2562" s="168"/>
      <c r="F2562" s="168"/>
      <c r="G2562" s="168"/>
      <c r="H2562" s="168"/>
      <c r="I2562" s="168"/>
      <c r="J2562" s="168"/>
      <c r="K2562" s="168"/>
      <c r="L2562" s="168"/>
      <c r="M2562" s="168"/>
      <c r="N2562" s="168"/>
      <c r="O2562" s="168"/>
      <c r="P2562" s="168"/>
      <c r="Q2562" s="168"/>
      <c r="R2562" s="168"/>
      <c r="S2562" s="168"/>
      <c r="T2562" s="168"/>
      <c r="U2562" s="168"/>
      <c r="V2562" s="168"/>
      <c r="W2562" s="168"/>
      <c r="X2562" s="168"/>
      <c r="Y2562" s="168"/>
      <c r="Z2562" s="168"/>
      <c r="AA2562" s="168"/>
      <c r="AB2562" s="168"/>
      <c r="AC2562" s="168"/>
      <c r="AD2562" s="168"/>
      <c r="AE2562" s="168"/>
      <c r="AF2562" s="168"/>
      <c r="AG2562" s="168"/>
      <c r="AH2562" s="168"/>
      <c r="AI2562" s="168"/>
      <c r="AJ2562" s="168"/>
      <c r="AK2562" s="168"/>
      <c r="AL2562" s="168"/>
      <c r="AM2562" s="168"/>
      <c r="AN2562" s="168"/>
      <c r="AO2562" s="168"/>
      <c r="AP2562" s="168"/>
      <c r="AQ2562" s="168"/>
      <c r="AR2562" s="168"/>
      <c r="AS2562" s="168"/>
      <c r="AT2562" s="168"/>
      <c r="AU2562" s="168"/>
      <c r="AV2562" s="168"/>
      <c r="AW2562" s="168"/>
      <c r="AX2562" s="168"/>
      <c r="AY2562" s="168"/>
      <c r="AZ2562" s="168"/>
      <c r="BA2562" s="168"/>
      <c r="BB2562" s="168"/>
      <c r="BC2562" s="168"/>
      <c r="BD2562" s="168"/>
      <c r="BE2562" s="168"/>
      <c r="BF2562" s="168"/>
      <c r="BG2562" s="168"/>
      <c r="BH2562" s="168"/>
      <c r="BI2562" s="168"/>
      <c r="BJ2562" s="168"/>
      <c r="BK2562" s="168"/>
      <c r="BL2562" s="168"/>
      <c r="BM2562" s="168"/>
      <c r="BN2562" s="168"/>
      <c r="BO2562" s="168"/>
      <c r="BP2562" s="168"/>
    </row>
    <row r="2563" spans="4:68" x14ac:dyDescent="0.15">
      <c r="D2563" s="168"/>
      <c r="E2563" s="168"/>
      <c r="F2563" s="168"/>
      <c r="G2563" s="168"/>
      <c r="H2563" s="168"/>
      <c r="I2563" s="168"/>
      <c r="J2563" s="168"/>
      <c r="K2563" s="168"/>
      <c r="L2563" s="168"/>
      <c r="M2563" s="168"/>
      <c r="N2563" s="168"/>
      <c r="O2563" s="168"/>
      <c r="P2563" s="168"/>
      <c r="Q2563" s="168"/>
      <c r="R2563" s="168"/>
      <c r="S2563" s="168"/>
      <c r="T2563" s="168"/>
      <c r="U2563" s="168"/>
      <c r="V2563" s="168"/>
      <c r="W2563" s="168"/>
      <c r="X2563" s="168"/>
      <c r="Y2563" s="168"/>
      <c r="Z2563" s="168"/>
      <c r="AA2563" s="168"/>
      <c r="AB2563" s="168"/>
      <c r="AC2563" s="168"/>
      <c r="AD2563" s="168"/>
      <c r="AE2563" s="168"/>
      <c r="AF2563" s="168"/>
      <c r="AG2563" s="168"/>
      <c r="AH2563" s="168"/>
      <c r="AI2563" s="168"/>
      <c r="AJ2563" s="168"/>
      <c r="AK2563" s="168"/>
      <c r="AL2563" s="168"/>
      <c r="AM2563" s="168"/>
      <c r="AN2563" s="168"/>
      <c r="AO2563" s="168"/>
      <c r="AP2563" s="168"/>
      <c r="AQ2563" s="168"/>
      <c r="AR2563" s="168"/>
      <c r="AS2563" s="168"/>
      <c r="AT2563" s="168"/>
      <c r="AU2563" s="168"/>
      <c r="AV2563" s="168"/>
      <c r="AW2563" s="168"/>
      <c r="AX2563" s="168"/>
      <c r="AY2563" s="168"/>
      <c r="AZ2563" s="168"/>
      <c r="BA2563" s="168"/>
      <c r="BB2563" s="168"/>
      <c r="BC2563" s="168"/>
      <c r="BD2563" s="168"/>
      <c r="BE2563" s="168"/>
      <c r="BF2563" s="168"/>
      <c r="BG2563" s="168"/>
      <c r="BH2563" s="168"/>
      <c r="BI2563" s="168"/>
      <c r="BJ2563" s="168"/>
      <c r="BK2563" s="168"/>
      <c r="BL2563" s="168"/>
      <c r="BM2563" s="168"/>
      <c r="BN2563" s="168"/>
      <c r="BO2563" s="168"/>
      <c r="BP2563" s="168"/>
    </row>
    <row r="2564" spans="4:68" x14ac:dyDescent="0.15">
      <c r="D2564" s="168"/>
      <c r="E2564" s="168"/>
      <c r="F2564" s="168"/>
      <c r="G2564" s="168"/>
      <c r="H2564" s="168"/>
      <c r="I2564" s="168"/>
      <c r="J2564" s="168"/>
      <c r="K2564" s="168"/>
      <c r="L2564" s="168"/>
      <c r="M2564" s="168"/>
      <c r="N2564" s="168"/>
      <c r="O2564" s="168"/>
      <c r="P2564" s="168"/>
      <c r="Q2564" s="168"/>
      <c r="R2564" s="168"/>
      <c r="S2564" s="168"/>
      <c r="T2564" s="168"/>
      <c r="U2564" s="168"/>
      <c r="V2564" s="168"/>
      <c r="W2564" s="168"/>
      <c r="X2564" s="168"/>
      <c r="Y2564" s="168"/>
      <c r="Z2564" s="168"/>
      <c r="AA2564" s="168"/>
      <c r="AB2564" s="168"/>
      <c r="AC2564" s="168"/>
      <c r="AD2564" s="168"/>
      <c r="AE2564" s="168"/>
      <c r="AF2564" s="168"/>
      <c r="AG2564" s="168"/>
      <c r="AH2564" s="168"/>
      <c r="AI2564" s="168"/>
      <c r="AJ2564" s="168"/>
      <c r="AK2564" s="168"/>
      <c r="AL2564" s="168"/>
      <c r="AM2564" s="168"/>
      <c r="AN2564" s="168"/>
      <c r="AO2564" s="168"/>
      <c r="AP2564" s="168"/>
      <c r="AQ2564" s="168"/>
      <c r="AR2564" s="168"/>
      <c r="AS2564" s="168"/>
      <c r="AT2564" s="168"/>
      <c r="AU2564" s="168"/>
      <c r="AV2564" s="168"/>
      <c r="AW2564" s="168"/>
      <c r="AX2564" s="168"/>
      <c r="AY2564" s="168"/>
      <c r="AZ2564" s="168"/>
      <c r="BA2564" s="168"/>
      <c r="BB2564" s="168"/>
      <c r="BC2564" s="168"/>
      <c r="BD2564" s="168"/>
      <c r="BE2564" s="168"/>
      <c r="BF2564" s="168"/>
      <c r="BG2564" s="168"/>
      <c r="BH2564" s="168"/>
      <c r="BI2564" s="168"/>
      <c r="BJ2564" s="168"/>
      <c r="BK2564" s="168"/>
      <c r="BL2564" s="168"/>
      <c r="BM2564" s="168"/>
      <c r="BN2564" s="168"/>
      <c r="BO2564" s="168"/>
      <c r="BP2564" s="168"/>
    </row>
    <row r="2565" spans="4:68" x14ac:dyDescent="0.15">
      <c r="D2565" s="168"/>
      <c r="E2565" s="168"/>
      <c r="F2565" s="168"/>
      <c r="G2565" s="168"/>
      <c r="H2565" s="168"/>
      <c r="I2565" s="168"/>
      <c r="J2565" s="168"/>
      <c r="K2565" s="168"/>
      <c r="L2565" s="168"/>
      <c r="M2565" s="168"/>
      <c r="N2565" s="168"/>
      <c r="O2565" s="168"/>
      <c r="P2565" s="168"/>
      <c r="Q2565" s="168"/>
      <c r="R2565" s="168"/>
      <c r="S2565" s="168"/>
      <c r="T2565" s="168"/>
      <c r="U2565" s="168"/>
      <c r="V2565" s="168"/>
      <c r="W2565" s="168"/>
      <c r="X2565" s="168"/>
      <c r="Y2565" s="168"/>
      <c r="Z2565" s="168"/>
      <c r="AA2565" s="168"/>
      <c r="AB2565" s="168"/>
      <c r="AC2565" s="168"/>
      <c r="AD2565" s="168"/>
      <c r="AE2565" s="168"/>
      <c r="AF2565" s="168"/>
      <c r="AG2565" s="168"/>
      <c r="AH2565" s="168"/>
      <c r="AI2565" s="168"/>
      <c r="AJ2565" s="168"/>
      <c r="AK2565" s="168"/>
      <c r="AL2565" s="168"/>
      <c r="AM2565" s="168"/>
      <c r="AN2565" s="168"/>
      <c r="AO2565" s="168"/>
      <c r="AP2565" s="168"/>
      <c r="AQ2565" s="168"/>
      <c r="AR2565" s="168"/>
      <c r="AS2565" s="168"/>
      <c r="AT2565" s="168"/>
      <c r="AU2565" s="168"/>
      <c r="AV2565" s="168"/>
      <c r="AW2565" s="168"/>
      <c r="AX2565" s="168"/>
      <c r="AY2565" s="168"/>
      <c r="AZ2565" s="168"/>
      <c r="BA2565" s="168"/>
      <c r="BB2565" s="168"/>
      <c r="BC2565" s="168"/>
      <c r="BD2565" s="168"/>
      <c r="BE2565" s="168"/>
      <c r="BF2565" s="168"/>
      <c r="BG2565" s="168"/>
      <c r="BH2565" s="168"/>
      <c r="BI2565" s="168"/>
      <c r="BJ2565" s="168"/>
      <c r="BK2565" s="168"/>
      <c r="BL2565" s="168"/>
      <c r="BM2565" s="168"/>
      <c r="BN2565" s="168"/>
      <c r="BO2565" s="168"/>
      <c r="BP2565" s="168"/>
    </row>
    <row r="2566" spans="4:68" x14ac:dyDescent="0.15">
      <c r="D2566" s="168"/>
      <c r="E2566" s="168"/>
      <c r="F2566" s="168"/>
      <c r="G2566" s="168"/>
      <c r="H2566" s="168"/>
      <c r="I2566" s="168"/>
      <c r="J2566" s="168"/>
      <c r="K2566" s="168"/>
      <c r="L2566" s="168"/>
      <c r="M2566" s="168"/>
      <c r="N2566" s="168"/>
      <c r="O2566" s="168"/>
      <c r="P2566" s="168"/>
      <c r="Q2566" s="168"/>
      <c r="R2566" s="168"/>
      <c r="S2566" s="168"/>
      <c r="T2566" s="168"/>
      <c r="U2566" s="168"/>
      <c r="V2566" s="168"/>
      <c r="W2566" s="168"/>
      <c r="X2566" s="168"/>
      <c r="Y2566" s="168"/>
      <c r="Z2566" s="168"/>
      <c r="AA2566" s="168"/>
      <c r="AB2566" s="168"/>
      <c r="AC2566" s="168"/>
      <c r="AD2566" s="168"/>
      <c r="AE2566" s="168"/>
      <c r="AF2566" s="168"/>
      <c r="AG2566" s="168"/>
      <c r="AH2566" s="168"/>
      <c r="AI2566" s="168"/>
      <c r="AJ2566" s="168"/>
      <c r="AK2566" s="168"/>
      <c r="AL2566" s="168"/>
      <c r="AM2566" s="168"/>
      <c r="AN2566" s="168"/>
      <c r="AO2566" s="168"/>
      <c r="AP2566" s="168"/>
      <c r="AQ2566" s="168"/>
      <c r="AR2566" s="168"/>
      <c r="AS2566" s="168"/>
      <c r="AT2566" s="168"/>
      <c r="AU2566" s="168"/>
      <c r="AV2566" s="168"/>
      <c r="AW2566" s="168"/>
      <c r="AX2566" s="168"/>
      <c r="AY2566" s="168"/>
      <c r="AZ2566" s="168"/>
      <c r="BA2566" s="168"/>
      <c r="BB2566" s="168"/>
      <c r="BC2566" s="168"/>
      <c r="BD2566" s="168"/>
      <c r="BE2566" s="168"/>
      <c r="BF2566" s="168"/>
      <c r="BG2566" s="168"/>
      <c r="BH2566" s="168"/>
      <c r="BI2566" s="168"/>
      <c r="BJ2566" s="168"/>
      <c r="BK2566" s="168"/>
      <c r="BL2566" s="168"/>
      <c r="BM2566" s="168"/>
      <c r="BN2566" s="168"/>
      <c r="BO2566" s="168"/>
      <c r="BP2566" s="168"/>
    </row>
    <row r="2567" spans="4:68" x14ac:dyDescent="0.15">
      <c r="D2567" s="168"/>
      <c r="E2567" s="168"/>
      <c r="F2567" s="168"/>
      <c r="G2567" s="168"/>
      <c r="H2567" s="168"/>
      <c r="I2567" s="168"/>
      <c r="J2567" s="168"/>
      <c r="K2567" s="168"/>
      <c r="L2567" s="168"/>
      <c r="M2567" s="168"/>
      <c r="N2567" s="168"/>
      <c r="O2567" s="168"/>
      <c r="P2567" s="168"/>
      <c r="Q2567" s="168"/>
      <c r="R2567" s="168"/>
      <c r="S2567" s="168"/>
      <c r="T2567" s="168"/>
      <c r="U2567" s="168"/>
      <c r="V2567" s="168"/>
      <c r="W2567" s="168"/>
      <c r="X2567" s="168"/>
      <c r="Y2567" s="168"/>
      <c r="Z2567" s="168"/>
      <c r="AA2567" s="168"/>
      <c r="AB2567" s="168"/>
      <c r="AC2567" s="168"/>
      <c r="AD2567" s="168"/>
      <c r="AE2567" s="168"/>
      <c r="AF2567" s="168"/>
      <c r="AG2567" s="168"/>
      <c r="AH2567" s="168"/>
      <c r="AI2567" s="168"/>
      <c r="AJ2567" s="168"/>
      <c r="AK2567" s="168"/>
      <c r="AL2567" s="168"/>
      <c r="AM2567" s="168"/>
      <c r="AN2567" s="168"/>
      <c r="AO2567" s="168"/>
      <c r="AP2567" s="168"/>
      <c r="AQ2567" s="168"/>
      <c r="AR2567" s="168"/>
      <c r="AS2567" s="168"/>
      <c r="AT2567" s="168"/>
      <c r="AU2567" s="168"/>
      <c r="AV2567" s="168"/>
      <c r="AW2567" s="168"/>
      <c r="AX2567" s="168"/>
      <c r="AY2567" s="168"/>
      <c r="AZ2567" s="168"/>
      <c r="BA2567" s="168"/>
      <c r="BB2567" s="168"/>
      <c r="BC2567" s="168"/>
      <c r="BD2567" s="168"/>
      <c r="BE2567" s="168"/>
      <c r="BF2567" s="168"/>
      <c r="BG2567" s="168"/>
      <c r="BH2567" s="168"/>
      <c r="BI2567" s="168"/>
      <c r="BJ2567" s="168"/>
      <c r="BK2567" s="168"/>
      <c r="BL2567" s="168"/>
      <c r="BM2567" s="168"/>
      <c r="BN2567" s="168"/>
      <c r="BO2567" s="168"/>
      <c r="BP2567" s="168"/>
    </row>
    <row r="2568" spans="4:68" x14ac:dyDescent="0.15">
      <c r="D2568" s="168"/>
      <c r="E2568" s="168"/>
      <c r="F2568" s="168"/>
      <c r="G2568" s="168"/>
      <c r="H2568" s="168"/>
      <c r="I2568" s="168"/>
      <c r="J2568" s="168"/>
      <c r="K2568" s="168"/>
      <c r="L2568" s="168"/>
      <c r="M2568" s="168"/>
      <c r="N2568" s="168"/>
      <c r="O2568" s="168"/>
      <c r="P2568" s="168"/>
      <c r="Q2568" s="168"/>
      <c r="R2568" s="168"/>
      <c r="S2568" s="168"/>
      <c r="T2568" s="168"/>
      <c r="U2568" s="168"/>
      <c r="V2568" s="168"/>
      <c r="W2568" s="168"/>
      <c r="X2568" s="168"/>
      <c r="Y2568" s="168"/>
      <c r="Z2568" s="168"/>
      <c r="AA2568" s="168"/>
      <c r="AB2568" s="168"/>
      <c r="AC2568" s="168"/>
      <c r="AD2568" s="168"/>
      <c r="AE2568" s="168"/>
      <c r="AF2568" s="168"/>
      <c r="AG2568" s="168"/>
      <c r="AH2568" s="168"/>
      <c r="AI2568" s="168"/>
      <c r="AJ2568" s="168"/>
      <c r="AK2568" s="168"/>
      <c r="AL2568" s="168"/>
      <c r="AM2568" s="168"/>
      <c r="AN2568" s="168"/>
      <c r="AO2568" s="168"/>
      <c r="AP2568" s="168"/>
      <c r="AQ2568" s="168"/>
      <c r="AR2568" s="168"/>
      <c r="AS2568" s="168"/>
      <c r="AT2568" s="168"/>
      <c r="AU2568" s="168"/>
      <c r="AV2568" s="168"/>
      <c r="AW2568" s="168"/>
      <c r="AX2568" s="168"/>
      <c r="AY2568" s="168"/>
      <c r="AZ2568" s="168"/>
      <c r="BA2568" s="168"/>
      <c r="BB2568" s="168"/>
      <c r="BC2568" s="168"/>
      <c r="BD2568" s="168"/>
      <c r="BE2568" s="168"/>
      <c r="BF2568" s="168"/>
      <c r="BG2568" s="168"/>
      <c r="BH2568" s="168"/>
      <c r="BI2568" s="168"/>
      <c r="BJ2568" s="168"/>
      <c r="BK2568" s="168"/>
      <c r="BL2568" s="168"/>
      <c r="BM2568" s="168"/>
      <c r="BN2568" s="168"/>
      <c r="BO2568" s="168"/>
      <c r="BP2568" s="168"/>
    </row>
    <row r="2569" spans="4:68" x14ac:dyDescent="0.15">
      <c r="D2569" s="168"/>
      <c r="E2569" s="168"/>
      <c r="F2569" s="168"/>
      <c r="G2569" s="168"/>
      <c r="H2569" s="168"/>
      <c r="I2569" s="168"/>
      <c r="J2569" s="168"/>
      <c r="K2569" s="168"/>
      <c r="L2569" s="168"/>
      <c r="M2569" s="168"/>
      <c r="N2569" s="168"/>
      <c r="O2569" s="168"/>
      <c r="P2569" s="168"/>
      <c r="Q2569" s="168"/>
      <c r="R2569" s="168"/>
      <c r="S2569" s="168"/>
      <c r="T2569" s="168"/>
      <c r="U2569" s="168"/>
      <c r="V2569" s="168"/>
      <c r="W2569" s="168"/>
      <c r="X2569" s="168"/>
      <c r="Y2569" s="168"/>
      <c r="Z2569" s="168"/>
      <c r="AA2569" s="168"/>
      <c r="AB2569" s="168"/>
      <c r="AC2569" s="168"/>
      <c r="AD2569" s="168"/>
      <c r="AE2569" s="168"/>
      <c r="AF2569" s="168"/>
      <c r="AG2569" s="168"/>
      <c r="AH2569" s="168"/>
      <c r="AI2569" s="168"/>
      <c r="AJ2569" s="168"/>
      <c r="AK2569" s="168"/>
      <c r="AL2569" s="168"/>
      <c r="AM2569" s="168"/>
      <c r="AN2569" s="168"/>
      <c r="AO2569" s="168"/>
      <c r="AP2569" s="168"/>
      <c r="AQ2569" s="168"/>
      <c r="AR2569" s="168"/>
      <c r="AS2569" s="168"/>
      <c r="AT2569" s="168"/>
      <c r="AU2569" s="168"/>
      <c r="AV2569" s="168"/>
      <c r="AW2569" s="168"/>
      <c r="AX2569" s="168"/>
      <c r="AY2569" s="168"/>
      <c r="AZ2569" s="168"/>
      <c r="BA2569" s="168"/>
      <c r="BB2569" s="168"/>
      <c r="BC2569" s="168"/>
      <c r="BD2569" s="168"/>
      <c r="BE2569" s="168"/>
      <c r="BF2569" s="168"/>
      <c r="BG2569" s="168"/>
      <c r="BH2569" s="168"/>
      <c r="BI2569" s="168"/>
      <c r="BJ2569" s="168"/>
      <c r="BK2569" s="168"/>
      <c r="BL2569" s="168"/>
      <c r="BM2569" s="168"/>
      <c r="BN2569" s="168"/>
      <c r="BO2569" s="168"/>
      <c r="BP2569" s="168"/>
    </row>
    <row r="2570" spans="4:68" x14ac:dyDescent="0.15">
      <c r="D2570" s="168"/>
      <c r="E2570" s="168"/>
      <c r="F2570" s="168"/>
      <c r="G2570" s="168"/>
      <c r="H2570" s="168"/>
      <c r="I2570" s="168"/>
      <c r="J2570" s="168"/>
      <c r="K2570" s="168"/>
      <c r="L2570" s="168"/>
      <c r="M2570" s="168"/>
      <c r="N2570" s="168"/>
      <c r="O2570" s="168"/>
      <c r="P2570" s="168"/>
      <c r="Q2570" s="168"/>
      <c r="R2570" s="168"/>
      <c r="S2570" s="168"/>
      <c r="T2570" s="168"/>
      <c r="U2570" s="168"/>
      <c r="V2570" s="168"/>
      <c r="W2570" s="168"/>
      <c r="X2570" s="168"/>
      <c r="Y2570" s="168"/>
      <c r="Z2570" s="168"/>
      <c r="AA2570" s="168"/>
      <c r="AB2570" s="168"/>
      <c r="AC2570" s="168"/>
      <c r="AD2570" s="168"/>
      <c r="AE2570" s="168"/>
      <c r="AF2570" s="168"/>
      <c r="AG2570" s="168"/>
      <c r="AH2570" s="168"/>
      <c r="AI2570" s="168"/>
      <c r="AJ2570" s="168"/>
      <c r="AK2570" s="168"/>
      <c r="AL2570" s="168"/>
      <c r="AM2570" s="168"/>
      <c r="AN2570" s="168"/>
      <c r="AO2570" s="168"/>
      <c r="AP2570" s="168"/>
      <c r="AQ2570" s="168"/>
      <c r="AR2570" s="168"/>
      <c r="AS2570" s="168"/>
      <c r="AT2570" s="168"/>
      <c r="AU2570" s="168"/>
      <c r="AV2570" s="168"/>
      <c r="AW2570" s="168"/>
      <c r="AX2570" s="168"/>
      <c r="AY2570" s="168"/>
      <c r="AZ2570" s="168"/>
      <c r="BA2570" s="168"/>
      <c r="BB2570" s="168"/>
      <c r="BC2570" s="168"/>
      <c r="BD2570" s="168"/>
      <c r="BE2570" s="168"/>
      <c r="BF2570" s="168"/>
      <c r="BG2570" s="168"/>
      <c r="BH2570" s="168"/>
      <c r="BI2570" s="168"/>
      <c r="BJ2570" s="168"/>
      <c r="BK2570" s="168"/>
      <c r="BL2570" s="168"/>
      <c r="BM2570" s="168"/>
      <c r="BN2570" s="168"/>
      <c r="BO2570" s="168"/>
      <c r="BP2570" s="168"/>
    </row>
    <row r="2571" spans="4:68" x14ac:dyDescent="0.15">
      <c r="D2571" s="168"/>
      <c r="E2571" s="168"/>
      <c r="F2571" s="168"/>
      <c r="G2571" s="168"/>
      <c r="H2571" s="168"/>
      <c r="I2571" s="168"/>
      <c r="J2571" s="168"/>
      <c r="K2571" s="168"/>
      <c r="L2571" s="168"/>
      <c r="M2571" s="168"/>
      <c r="N2571" s="168"/>
      <c r="O2571" s="168"/>
      <c r="P2571" s="168"/>
      <c r="Q2571" s="168"/>
      <c r="R2571" s="168"/>
      <c r="S2571" s="168"/>
      <c r="T2571" s="168"/>
      <c r="U2571" s="168"/>
      <c r="V2571" s="168"/>
      <c r="W2571" s="168"/>
      <c r="X2571" s="168"/>
      <c r="Y2571" s="168"/>
      <c r="Z2571" s="168"/>
      <c r="AA2571" s="168"/>
      <c r="AB2571" s="168"/>
      <c r="AC2571" s="168"/>
      <c r="AD2571" s="168"/>
      <c r="AE2571" s="168"/>
      <c r="AF2571" s="168"/>
      <c r="AG2571" s="168"/>
      <c r="AH2571" s="168"/>
      <c r="AI2571" s="168"/>
      <c r="AJ2571" s="168"/>
      <c r="AK2571" s="168"/>
      <c r="AL2571" s="168"/>
      <c r="AM2571" s="168"/>
      <c r="AN2571" s="168"/>
      <c r="AO2571" s="168"/>
      <c r="AP2571" s="168"/>
      <c r="AQ2571" s="168"/>
      <c r="AR2571" s="168"/>
      <c r="AS2571" s="168"/>
      <c r="AT2571" s="168"/>
      <c r="AU2571" s="168"/>
      <c r="AV2571" s="168"/>
      <c r="AW2571" s="168"/>
      <c r="AX2571" s="168"/>
      <c r="AY2571" s="168"/>
      <c r="AZ2571" s="168"/>
      <c r="BA2571" s="168"/>
      <c r="BB2571" s="168"/>
      <c r="BC2571" s="168"/>
      <c r="BD2571" s="168"/>
      <c r="BE2571" s="168"/>
      <c r="BF2571" s="168"/>
      <c r="BG2571" s="168"/>
      <c r="BH2571" s="168"/>
      <c r="BI2571" s="168"/>
      <c r="BJ2571" s="168"/>
      <c r="BK2571" s="168"/>
      <c r="BL2571" s="168"/>
      <c r="BM2571" s="168"/>
      <c r="BN2571" s="168"/>
      <c r="BO2571" s="168"/>
      <c r="BP2571" s="168"/>
    </row>
    <row r="2572" spans="4:68" x14ac:dyDescent="0.15">
      <c r="D2572" s="168"/>
      <c r="E2572" s="168"/>
      <c r="F2572" s="168"/>
      <c r="G2572" s="168"/>
      <c r="H2572" s="168"/>
      <c r="I2572" s="168"/>
      <c r="J2572" s="168"/>
      <c r="K2572" s="168"/>
      <c r="L2572" s="168"/>
      <c r="M2572" s="168"/>
      <c r="N2572" s="168"/>
      <c r="O2572" s="168"/>
      <c r="P2572" s="168"/>
      <c r="Q2572" s="168"/>
      <c r="R2572" s="168"/>
      <c r="S2572" s="168"/>
      <c r="T2572" s="168"/>
      <c r="U2572" s="168"/>
      <c r="V2572" s="168"/>
      <c r="W2572" s="168"/>
      <c r="X2572" s="168"/>
      <c r="Y2572" s="168"/>
      <c r="Z2572" s="168"/>
      <c r="AA2572" s="168"/>
      <c r="AB2572" s="168"/>
      <c r="AC2572" s="168"/>
      <c r="AD2572" s="168"/>
      <c r="AE2572" s="168"/>
      <c r="AF2572" s="168"/>
      <c r="AG2572" s="168"/>
      <c r="AH2572" s="168"/>
      <c r="AI2572" s="168"/>
      <c r="AJ2572" s="168"/>
      <c r="AK2572" s="168"/>
      <c r="AL2572" s="168"/>
      <c r="AM2572" s="168"/>
      <c r="AN2572" s="168"/>
      <c r="AO2572" s="168"/>
      <c r="AP2572" s="168"/>
      <c r="AQ2572" s="168"/>
      <c r="AR2572" s="168"/>
      <c r="AS2572" s="168"/>
      <c r="AT2572" s="168"/>
      <c r="AU2572" s="168"/>
      <c r="AV2572" s="168"/>
      <c r="AW2572" s="168"/>
      <c r="AX2572" s="168"/>
      <c r="AY2572" s="168"/>
      <c r="AZ2572" s="168"/>
      <c r="BA2572" s="168"/>
      <c r="BB2572" s="168"/>
      <c r="BC2572" s="168"/>
      <c r="BD2572" s="168"/>
      <c r="BE2572" s="168"/>
      <c r="BF2572" s="168"/>
      <c r="BG2572" s="168"/>
      <c r="BH2572" s="168"/>
      <c r="BI2572" s="168"/>
      <c r="BJ2572" s="168"/>
      <c r="BK2572" s="168"/>
      <c r="BL2572" s="168"/>
      <c r="BM2572" s="168"/>
      <c r="BN2572" s="168"/>
      <c r="BO2572" s="168"/>
      <c r="BP2572" s="168"/>
    </row>
    <row r="2573" spans="4:68" x14ac:dyDescent="0.15">
      <c r="D2573" s="168"/>
      <c r="E2573" s="168"/>
      <c r="F2573" s="168"/>
      <c r="G2573" s="168"/>
      <c r="H2573" s="168"/>
      <c r="I2573" s="168"/>
      <c r="J2573" s="168"/>
      <c r="K2573" s="168"/>
      <c r="L2573" s="168"/>
      <c r="M2573" s="168"/>
      <c r="N2573" s="168"/>
      <c r="O2573" s="168"/>
      <c r="P2573" s="168"/>
      <c r="Q2573" s="168"/>
      <c r="R2573" s="168"/>
      <c r="S2573" s="168"/>
      <c r="T2573" s="168"/>
      <c r="U2573" s="168"/>
      <c r="V2573" s="168"/>
      <c r="W2573" s="168"/>
      <c r="X2573" s="168"/>
      <c r="Y2573" s="168"/>
      <c r="Z2573" s="168"/>
      <c r="AA2573" s="168"/>
      <c r="AB2573" s="168"/>
      <c r="AC2573" s="168"/>
      <c r="AD2573" s="168"/>
      <c r="AE2573" s="168"/>
      <c r="AF2573" s="168"/>
      <c r="AG2573" s="168"/>
      <c r="AH2573" s="168"/>
      <c r="AI2573" s="168"/>
      <c r="AJ2573" s="168"/>
      <c r="AK2573" s="168"/>
      <c r="AL2573" s="168"/>
      <c r="AM2573" s="168"/>
      <c r="AN2573" s="168"/>
      <c r="AO2573" s="168"/>
      <c r="AP2573" s="168"/>
      <c r="AQ2573" s="168"/>
      <c r="AR2573" s="168"/>
      <c r="AS2573" s="168"/>
      <c r="AT2573" s="168"/>
      <c r="AU2573" s="168"/>
      <c r="AV2573" s="168"/>
      <c r="AW2573" s="168"/>
      <c r="AX2573" s="168"/>
      <c r="AY2573" s="168"/>
      <c r="AZ2573" s="168"/>
      <c r="BA2573" s="168"/>
      <c r="BB2573" s="168"/>
      <c r="BC2573" s="168"/>
      <c r="BD2573" s="168"/>
      <c r="BE2573" s="168"/>
      <c r="BF2573" s="168"/>
      <c r="BG2573" s="168"/>
      <c r="BH2573" s="168"/>
      <c r="BI2573" s="168"/>
      <c r="BJ2573" s="168"/>
      <c r="BK2573" s="168"/>
      <c r="BL2573" s="168"/>
      <c r="BM2573" s="168"/>
      <c r="BN2573" s="168"/>
      <c r="BO2573" s="168"/>
      <c r="BP2573" s="168"/>
    </row>
    <row r="2574" spans="4:68" x14ac:dyDescent="0.15">
      <c r="D2574" s="168"/>
      <c r="E2574" s="168"/>
      <c r="F2574" s="168"/>
      <c r="G2574" s="168"/>
      <c r="H2574" s="168"/>
      <c r="I2574" s="168"/>
      <c r="J2574" s="168"/>
      <c r="K2574" s="168"/>
      <c r="L2574" s="168"/>
      <c r="M2574" s="168"/>
      <c r="N2574" s="168"/>
      <c r="O2574" s="168"/>
      <c r="P2574" s="168"/>
      <c r="Q2574" s="168"/>
      <c r="R2574" s="168"/>
      <c r="S2574" s="168"/>
      <c r="T2574" s="168"/>
      <c r="U2574" s="168"/>
      <c r="V2574" s="168"/>
      <c r="W2574" s="168"/>
      <c r="X2574" s="168"/>
      <c r="Y2574" s="168"/>
      <c r="Z2574" s="168"/>
      <c r="AA2574" s="168"/>
      <c r="AB2574" s="168"/>
      <c r="AC2574" s="168"/>
      <c r="AD2574" s="168"/>
      <c r="AE2574" s="168"/>
      <c r="AF2574" s="168"/>
      <c r="AG2574" s="168"/>
      <c r="AH2574" s="168"/>
      <c r="AI2574" s="168"/>
      <c r="AJ2574" s="168"/>
      <c r="AK2574" s="168"/>
      <c r="AL2574" s="168"/>
      <c r="AM2574" s="168"/>
      <c r="AN2574" s="168"/>
      <c r="AO2574" s="168"/>
      <c r="AP2574" s="168"/>
      <c r="AQ2574" s="168"/>
      <c r="AR2574" s="168"/>
      <c r="AS2574" s="168"/>
      <c r="AT2574" s="168"/>
      <c r="AU2574" s="168"/>
      <c r="AV2574" s="168"/>
      <c r="AW2574" s="168"/>
      <c r="AX2574" s="168"/>
      <c r="AY2574" s="168"/>
      <c r="AZ2574" s="168"/>
      <c r="BA2574" s="168"/>
      <c r="BB2574" s="168"/>
      <c r="BC2574" s="168"/>
      <c r="BD2574" s="168"/>
      <c r="BE2574" s="168"/>
      <c r="BF2574" s="168"/>
      <c r="BG2574" s="168"/>
      <c r="BH2574" s="168"/>
      <c r="BI2574" s="168"/>
      <c r="BJ2574" s="168"/>
      <c r="BK2574" s="168"/>
      <c r="BL2574" s="168"/>
      <c r="BM2574" s="168"/>
      <c r="BN2574" s="168"/>
      <c r="BO2574" s="168"/>
      <c r="BP2574" s="168"/>
    </row>
    <row r="2575" spans="4:68" x14ac:dyDescent="0.15">
      <c r="D2575" s="168"/>
      <c r="E2575" s="168"/>
      <c r="F2575" s="168"/>
      <c r="G2575" s="168"/>
      <c r="H2575" s="168"/>
      <c r="I2575" s="168"/>
      <c r="J2575" s="168"/>
      <c r="K2575" s="168"/>
      <c r="L2575" s="168"/>
      <c r="M2575" s="168"/>
      <c r="N2575" s="168"/>
      <c r="O2575" s="168"/>
      <c r="P2575" s="168"/>
      <c r="Q2575" s="168"/>
      <c r="R2575" s="168"/>
      <c r="S2575" s="168"/>
      <c r="T2575" s="168"/>
      <c r="U2575" s="168"/>
      <c r="V2575" s="168"/>
      <c r="W2575" s="168"/>
      <c r="X2575" s="168"/>
      <c r="Y2575" s="168"/>
      <c r="Z2575" s="168"/>
      <c r="AA2575" s="168"/>
      <c r="AB2575" s="168"/>
      <c r="AC2575" s="168"/>
      <c r="AD2575" s="168"/>
      <c r="AE2575" s="168"/>
      <c r="AF2575" s="168"/>
      <c r="AG2575" s="168"/>
      <c r="AH2575" s="168"/>
      <c r="AI2575" s="168"/>
      <c r="AJ2575" s="168"/>
      <c r="AK2575" s="168"/>
      <c r="AL2575" s="168"/>
      <c r="AM2575" s="168"/>
      <c r="AN2575" s="168"/>
      <c r="AO2575" s="168"/>
      <c r="AP2575" s="168"/>
      <c r="AQ2575" s="168"/>
      <c r="AR2575" s="168"/>
      <c r="AS2575" s="168"/>
      <c r="AT2575" s="168"/>
      <c r="AU2575" s="168"/>
      <c r="AV2575" s="168"/>
      <c r="AW2575" s="168"/>
      <c r="AX2575" s="168"/>
      <c r="AY2575" s="168"/>
      <c r="AZ2575" s="168"/>
      <c r="BA2575" s="168"/>
      <c r="BB2575" s="168"/>
      <c r="BC2575" s="168"/>
      <c r="BD2575" s="168"/>
      <c r="BE2575" s="168"/>
      <c r="BF2575" s="168"/>
      <c r="BG2575" s="168"/>
      <c r="BH2575" s="168"/>
      <c r="BI2575" s="168"/>
      <c r="BJ2575" s="168"/>
      <c r="BK2575" s="168"/>
      <c r="BL2575" s="168"/>
      <c r="BM2575" s="168"/>
      <c r="BN2575" s="168"/>
      <c r="BO2575" s="168"/>
      <c r="BP2575" s="168"/>
    </row>
    <row r="2576" spans="4:68" x14ac:dyDescent="0.15">
      <c r="D2576" s="168"/>
      <c r="E2576" s="168"/>
      <c r="F2576" s="168"/>
      <c r="G2576" s="168"/>
      <c r="H2576" s="168"/>
      <c r="I2576" s="168"/>
      <c r="J2576" s="168"/>
      <c r="K2576" s="168"/>
      <c r="L2576" s="168"/>
      <c r="M2576" s="168"/>
      <c r="N2576" s="168"/>
      <c r="O2576" s="168"/>
      <c r="P2576" s="168"/>
      <c r="Q2576" s="168"/>
      <c r="R2576" s="168"/>
      <c r="S2576" s="168"/>
      <c r="T2576" s="168"/>
      <c r="U2576" s="168"/>
      <c r="V2576" s="168"/>
      <c r="W2576" s="168"/>
      <c r="X2576" s="168"/>
      <c r="Y2576" s="168"/>
      <c r="Z2576" s="168"/>
      <c r="AA2576" s="168"/>
      <c r="AB2576" s="168"/>
      <c r="AC2576" s="168"/>
      <c r="AD2576" s="168"/>
      <c r="AE2576" s="168"/>
      <c r="AF2576" s="168"/>
      <c r="AG2576" s="168"/>
      <c r="AH2576" s="168"/>
      <c r="AI2576" s="168"/>
      <c r="AJ2576" s="168"/>
      <c r="AK2576" s="168"/>
      <c r="AL2576" s="168"/>
      <c r="AM2576" s="168"/>
      <c r="AN2576" s="168"/>
      <c r="AO2576" s="168"/>
      <c r="AP2576" s="168"/>
      <c r="AQ2576" s="168"/>
      <c r="AR2576" s="168"/>
      <c r="AS2576" s="168"/>
      <c r="AT2576" s="168"/>
      <c r="AU2576" s="168"/>
      <c r="AV2576" s="168"/>
      <c r="AW2576" s="168"/>
      <c r="AX2576" s="168"/>
      <c r="AY2576" s="168"/>
      <c r="AZ2576" s="168"/>
      <c r="BA2576" s="168"/>
      <c r="BB2576" s="168"/>
      <c r="BC2576" s="168"/>
      <c r="BD2576" s="168"/>
      <c r="BE2576" s="168"/>
      <c r="BF2576" s="168"/>
      <c r="BG2576" s="168"/>
      <c r="BH2576" s="168"/>
      <c r="BI2576" s="168"/>
      <c r="BJ2576" s="168"/>
      <c r="BK2576" s="168"/>
      <c r="BL2576" s="168"/>
      <c r="BM2576" s="168"/>
      <c r="BN2576" s="168"/>
      <c r="BO2576" s="168"/>
      <c r="BP2576" s="168"/>
    </row>
    <row r="2577" spans="4:68" x14ac:dyDescent="0.15">
      <c r="D2577" s="168"/>
      <c r="E2577" s="168"/>
      <c r="F2577" s="168"/>
      <c r="G2577" s="168"/>
      <c r="H2577" s="168"/>
      <c r="I2577" s="168"/>
      <c r="J2577" s="168"/>
      <c r="K2577" s="168"/>
      <c r="L2577" s="168"/>
      <c r="M2577" s="168"/>
      <c r="N2577" s="168"/>
      <c r="O2577" s="168"/>
      <c r="P2577" s="168"/>
      <c r="Q2577" s="168"/>
      <c r="R2577" s="168"/>
      <c r="S2577" s="168"/>
      <c r="T2577" s="168"/>
      <c r="U2577" s="168"/>
      <c r="V2577" s="168"/>
      <c r="W2577" s="168"/>
      <c r="X2577" s="168"/>
      <c r="Y2577" s="168"/>
      <c r="Z2577" s="168"/>
      <c r="AA2577" s="168"/>
      <c r="AB2577" s="168"/>
      <c r="AC2577" s="168"/>
      <c r="AD2577" s="168"/>
      <c r="AE2577" s="168"/>
      <c r="AF2577" s="168"/>
      <c r="AG2577" s="168"/>
      <c r="AH2577" s="168"/>
      <c r="AI2577" s="168"/>
      <c r="AJ2577" s="168"/>
      <c r="AK2577" s="168"/>
      <c r="AL2577" s="168"/>
      <c r="AM2577" s="168"/>
      <c r="AN2577" s="168"/>
      <c r="AO2577" s="168"/>
      <c r="AP2577" s="168"/>
      <c r="AQ2577" s="168"/>
      <c r="AR2577" s="168"/>
      <c r="AS2577" s="168"/>
      <c r="AT2577" s="168"/>
      <c r="AU2577" s="168"/>
      <c r="AV2577" s="168"/>
      <c r="AW2577" s="168"/>
      <c r="AX2577" s="168"/>
      <c r="AY2577" s="168"/>
      <c r="AZ2577" s="168"/>
      <c r="BA2577" s="168"/>
      <c r="BB2577" s="168"/>
      <c r="BC2577" s="168"/>
      <c r="BD2577" s="168"/>
      <c r="BE2577" s="168"/>
      <c r="BF2577" s="168"/>
      <c r="BG2577" s="168"/>
      <c r="BH2577" s="168"/>
      <c r="BI2577" s="168"/>
      <c r="BJ2577" s="168"/>
      <c r="BK2577" s="168"/>
      <c r="BL2577" s="168"/>
      <c r="BM2577" s="168"/>
      <c r="BN2577" s="168"/>
      <c r="BO2577" s="168"/>
      <c r="BP2577" s="168"/>
    </row>
    <row r="2578" spans="4:68" x14ac:dyDescent="0.15">
      <c r="D2578" s="168"/>
      <c r="E2578" s="168"/>
      <c r="F2578" s="168"/>
      <c r="G2578" s="168"/>
      <c r="H2578" s="168"/>
      <c r="I2578" s="168"/>
      <c r="J2578" s="168"/>
      <c r="K2578" s="168"/>
      <c r="L2578" s="168"/>
      <c r="M2578" s="168"/>
      <c r="N2578" s="168"/>
      <c r="O2578" s="168"/>
      <c r="P2578" s="168"/>
      <c r="Q2578" s="168"/>
      <c r="R2578" s="168"/>
      <c r="S2578" s="168"/>
      <c r="T2578" s="168"/>
      <c r="U2578" s="168"/>
      <c r="V2578" s="168"/>
      <c r="W2578" s="168"/>
      <c r="X2578" s="168"/>
      <c r="Y2578" s="168"/>
      <c r="Z2578" s="168"/>
      <c r="AA2578" s="168"/>
      <c r="AB2578" s="168"/>
      <c r="AC2578" s="168"/>
      <c r="AD2578" s="168"/>
      <c r="AE2578" s="168"/>
      <c r="AF2578" s="168"/>
      <c r="AG2578" s="168"/>
      <c r="AH2578" s="168"/>
      <c r="AI2578" s="168"/>
      <c r="AJ2578" s="168"/>
      <c r="AK2578" s="168"/>
      <c r="AL2578" s="168"/>
      <c r="AM2578" s="168"/>
      <c r="AN2578" s="168"/>
      <c r="AO2578" s="168"/>
      <c r="AP2578" s="168"/>
      <c r="AQ2578" s="168"/>
      <c r="AR2578" s="168"/>
      <c r="AS2578" s="168"/>
      <c r="AT2578" s="168"/>
      <c r="AU2578" s="168"/>
      <c r="AV2578" s="168"/>
      <c r="AW2578" s="168"/>
      <c r="AX2578" s="168"/>
      <c r="AY2578" s="168"/>
      <c r="AZ2578" s="168"/>
      <c r="BA2578" s="168"/>
      <c r="BB2578" s="168"/>
      <c r="BC2578" s="168"/>
      <c r="BD2578" s="168"/>
      <c r="BE2578" s="168"/>
      <c r="BF2578" s="168"/>
      <c r="BG2578" s="168"/>
      <c r="BH2578" s="168"/>
      <c r="BI2578" s="168"/>
      <c r="BJ2578" s="168"/>
      <c r="BK2578" s="168"/>
      <c r="BL2578" s="168"/>
      <c r="BM2578" s="168"/>
      <c r="BN2578" s="168"/>
      <c r="BO2578" s="168"/>
      <c r="BP2578" s="168"/>
    </row>
    <row r="2579" spans="4:68" x14ac:dyDescent="0.15">
      <c r="D2579" s="168"/>
      <c r="E2579" s="168"/>
      <c r="F2579" s="168"/>
      <c r="G2579" s="168"/>
      <c r="H2579" s="168"/>
      <c r="I2579" s="168"/>
      <c r="J2579" s="168"/>
      <c r="K2579" s="168"/>
      <c r="L2579" s="168"/>
      <c r="M2579" s="168"/>
      <c r="N2579" s="168"/>
      <c r="O2579" s="168"/>
      <c r="P2579" s="168"/>
      <c r="Q2579" s="168"/>
      <c r="R2579" s="168"/>
      <c r="S2579" s="168"/>
      <c r="T2579" s="168"/>
      <c r="U2579" s="168"/>
      <c r="V2579" s="168"/>
      <c r="W2579" s="168"/>
      <c r="X2579" s="168"/>
      <c r="Y2579" s="168"/>
      <c r="Z2579" s="168"/>
      <c r="AA2579" s="168"/>
      <c r="AB2579" s="168"/>
      <c r="AC2579" s="168"/>
      <c r="AD2579" s="168"/>
      <c r="AE2579" s="168"/>
      <c r="AF2579" s="168"/>
      <c r="AG2579" s="168"/>
      <c r="AH2579" s="168"/>
      <c r="AI2579" s="168"/>
      <c r="AJ2579" s="168"/>
      <c r="AK2579" s="168"/>
      <c r="AL2579" s="168"/>
      <c r="AM2579" s="168"/>
      <c r="AN2579" s="168"/>
      <c r="AO2579" s="168"/>
      <c r="AP2579" s="168"/>
      <c r="AQ2579" s="168"/>
      <c r="AR2579" s="168"/>
      <c r="AS2579" s="168"/>
      <c r="AT2579" s="168"/>
      <c r="AU2579" s="168"/>
      <c r="AV2579" s="168"/>
      <c r="AW2579" s="168"/>
      <c r="AX2579" s="168"/>
      <c r="AY2579" s="168"/>
      <c r="AZ2579" s="168"/>
      <c r="BA2579" s="168"/>
      <c r="BB2579" s="168"/>
      <c r="BC2579" s="168"/>
      <c r="BD2579" s="168"/>
      <c r="BE2579" s="168"/>
      <c r="BF2579" s="168"/>
      <c r="BG2579" s="168"/>
      <c r="BH2579" s="168"/>
      <c r="BI2579" s="168"/>
      <c r="BJ2579" s="168"/>
      <c r="BK2579" s="168"/>
      <c r="BL2579" s="168"/>
      <c r="BM2579" s="168"/>
      <c r="BN2579" s="168"/>
      <c r="BO2579" s="168"/>
      <c r="BP2579" s="168"/>
    </row>
    <row r="2580" spans="4:68" x14ac:dyDescent="0.15">
      <c r="D2580" s="168"/>
      <c r="E2580" s="168"/>
      <c r="F2580" s="168"/>
      <c r="G2580" s="168"/>
      <c r="H2580" s="168"/>
      <c r="I2580" s="168"/>
      <c r="J2580" s="168"/>
      <c r="K2580" s="168"/>
      <c r="L2580" s="168"/>
      <c r="M2580" s="168"/>
      <c r="N2580" s="168"/>
      <c r="O2580" s="168"/>
      <c r="P2580" s="168"/>
      <c r="Q2580" s="168"/>
      <c r="R2580" s="168"/>
      <c r="S2580" s="168"/>
      <c r="T2580" s="168"/>
      <c r="U2580" s="168"/>
      <c r="V2580" s="168"/>
      <c r="W2580" s="168"/>
      <c r="X2580" s="168"/>
      <c r="Y2580" s="168"/>
      <c r="Z2580" s="168"/>
      <c r="AA2580" s="168"/>
      <c r="AB2580" s="168"/>
      <c r="AC2580" s="168"/>
      <c r="AD2580" s="168"/>
      <c r="AE2580" s="168"/>
      <c r="AF2580" s="168"/>
      <c r="AG2580" s="168"/>
      <c r="AH2580" s="168"/>
      <c r="AI2580" s="168"/>
      <c r="AJ2580" s="168"/>
      <c r="AK2580" s="168"/>
      <c r="AL2580" s="168"/>
      <c r="AM2580" s="168"/>
      <c r="AN2580" s="168"/>
      <c r="AO2580" s="168"/>
      <c r="AP2580" s="168"/>
      <c r="AQ2580" s="168"/>
      <c r="AR2580" s="168"/>
      <c r="AS2580" s="168"/>
      <c r="AT2580" s="168"/>
      <c r="AU2580" s="168"/>
      <c r="AV2580" s="168"/>
      <c r="AW2580" s="168"/>
      <c r="AX2580" s="168"/>
      <c r="AY2580" s="168"/>
      <c r="AZ2580" s="168"/>
      <c r="BA2580" s="168"/>
      <c r="BB2580" s="168"/>
      <c r="BC2580" s="168"/>
      <c r="BD2580" s="168"/>
      <c r="BE2580" s="168"/>
      <c r="BF2580" s="168"/>
      <c r="BG2580" s="168"/>
      <c r="BH2580" s="168"/>
      <c r="BI2580" s="168"/>
      <c r="BJ2580" s="168"/>
      <c r="BK2580" s="168"/>
      <c r="BL2580" s="168"/>
      <c r="BM2580" s="168"/>
      <c r="BN2580" s="168"/>
      <c r="BO2580" s="168"/>
      <c r="BP2580" s="168"/>
    </row>
    <row r="2581" spans="4:68" x14ac:dyDescent="0.15">
      <c r="D2581" s="168"/>
      <c r="E2581" s="168"/>
      <c r="F2581" s="168"/>
      <c r="G2581" s="168"/>
      <c r="H2581" s="168"/>
      <c r="I2581" s="168"/>
      <c r="J2581" s="168"/>
      <c r="K2581" s="168"/>
      <c r="L2581" s="168"/>
      <c r="M2581" s="168"/>
      <c r="N2581" s="168"/>
      <c r="O2581" s="168"/>
      <c r="P2581" s="168"/>
      <c r="Q2581" s="168"/>
      <c r="R2581" s="168"/>
      <c r="S2581" s="168"/>
      <c r="T2581" s="168"/>
      <c r="U2581" s="168"/>
      <c r="V2581" s="168"/>
      <c r="W2581" s="168"/>
      <c r="X2581" s="168"/>
      <c r="Y2581" s="168"/>
      <c r="Z2581" s="168"/>
      <c r="AA2581" s="168"/>
      <c r="AB2581" s="168"/>
      <c r="AC2581" s="168"/>
      <c r="AD2581" s="168"/>
      <c r="AE2581" s="168"/>
      <c r="AF2581" s="168"/>
      <c r="AG2581" s="168"/>
      <c r="AH2581" s="168"/>
      <c r="AI2581" s="168"/>
      <c r="AJ2581" s="168"/>
      <c r="AK2581" s="168"/>
      <c r="AL2581" s="168"/>
      <c r="AM2581" s="168"/>
      <c r="AN2581" s="168"/>
      <c r="AO2581" s="168"/>
      <c r="AP2581" s="168"/>
      <c r="AQ2581" s="168"/>
      <c r="AR2581" s="168"/>
      <c r="AS2581" s="168"/>
      <c r="AT2581" s="168"/>
      <c r="AU2581" s="168"/>
      <c r="AV2581" s="168"/>
      <c r="AW2581" s="168"/>
      <c r="AX2581" s="168"/>
      <c r="AY2581" s="168"/>
      <c r="AZ2581" s="168"/>
      <c r="BA2581" s="168"/>
      <c r="BB2581" s="168"/>
      <c r="BC2581" s="168"/>
      <c r="BD2581" s="168"/>
      <c r="BE2581" s="168"/>
      <c r="BF2581" s="168"/>
      <c r="BG2581" s="168"/>
      <c r="BH2581" s="168"/>
      <c r="BI2581" s="168"/>
      <c r="BJ2581" s="168"/>
      <c r="BK2581" s="168"/>
      <c r="BL2581" s="168"/>
      <c r="BM2581" s="168"/>
      <c r="BN2581" s="168"/>
      <c r="BO2581" s="168"/>
      <c r="BP2581" s="168"/>
    </row>
    <row r="2582" spans="4:68" x14ac:dyDescent="0.15">
      <c r="D2582" s="168"/>
      <c r="E2582" s="168"/>
      <c r="F2582" s="168"/>
      <c r="G2582" s="168"/>
      <c r="H2582" s="168"/>
      <c r="I2582" s="168"/>
      <c r="J2582" s="168"/>
      <c r="K2582" s="168"/>
      <c r="L2582" s="168"/>
      <c r="M2582" s="168"/>
      <c r="N2582" s="168"/>
      <c r="O2582" s="168"/>
      <c r="P2582" s="168"/>
      <c r="Q2582" s="168"/>
      <c r="R2582" s="168"/>
      <c r="S2582" s="168"/>
      <c r="T2582" s="168"/>
      <c r="U2582" s="168"/>
      <c r="V2582" s="168"/>
      <c r="W2582" s="168"/>
      <c r="X2582" s="168"/>
      <c r="Y2582" s="168"/>
      <c r="Z2582" s="168"/>
      <c r="AA2582" s="168"/>
      <c r="AB2582" s="168"/>
      <c r="AC2582" s="168"/>
      <c r="AD2582" s="168"/>
      <c r="AE2582" s="168"/>
      <c r="AF2582" s="168"/>
      <c r="AG2582" s="168"/>
      <c r="AH2582" s="168"/>
      <c r="AI2582" s="168"/>
      <c r="AJ2582" s="168"/>
      <c r="AK2582" s="168"/>
      <c r="AL2582" s="168"/>
      <c r="AM2582" s="168"/>
      <c r="AN2582" s="168"/>
      <c r="AO2582" s="168"/>
      <c r="AP2582" s="168"/>
      <c r="AQ2582" s="168"/>
      <c r="AR2582" s="168"/>
      <c r="AS2582" s="168"/>
      <c r="AT2582" s="168"/>
      <c r="AU2582" s="168"/>
      <c r="AV2582" s="168"/>
      <c r="AW2582" s="168"/>
      <c r="AX2582" s="168"/>
      <c r="AY2582" s="168"/>
      <c r="AZ2582" s="168"/>
      <c r="BA2582" s="168"/>
      <c r="BB2582" s="168"/>
      <c r="BC2582" s="168"/>
      <c r="BD2582" s="168"/>
      <c r="BE2582" s="168"/>
      <c r="BF2582" s="168"/>
      <c r="BG2582" s="168"/>
      <c r="BH2582" s="168"/>
      <c r="BI2582" s="168"/>
      <c r="BJ2582" s="168"/>
      <c r="BK2582" s="168"/>
      <c r="BL2582" s="168"/>
      <c r="BM2582" s="168"/>
      <c r="BN2582" s="168"/>
      <c r="BO2582" s="168"/>
      <c r="BP2582" s="168"/>
    </row>
    <row r="2583" spans="4:68" x14ac:dyDescent="0.15">
      <c r="D2583" s="168"/>
      <c r="E2583" s="168"/>
      <c r="F2583" s="168"/>
      <c r="G2583" s="168"/>
      <c r="H2583" s="168"/>
      <c r="I2583" s="168"/>
      <c r="J2583" s="168"/>
      <c r="K2583" s="168"/>
      <c r="L2583" s="168"/>
      <c r="M2583" s="168"/>
      <c r="N2583" s="168"/>
      <c r="O2583" s="168"/>
      <c r="P2583" s="168"/>
      <c r="Q2583" s="168"/>
      <c r="R2583" s="168"/>
      <c r="S2583" s="168"/>
      <c r="T2583" s="168"/>
      <c r="U2583" s="168"/>
      <c r="V2583" s="168"/>
      <c r="W2583" s="168"/>
      <c r="X2583" s="168"/>
      <c r="Y2583" s="168"/>
      <c r="Z2583" s="168"/>
      <c r="AA2583" s="168"/>
      <c r="AB2583" s="168"/>
      <c r="AC2583" s="168"/>
      <c r="AD2583" s="168"/>
      <c r="AE2583" s="168"/>
      <c r="AF2583" s="168"/>
      <c r="AG2583" s="168"/>
      <c r="AH2583" s="168"/>
      <c r="AI2583" s="168"/>
      <c r="AJ2583" s="168"/>
      <c r="AK2583" s="168"/>
      <c r="AL2583" s="168"/>
      <c r="AM2583" s="168"/>
      <c r="AN2583" s="168"/>
      <c r="AO2583" s="168"/>
      <c r="AP2583" s="168"/>
      <c r="AQ2583" s="168"/>
      <c r="AR2583" s="168"/>
      <c r="AS2583" s="168"/>
      <c r="AT2583" s="168"/>
      <c r="AU2583" s="168"/>
      <c r="AV2583" s="168"/>
      <c r="AW2583" s="168"/>
      <c r="AX2583" s="168"/>
      <c r="AY2583" s="168"/>
      <c r="AZ2583" s="168"/>
      <c r="BA2583" s="168"/>
      <c r="BB2583" s="168"/>
      <c r="BC2583" s="168"/>
      <c r="BD2583" s="168"/>
      <c r="BE2583" s="168"/>
      <c r="BF2583" s="168"/>
      <c r="BG2583" s="168"/>
      <c r="BH2583" s="168"/>
      <c r="BI2583" s="168"/>
      <c r="BJ2583" s="168"/>
      <c r="BK2583" s="168"/>
      <c r="BL2583" s="168"/>
      <c r="BM2583" s="168"/>
      <c r="BN2583" s="168"/>
      <c r="BO2583" s="168"/>
      <c r="BP2583" s="168"/>
    </row>
    <row r="2584" spans="4:68" x14ac:dyDescent="0.15">
      <c r="D2584" s="168"/>
      <c r="E2584" s="168"/>
      <c r="F2584" s="168"/>
      <c r="G2584" s="168"/>
      <c r="H2584" s="168"/>
      <c r="I2584" s="168"/>
      <c r="J2584" s="168"/>
      <c r="K2584" s="168"/>
      <c r="L2584" s="168"/>
      <c r="M2584" s="168"/>
      <c r="N2584" s="168"/>
      <c r="O2584" s="168"/>
      <c r="P2584" s="168"/>
      <c r="Q2584" s="168"/>
      <c r="R2584" s="168"/>
      <c r="S2584" s="168"/>
      <c r="T2584" s="168"/>
      <c r="U2584" s="168"/>
      <c r="V2584" s="168"/>
      <c r="W2584" s="168"/>
      <c r="X2584" s="168"/>
      <c r="Y2584" s="168"/>
      <c r="Z2584" s="168"/>
      <c r="AA2584" s="168"/>
      <c r="AB2584" s="168"/>
      <c r="AC2584" s="168"/>
      <c r="AD2584" s="168"/>
      <c r="AE2584" s="168"/>
      <c r="AF2584" s="168"/>
      <c r="AG2584" s="168"/>
      <c r="AH2584" s="168"/>
      <c r="AI2584" s="168"/>
      <c r="AJ2584" s="168"/>
      <c r="AK2584" s="168"/>
      <c r="AL2584" s="168"/>
      <c r="AM2584" s="168"/>
      <c r="AN2584" s="168"/>
      <c r="AO2584" s="168"/>
      <c r="AP2584" s="168"/>
      <c r="AQ2584" s="168"/>
      <c r="AR2584" s="168"/>
      <c r="AS2584" s="168"/>
      <c r="AT2584" s="168"/>
      <c r="AU2584" s="168"/>
      <c r="AV2584" s="168"/>
      <c r="AW2584" s="168"/>
      <c r="AX2584" s="168"/>
      <c r="AY2584" s="168"/>
      <c r="AZ2584" s="168"/>
      <c r="BA2584" s="168"/>
      <c r="BB2584" s="168"/>
      <c r="BC2584" s="168"/>
      <c r="BD2584" s="168"/>
      <c r="BE2584" s="168"/>
      <c r="BF2584" s="168"/>
      <c r="BG2584" s="168"/>
      <c r="BH2584" s="168"/>
      <c r="BI2584" s="168"/>
      <c r="BJ2584" s="168"/>
      <c r="BK2584" s="168"/>
      <c r="BL2584" s="168"/>
      <c r="BM2584" s="168"/>
      <c r="BN2584" s="168"/>
      <c r="BO2584" s="168"/>
      <c r="BP2584" s="168"/>
    </row>
    <row r="2585" spans="4:68" x14ac:dyDescent="0.15">
      <c r="D2585" s="168"/>
      <c r="E2585" s="168"/>
      <c r="F2585" s="168"/>
      <c r="G2585" s="168"/>
      <c r="H2585" s="168"/>
      <c r="I2585" s="168"/>
      <c r="J2585" s="168"/>
      <c r="K2585" s="168"/>
      <c r="L2585" s="168"/>
      <c r="M2585" s="168"/>
      <c r="N2585" s="168"/>
      <c r="O2585" s="168"/>
      <c r="P2585" s="168"/>
      <c r="Q2585" s="168"/>
      <c r="R2585" s="168"/>
      <c r="S2585" s="168"/>
      <c r="T2585" s="168"/>
      <c r="U2585" s="168"/>
      <c r="V2585" s="168"/>
      <c r="W2585" s="168"/>
      <c r="X2585" s="168"/>
      <c r="Y2585" s="168"/>
      <c r="Z2585" s="168"/>
      <c r="AA2585" s="168"/>
      <c r="AB2585" s="168"/>
      <c r="AC2585" s="168"/>
      <c r="AD2585" s="168"/>
      <c r="AE2585" s="168"/>
      <c r="AF2585" s="168"/>
      <c r="AG2585" s="168"/>
      <c r="AH2585" s="168"/>
      <c r="AI2585" s="168"/>
      <c r="AJ2585" s="168"/>
      <c r="AK2585" s="168"/>
      <c r="AL2585" s="168"/>
      <c r="AM2585" s="168"/>
      <c r="AN2585" s="168"/>
      <c r="AO2585" s="168"/>
      <c r="AP2585" s="168"/>
      <c r="AQ2585" s="168"/>
      <c r="AR2585" s="168"/>
      <c r="AS2585" s="168"/>
      <c r="AT2585" s="168"/>
      <c r="AU2585" s="168"/>
      <c r="AV2585" s="168"/>
      <c r="AW2585" s="168"/>
      <c r="AX2585" s="168"/>
      <c r="AY2585" s="168"/>
      <c r="AZ2585" s="168"/>
      <c r="BA2585" s="168"/>
      <c r="BB2585" s="168"/>
      <c r="BC2585" s="168"/>
      <c r="BD2585" s="168"/>
      <c r="BE2585" s="168"/>
      <c r="BF2585" s="168"/>
      <c r="BG2585" s="168"/>
      <c r="BH2585" s="168"/>
      <c r="BI2585" s="168"/>
      <c r="BJ2585" s="168"/>
      <c r="BK2585" s="168"/>
      <c r="BL2585" s="168"/>
      <c r="BM2585" s="168"/>
      <c r="BN2585" s="168"/>
      <c r="BO2585" s="168"/>
      <c r="BP2585" s="168"/>
    </row>
    <row r="2586" spans="4:68" x14ac:dyDescent="0.15">
      <c r="D2586" s="168"/>
      <c r="E2586" s="168"/>
      <c r="F2586" s="168"/>
      <c r="G2586" s="168"/>
      <c r="H2586" s="168"/>
      <c r="I2586" s="168"/>
      <c r="J2586" s="168"/>
      <c r="K2586" s="168"/>
      <c r="L2586" s="168"/>
      <c r="M2586" s="168"/>
      <c r="N2586" s="168"/>
      <c r="O2586" s="168"/>
      <c r="P2586" s="168"/>
      <c r="Q2586" s="168"/>
      <c r="R2586" s="168"/>
      <c r="S2586" s="168"/>
      <c r="T2586" s="168"/>
      <c r="U2586" s="168"/>
      <c r="V2586" s="168"/>
      <c r="W2586" s="168"/>
      <c r="X2586" s="168"/>
      <c r="Y2586" s="168"/>
      <c r="Z2586" s="168"/>
      <c r="AA2586" s="168"/>
      <c r="AB2586" s="168"/>
      <c r="AC2586" s="168"/>
      <c r="AD2586" s="168"/>
      <c r="AE2586" s="168"/>
      <c r="AF2586" s="168"/>
      <c r="AG2586" s="168"/>
      <c r="AH2586" s="168"/>
      <c r="AI2586" s="168"/>
      <c r="AJ2586" s="168"/>
      <c r="AK2586" s="168"/>
      <c r="AL2586" s="168"/>
      <c r="AM2586" s="168"/>
      <c r="AN2586" s="168"/>
      <c r="AO2586" s="168"/>
      <c r="AP2586" s="168"/>
      <c r="AQ2586" s="168"/>
      <c r="AR2586" s="168"/>
      <c r="AS2586" s="168"/>
      <c r="AT2586" s="168"/>
      <c r="AU2586" s="168"/>
      <c r="AV2586" s="168"/>
      <c r="AW2586" s="168"/>
      <c r="AX2586" s="168"/>
      <c r="AY2586" s="168"/>
      <c r="AZ2586" s="168"/>
      <c r="BA2586" s="168"/>
      <c r="BB2586" s="168"/>
      <c r="BC2586" s="168"/>
      <c r="BD2586" s="168"/>
      <c r="BE2586" s="168"/>
      <c r="BF2586" s="168"/>
      <c r="BG2586" s="168"/>
      <c r="BH2586" s="168"/>
      <c r="BI2586" s="168"/>
      <c r="BJ2586" s="168"/>
      <c r="BK2586" s="168"/>
      <c r="BL2586" s="168"/>
      <c r="BM2586" s="168"/>
      <c r="BN2586" s="168"/>
      <c r="BO2586" s="168"/>
      <c r="BP2586" s="168"/>
    </row>
    <row r="2587" spans="4:68" x14ac:dyDescent="0.15">
      <c r="D2587" s="168"/>
      <c r="E2587" s="168"/>
      <c r="F2587" s="168"/>
      <c r="G2587" s="168"/>
      <c r="H2587" s="168"/>
      <c r="I2587" s="168"/>
      <c r="J2587" s="168"/>
      <c r="K2587" s="168"/>
      <c r="L2587" s="168"/>
      <c r="M2587" s="168"/>
      <c r="N2587" s="168"/>
      <c r="O2587" s="168"/>
      <c r="P2587" s="168"/>
      <c r="Q2587" s="168"/>
      <c r="R2587" s="168"/>
      <c r="S2587" s="168"/>
      <c r="T2587" s="168"/>
      <c r="U2587" s="168"/>
      <c r="V2587" s="168"/>
      <c r="W2587" s="168"/>
      <c r="X2587" s="168"/>
      <c r="Y2587" s="168"/>
      <c r="Z2587" s="168"/>
      <c r="AA2587" s="168"/>
      <c r="AB2587" s="168"/>
      <c r="AC2587" s="168"/>
      <c r="AD2587" s="168"/>
      <c r="AE2587" s="168"/>
      <c r="AF2587" s="168"/>
      <c r="AG2587" s="168"/>
      <c r="AH2587" s="168"/>
      <c r="AI2587" s="168"/>
      <c r="AJ2587" s="168"/>
      <c r="AK2587" s="168"/>
      <c r="AL2587" s="168"/>
      <c r="AM2587" s="168"/>
      <c r="AN2587" s="168"/>
      <c r="AO2587" s="168"/>
      <c r="AP2587" s="168"/>
      <c r="AQ2587" s="168"/>
      <c r="AR2587" s="168"/>
      <c r="AS2587" s="168"/>
      <c r="AT2587" s="168"/>
      <c r="AU2587" s="168"/>
      <c r="AV2587" s="168"/>
      <c r="AW2587" s="168"/>
      <c r="AX2587" s="168"/>
      <c r="AY2587" s="168"/>
      <c r="AZ2587" s="168"/>
      <c r="BA2587" s="168"/>
      <c r="BB2587" s="168"/>
      <c r="BC2587" s="168"/>
      <c r="BD2587" s="168"/>
      <c r="BE2587" s="168"/>
      <c r="BF2587" s="168"/>
      <c r="BG2587" s="168"/>
      <c r="BH2587" s="168"/>
      <c r="BI2587" s="168"/>
      <c r="BJ2587" s="168"/>
      <c r="BK2587" s="168"/>
      <c r="BL2587" s="168"/>
      <c r="BM2587" s="168"/>
      <c r="BN2587" s="168"/>
      <c r="BO2587" s="168"/>
      <c r="BP2587" s="168"/>
    </row>
    <row r="2588" spans="4:68" x14ac:dyDescent="0.15">
      <c r="D2588" s="168"/>
      <c r="E2588" s="168"/>
      <c r="F2588" s="168"/>
      <c r="G2588" s="168"/>
      <c r="H2588" s="168"/>
      <c r="I2588" s="168"/>
      <c r="J2588" s="168"/>
      <c r="K2588" s="168"/>
      <c r="L2588" s="168"/>
      <c r="M2588" s="168"/>
      <c r="N2588" s="168"/>
      <c r="O2588" s="168"/>
      <c r="P2588" s="168"/>
      <c r="Q2588" s="168"/>
      <c r="R2588" s="168"/>
      <c r="S2588" s="168"/>
      <c r="T2588" s="168"/>
      <c r="U2588" s="168"/>
      <c r="V2588" s="168"/>
      <c r="W2588" s="168"/>
      <c r="X2588" s="168"/>
      <c r="Y2588" s="168"/>
      <c r="Z2588" s="168"/>
      <c r="AA2588" s="168"/>
      <c r="AB2588" s="168"/>
      <c r="AC2588" s="168"/>
      <c r="AD2588" s="168"/>
      <c r="AE2588" s="168"/>
      <c r="AF2588" s="168"/>
      <c r="AG2588" s="168"/>
      <c r="AH2588" s="168"/>
      <c r="AI2588" s="168"/>
      <c r="AJ2588" s="168"/>
      <c r="AK2588" s="168"/>
      <c r="AL2588" s="168"/>
      <c r="AM2588" s="168"/>
      <c r="AN2588" s="168"/>
      <c r="AO2588" s="168"/>
      <c r="AP2588" s="168"/>
      <c r="AQ2588" s="168"/>
      <c r="AR2588" s="168"/>
      <c r="AS2588" s="168"/>
      <c r="AT2588" s="168"/>
      <c r="AU2588" s="168"/>
      <c r="AV2588" s="168"/>
      <c r="AW2588" s="168"/>
      <c r="AX2588" s="168"/>
      <c r="AY2588" s="168"/>
      <c r="AZ2588" s="168"/>
      <c r="BA2588" s="168"/>
      <c r="BB2588" s="168"/>
      <c r="BC2588" s="168"/>
      <c r="BD2588" s="168"/>
      <c r="BE2588" s="168"/>
      <c r="BF2588" s="168"/>
      <c r="BG2588" s="168"/>
      <c r="BH2588" s="168"/>
      <c r="BI2588" s="168"/>
      <c r="BJ2588" s="168"/>
      <c r="BK2588" s="168"/>
      <c r="BL2588" s="168"/>
      <c r="BM2588" s="168"/>
      <c r="BN2588" s="168"/>
      <c r="BO2588" s="168"/>
      <c r="BP2588" s="168"/>
    </row>
    <row r="2589" spans="4:68" x14ac:dyDescent="0.15">
      <c r="D2589" s="168"/>
      <c r="E2589" s="168"/>
      <c r="F2589" s="168"/>
      <c r="G2589" s="168"/>
      <c r="H2589" s="168"/>
      <c r="I2589" s="168"/>
      <c r="J2589" s="168"/>
      <c r="K2589" s="168"/>
      <c r="L2589" s="168"/>
      <c r="M2589" s="168"/>
      <c r="N2589" s="168"/>
      <c r="O2589" s="168"/>
      <c r="P2589" s="168"/>
      <c r="Q2589" s="168"/>
      <c r="R2589" s="168"/>
      <c r="S2589" s="168"/>
      <c r="T2589" s="168"/>
      <c r="U2589" s="168"/>
      <c r="V2589" s="168"/>
      <c r="W2589" s="168"/>
      <c r="X2589" s="168"/>
      <c r="Y2589" s="168"/>
      <c r="Z2589" s="168"/>
      <c r="AA2589" s="168"/>
      <c r="AB2589" s="168"/>
      <c r="AC2589" s="168"/>
      <c r="AD2589" s="168"/>
      <c r="AE2589" s="168"/>
      <c r="AF2589" s="168"/>
      <c r="AG2589" s="168"/>
      <c r="AH2589" s="168"/>
      <c r="AI2589" s="168"/>
      <c r="AJ2589" s="168"/>
      <c r="AK2589" s="168"/>
      <c r="AL2589" s="168"/>
      <c r="AM2589" s="168"/>
      <c r="AN2589" s="168"/>
      <c r="AO2589" s="168"/>
      <c r="AP2589" s="168"/>
      <c r="AQ2589" s="168"/>
      <c r="AR2589" s="168"/>
      <c r="AS2589" s="168"/>
      <c r="AT2589" s="168"/>
      <c r="AU2589" s="168"/>
      <c r="AV2589" s="168"/>
      <c r="AW2589" s="168"/>
      <c r="AX2589" s="168"/>
      <c r="AY2589" s="168"/>
      <c r="AZ2589" s="168"/>
      <c r="BA2589" s="168"/>
      <c r="BB2589" s="168"/>
      <c r="BC2589" s="168"/>
      <c r="BD2589" s="168"/>
      <c r="BE2589" s="168"/>
      <c r="BF2589" s="168"/>
      <c r="BG2589" s="168"/>
      <c r="BH2589" s="168"/>
      <c r="BI2589" s="168"/>
      <c r="BJ2589" s="168"/>
      <c r="BK2589" s="168"/>
      <c r="BL2589" s="168"/>
      <c r="BM2589" s="168"/>
      <c r="BN2589" s="168"/>
      <c r="BO2589" s="168"/>
      <c r="BP2589" s="168"/>
    </row>
    <row r="2590" spans="4:68" x14ac:dyDescent="0.15">
      <c r="D2590" s="168"/>
      <c r="E2590" s="168"/>
      <c r="F2590" s="168"/>
      <c r="G2590" s="168"/>
      <c r="H2590" s="168"/>
      <c r="I2590" s="168"/>
      <c r="J2590" s="168"/>
      <c r="K2590" s="168"/>
      <c r="L2590" s="168"/>
      <c r="M2590" s="168"/>
      <c r="N2590" s="168"/>
      <c r="O2590" s="168"/>
      <c r="P2590" s="168"/>
      <c r="Q2590" s="168"/>
      <c r="R2590" s="168"/>
      <c r="S2590" s="168"/>
      <c r="T2590" s="168"/>
      <c r="U2590" s="168"/>
      <c r="V2590" s="168"/>
      <c r="W2590" s="168"/>
      <c r="X2590" s="168"/>
      <c r="Y2590" s="168"/>
      <c r="Z2590" s="168"/>
      <c r="AA2590" s="168"/>
      <c r="AB2590" s="168"/>
      <c r="AC2590" s="168"/>
      <c r="AD2590" s="168"/>
      <c r="AE2590" s="168"/>
      <c r="AF2590" s="168"/>
      <c r="AG2590" s="168"/>
      <c r="AH2590" s="168"/>
      <c r="AI2590" s="168"/>
      <c r="AJ2590" s="168"/>
      <c r="AK2590" s="168"/>
      <c r="AL2590" s="168"/>
      <c r="AM2590" s="168"/>
      <c r="AN2590" s="168"/>
      <c r="AO2590" s="168"/>
      <c r="AP2590" s="168"/>
      <c r="AQ2590" s="168"/>
      <c r="AR2590" s="168"/>
      <c r="AS2590" s="168"/>
      <c r="AT2590" s="168"/>
      <c r="AU2590" s="168"/>
      <c r="AV2590" s="168"/>
      <c r="AW2590" s="168"/>
      <c r="AX2590" s="168"/>
      <c r="AY2590" s="168"/>
      <c r="AZ2590" s="168"/>
      <c r="BA2590" s="168"/>
      <c r="BB2590" s="168"/>
      <c r="BC2590" s="168"/>
      <c r="BD2590" s="168"/>
      <c r="BE2590" s="168"/>
      <c r="BF2590" s="168"/>
      <c r="BG2590" s="168"/>
      <c r="BH2590" s="168"/>
      <c r="BI2590" s="168"/>
      <c r="BJ2590" s="168"/>
      <c r="BK2590" s="168"/>
      <c r="BL2590" s="168"/>
      <c r="BM2590" s="168"/>
      <c r="BN2590" s="168"/>
      <c r="BO2590" s="168"/>
      <c r="BP2590" s="168"/>
    </row>
    <row r="2591" spans="4:68" x14ac:dyDescent="0.15">
      <c r="D2591" s="168"/>
      <c r="E2591" s="168"/>
      <c r="F2591" s="168"/>
      <c r="G2591" s="168"/>
      <c r="H2591" s="168"/>
      <c r="I2591" s="168"/>
      <c r="J2591" s="168"/>
      <c r="K2591" s="168"/>
      <c r="L2591" s="168"/>
      <c r="M2591" s="168"/>
      <c r="N2591" s="168"/>
      <c r="O2591" s="168"/>
      <c r="P2591" s="168"/>
      <c r="Q2591" s="168"/>
      <c r="R2591" s="168"/>
      <c r="S2591" s="168"/>
      <c r="T2591" s="168"/>
      <c r="U2591" s="168"/>
      <c r="V2591" s="168"/>
      <c r="W2591" s="168"/>
      <c r="X2591" s="168"/>
      <c r="Y2591" s="168"/>
      <c r="Z2591" s="168"/>
      <c r="AA2591" s="168"/>
      <c r="AB2591" s="168"/>
      <c r="AC2591" s="168"/>
      <c r="AD2591" s="168"/>
      <c r="AE2591" s="168"/>
      <c r="AF2591" s="168"/>
      <c r="AG2591" s="168"/>
      <c r="AH2591" s="168"/>
      <c r="AI2591" s="168"/>
      <c r="AJ2591" s="168"/>
      <c r="AK2591" s="168"/>
      <c r="AL2591" s="168"/>
      <c r="AM2591" s="168"/>
      <c r="AN2591" s="168"/>
      <c r="AO2591" s="168"/>
      <c r="AP2591" s="168"/>
      <c r="AQ2591" s="168"/>
      <c r="AR2591" s="168"/>
      <c r="AS2591" s="168"/>
      <c r="AT2591" s="168"/>
      <c r="AU2591" s="168"/>
      <c r="AV2591" s="168"/>
      <c r="AW2591" s="168"/>
      <c r="AX2591" s="168"/>
      <c r="AY2591" s="168"/>
      <c r="AZ2591" s="168"/>
      <c r="BA2591" s="168"/>
      <c r="BB2591" s="168"/>
      <c r="BC2591" s="168"/>
      <c r="BD2591" s="168"/>
      <c r="BE2591" s="168"/>
      <c r="BF2591" s="168"/>
      <c r="BG2591" s="168"/>
      <c r="BH2591" s="168"/>
      <c r="BI2591" s="168"/>
      <c r="BJ2591" s="168"/>
      <c r="BK2591" s="168"/>
      <c r="BL2591" s="168"/>
      <c r="BM2591" s="168"/>
      <c r="BN2591" s="168"/>
      <c r="BO2591" s="168"/>
      <c r="BP2591" s="168"/>
    </row>
    <row r="2592" spans="4:68" x14ac:dyDescent="0.15">
      <c r="D2592" s="168"/>
      <c r="E2592" s="168"/>
      <c r="F2592" s="168"/>
      <c r="G2592" s="168"/>
      <c r="H2592" s="168"/>
      <c r="I2592" s="168"/>
      <c r="J2592" s="168"/>
      <c r="K2592" s="168"/>
      <c r="L2592" s="168"/>
      <c r="M2592" s="168"/>
      <c r="N2592" s="168"/>
      <c r="O2592" s="168"/>
      <c r="P2592" s="168"/>
      <c r="Q2592" s="168"/>
      <c r="R2592" s="168"/>
      <c r="S2592" s="168"/>
      <c r="T2592" s="168"/>
      <c r="U2592" s="168"/>
      <c r="V2592" s="168"/>
      <c r="W2592" s="168"/>
      <c r="X2592" s="168"/>
      <c r="Y2592" s="168"/>
      <c r="Z2592" s="168"/>
      <c r="AA2592" s="168"/>
      <c r="AB2592" s="168"/>
      <c r="AC2592" s="168"/>
      <c r="AD2592" s="168"/>
      <c r="AE2592" s="168"/>
      <c r="AF2592" s="168"/>
      <c r="AG2592" s="168"/>
      <c r="AH2592" s="168"/>
      <c r="AI2592" s="168"/>
      <c r="AJ2592" s="168"/>
      <c r="AK2592" s="168"/>
      <c r="AL2592" s="168"/>
      <c r="AM2592" s="168"/>
      <c r="AN2592" s="168"/>
      <c r="AO2592" s="168"/>
      <c r="AP2592" s="168"/>
      <c r="AQ2592" s="168"/>
      <c r="AR2592" s="168"/>
      <c r="AS2592" s="168"/>
      <c r="AT2592" s="168"/>
      <c r="AU2592" s="168"/>
      <c r="AV2592" s="168"/>
      <c r="AW2592" s="168"/>
      <c r="AX2592" s="168"/>
      <c r="AY2592" s="168"/>
      <c r="AZ2592" s="168"/>
      <c r="BA2592" s="168"/>
      <c r="BB2592" s="168"/>
      <c r="BC2592" s="168"/>
      <c r="BD2592" s="168"/>
      <c r="BE2592" s="168"/>
      <c r="BF2592" s="168"/>
      <c r="BG2592" s="168"/>
      <c r="BH2592" s="168"/>
      <c r="BI2592" s="168"/>
      <c r="BJ2592" s="168"/>
      <c r="BK2592" s="168"/>
      <c r="BL2592" s="168"/>
      <c r="BM2592" s="168"/>
      <c r="BN2592" s="168"/>
      <c r="BO2592" s="168"/>
      <c r="BP2592" s="168"/>
    </row>
    <row r="2593" spans="4:68" x14ac:dyDescent="0.15">
      <c r="D2593" s="168"/>
      <c r="E2593" s="168"/>
      <c r="F2593" s="168"/>
      <c r="G2593" s="168"/>
      <c r="H2593" s="168"/>
      <c r="I2593" s="168"/>
      <c r="J2593" s="168"/>
      <c r="K2593" s="168"/>
      <c r="L2593" s="168"/>
      <c r="M2593" s="168"/>
      <c r="N2593" s="168"/>
      <c r="O2593" s="168"/>
      <c r="P2593" s="168"/>
      <c r="Q2593" s="168"/>
      <c r="R2593" s="168"/>
      <c r="S2593" s="168"/>
      <c r="T2593" s="168"/>
      <c r="U2593" s="168"/>
      <c r="V2593" s="168"/>
      <c r="W2593" s="168"/>
      <c r="X2593" s="168"/>
      <c r="Y2593" s="168"/>
      <c r="Z2593" s="168"/>
      <c r="AA2593" s="168"/>
      <c r="AB2593" s="168"/>
      <c r="AC2593" s="168"/>
      <c r="AD2593" s="168"/>
      <c r="AE2593" s="168"/>
      <c r="AF2593" s="168"/>
      <c r="AG2593" s="168"/>
      <c r="AH2593" s="168"/>
      <c r="AI2593" s="168"/>
      <c r="AJ2593" s="168"/>
      <c r="AK2593" s="168"/>
      <c r="AL2593" s="168"/>
      <c r="AM2593" s="168"/>
      <c r="AN2593" s="168"/>
      <c r="AO2593" s="168"/>
      <c r="AP2593" s="168"/>
      <c r="AQ2593" s="168"/>
      <c r="AR2593" s="168"/>
      <c r="AS2593" s="168"/>
      <c r="AT2593" s="168"/>
      <c r="AU2593" s="168"/>
      <c r="AV2593" s="168"/>
      <c r="AW2593" s="168"/>
      <c r="AX2593" s="168"/>
      <c r="AY2593" s="168"/>
      <c r="AZ2593" s="168"/>
      <c r="BA2593" s="168"/>
      <c r="BB2593" s="168"/>
      <c r="BC2593" s="168"/>
      <c r="BD2593" s="168"/>
      <c r="BE2593" s="168"/>
      <c r="BF2593" s="168"/>
      <c r="BG2593" s="168"/>
      <c r="BH2593" s="168"/>
      <c r="BI2593" s="168"/>
      <c r="BJ2593" s="168"/>
      <c r="BK2593" s="168"/>
      <c r="BL2593" s="168"/>
      <c r="BM2593" s="168"/>
      <c r="BN2593" s="168"/>
      <c r="BO2593" s="168"/>
      <c r="BP2593" s="168"/>
    </row>
    <row r="2594" spans="4:68" x14ac:dyDescent="0.15">
      <c r="D2594" s="168"/>
      <c r="E2594" s="168"/>
      <c r="F2594" s="168"/>
      <c r="G2594" s="168"/>
      <c r="H2594" s="168"/>
      <c r="I2594" s="168"/>
      <c r="J2594" s="168"/>
      <c r="K2594" s="168"/>
      <c r="L2594" s="168"/>
      <c r="M2594" s="168"/>
      <c r="N2594" s="168"/>
      <c r="O2594" s="168"/>
      <c r="P2594" s="168"/>
      <c r="Q2594" s="168"/>
      <c r="R2594" s="168"/>
      <c r="S2594" s="168"/>
      <c r="T2594" s="168"/>
      <c r="U2594" s="168"/>
      <c r="V2594" s="168"/>
      <c r="W2594" s="168"/>
      <c r="X2594" s="168"/>
      <c r="Y2594" s="168"/>
      <c r="Z2594" s="168"/>
      <c r="AA2594" s="168"/>
      <c r="AB2594" s="168"/>
      <c r="AC2594" s="168"/>
      <c r="AD2594" s="168"/>
      <c r="AE2594" s="168"/>
      <c r="AF2594" s="168"/>
      <c r="AG2594" s="168"/>
      <c r="AH2594" s="168"/>
      <c r="AI2594" s="168"/>
      <c r="AJ2594" s="168"/>
      <c r="AK2594" s="168"/>
      <c r="AL2594" s="168"/>
      <c r="AM2594" s="168"/>
      <c r="AN2594" s="168"/>
      <c r="AO2594" s="168"/>
      <c r="AP2594" s="168"/>
      <c r="AQ2594" s="168"/>
      <c r="AR2594" s="168"/>
      <c r="AS2594" s="168"/>
      <c r="AT2594" s="168"/>
      <c r="AU2594" s="168"/>
      <c r="AV2594" s="168"/>
      <c r="AW2594" s="168"/>
      <c r="AX2594" s="168"/>
      <c r="AY2594" s="168"/>
      <c r="AZ2594" s="168"/>
      <c r="BA2594" s="168"/>
      <c r="BB2594" s="168"/>
      <c r="BC2594" s="168"/>
      <c r="BD2594" s="168"/>
      <c r="BE2594" s="168"/>
      <c r="BF2594" s="168"/>
      <c r="BG2594" s="168"/>
      <c r="BH2594" s="168"/>
      <c r="BI2594" s="168"/>
      <c r="BJ2594" s="168"/>
      <c r="BK2594" s="168"/>
      <c r="BL2594" s="168"/>
      <c r="BM2594" s="168"/>
      <c r="BN2594" s="168"/>
      <c r="BO2594" s="168"/>
      <c r="BP2594" s="168"/>
    </row>
    <row r="2595" spans="4:68" x14ac:dyDescent="0.15">
      <c r="D2595" s="168"/>
      <c r="E2595" s="168"/>
      <c r="F2595" s="168"/>
      <c r="G2595" s="168"/>
      <c r="H2595" s="168"/>
      <c r="I2595" s="168"/>
      <c r="J2595" s="168"/>
      <c r="K2595" s="168"/>
      <c r="L2595" s="168"/>
      <c r="M2595" s="168"/>
      <c r="N2595" s="168"/>
      <c r="O2595" s="168"/>
      <c r="P2595" s="168"/>
      <c r="Q2595" s="168"/>
      <c r="R2595" s="168"/>
      <c r="S2595" s="168"/>
      <c r="T2595" s="168"/>
      <c r="U2595" s="168"/>
      <c r="V2595" s="168"/>
      <c r="W2595" s="168"/>
      <c r="X2595" s="168"/>
      <c r="Y2595" s="168"/>
      <c r="Z2595" s="168"/>
      <c r="AA2595" s="168"/>
      <c r="AB2595" s="168"/>
      <c r="AC2595" s="168"/>
      <c r="AD2595" s="168"/>
      <c r="AE2595" s="168"/>
      <c r="AF2595" s="168"/>
      <c r="AG2595" s="168"/>
      <c r="AH2595" s="168"/>
      <c r="AI2595" s="168"/>
      <c r="AJ2595" s="168"/>
      <c r="AK2595" s="168"/>
      <c r="AL2595" s="168"/>
      <c r="AM2595" s="168"/>
      <c r="AN2595" s="168"/>
      <c r="AO2595" s="168"/>
      <c r="AP2595" s="168"/>
      <c r="AQ2595" s="168"/>
      <c r="AR2595" s="168"/>
      <c r="AS2595" s="168"/>
      <c r="AT2595" s="168"/>
      <c r="AU2595" s="168"/>
      <c r="AV2595" s="168"/>
      <c r="AW2595" s="168"/>
      <c r="AX2595" s="168"/>
      <c r="AY2595" s="168"/>
      <c r="AZ2595" s="168"/>
      <c r="BA2595" s="168"/>
      <c r="BB2595" s="168"/>
      <c r="BC2595" s="168"/>
      <c r="BD2595" s="168"/>
      <c r="BE2595" s="168"/>
      <c r="BF2595" s="168"/>
      <c r="BG2595" s="168"/>
      <c r="BH2595" s="168"/>
      <c r="BI2595" s="168"/>
      <c r="BJ2595" s="168"/>
      <c r="BK2595" s="168"/>
      <c r="BL2595" s="168"/>
      <c r="BM2595" s="168"/>
      <c r="BN2595" s="168"/>
      <c r="BO2595" s="168"/>
      <c r="BP2595" s="168"/>
    </row>
    <row r="2596" spans="4:68" x14ac:dyDescent="0.15">
      <c r="D2596" s="168"/>
      <c r="E2596" s="168"/>
      <c r="F2596" s="168"/>
      <c r="G2596" s="168"/>
      <c r="H2596" s="168"/>
      <c r="I2596" s="168"/>
      <c r="J2596" s="168"/>
      <c r="K2596" s="168"/>
      <c r="L2596" s="168"/>
      <c r="M2596" s="168"/>
      <c r="N2596" s="168"/>
      <c r="O2596" s="168"/>
      <c r="P2596" s="168"/>
      <c r="Q2596" s="168"/>
      <c r="R2596" s="168"/>
      <c r="S2596" s="168"/>
      <c r="T2596" s="168"/>
      <c r="U2596" s="168"/>
      <c r="V2596" s="168"/>
      <c r="W2596" s="168"/>
      <c r="X2596" s="168"/>
      <c r="Y2596" s="168"/>
      <c r="Z2596" s="168"/>
      <c r="AA2596" s="168"/>
      <c r="AB2596" s="168"/>
      <c r="AC2596" s="168"/>
      <c r="AD2596" s="168"/>
      <c r="AE2596" s="168"/>
      <c r="AF2596" s="168"/>
      <c r="AG2596" s="168"/>
      <c r="AH2596" s="168"/>
      <c r="AI2596" s="168"/>
      <c r="AJ2596" s="168"/>
      <c r="AK2596" s="168"/>
      <c r="AL2596" s="168"/>
      <c r="AM2596" s="168"/>
      <c r="AN2596" s="168"/>
      <c r="AO2596" s="168"/>
      <c r="AP2596" s="168"/>
      <c r="AQ2596" s="168"/>
      <c r="AR2596" s="168"/>
      <c r="AS2596" s="168"/>
      <c r="AT2596" s="168"/>
      <c r="AU2596" s="168"/>
      <c r="AV2596" s="168"/>
      <c r="AW2596" s="168"/>
      <c r="AX2596" s="168"/>
      <c r="AY2596" s="168"/>
      <c r="AZ2596" s="168"/>
      <c r="BA2596" s="168"/>
      <c r="BB2596" s="168"/>
      <c r="BC2596" s="168"/>
      <c r="BD2596" s="168"/>
      <c r="BE2596" s="168"/>
      <c r="BF2596" s="168"/>
      <c r="BG2596" s="168"/>
      <c r="BH2596" s="168"/>
      <c r="BI2596" s="168"/>
      <c r="BJ2596" s="168"/>
      <c r="BK2596" s="168"/>
      <c r="BL2596" s="168"/>
      <c r="BM2596" s="168"/>
      <c r="BN2596" s="168"/>
      <c r="BO2596" s="168"/>
      <c r="BP2596" s="168"/>
    </row>
    <row r="2597" spans="4:68" x14ac:dyDescent="0.15">
      <c r="D2597" s="168"/>
      <c r="E2597" s="168"/>
      <c r="F2597" s="168"/>
      <c r="G2597" s="168"/>
      <c r="H2597" s="168"/>
      <c r="I2597" s="168"/>
      <c r="J2597" s="168"/>
      <c r="K2597" s="168"/>
      <c r="L2597" s="168"/>
      <c r="M2597" s="168"/>
      <c r="N2597" s="168"/>
      <c r="O2597" s="168"/>
      <c r="P2597" s="168"/>
      <c r="Q2597" s="168"/>
      <c r="R2597" s="168"/>
      <c r="S2597" s="168"/>
      <c r="T2597" s="168"/>
      <c r="U2597" s="168"/>
      <c r="V2597" s="168"/>
      <c r="W2597" s="168"/>
      <c r="X2597" s="168"/>
      <c r="Y2597" s="168"/>
      <c r="Z2597" s="168"/>
      <c r="AA2597" s="168"/>
      <c r="AB2597" s="168"/>
      <c r="AC2597" s="168"/>
      <c r="AD2597" s="168"/>
      <c r="AE2597" s="168"/>
      <c r="AF2597" s="168"/>
      <c r="AG2597" s="168"/>
      <c r="AH2597" s="168"/>
      <c r="AI2597" s="168"/>
      <c r="AJ2597" s="168"/>
      <c r="AK2597" s="168"/>
      <c r="AL2597" s="168"/>
      <c r="AM2597" s="168"/>
      <c r="AN2597" s="168"/>
      <c r="AO2597" s="168"/>
      <c r="AP2597" s="168"/>
      <c r="AQ2597" s="168"/>
      <c r="AR2597" s="168"/>
      <c r="AS2597" s="168"/>
      <c r="AT2597" s="168"/>
      <c r="AU2597" s="168"/>
      <c r="AV2597" s="168"/>
      <c r="AW2597" s="168"/>
      <c r="AX2597" s="168"/>
      <c r="AY2597" s="168"/>
      <c r="AZ2597" s="168"/>
      <c r="BA2597" s="168"/>
      <c r="BB2597" s="168"/>
      <c r="BC2597" s="168"/>
      <c r="BD2597" s="168"/>
      <c r="BE2597" s="168"/>
      <c r="BF2597" s="168"/>
      <c r="BG2597" s="168"/>
      <c r="BH2597" s="168"/>
      <c r="BI2597" s="168"/>
      <c r="BJ2597" s="168"/>
      <c r="BK2597" s="168"/>
      <c r="BL2597" s="168"/>
      <c r="BM2597" s="168"/>
      <c r="BN2597" s="168"/>
      <c r="BO2597" s="168"/>
      <c r="BP2597" s="168"/>
    </row>
    <row r="2598" spans="4:68" x14ac:dyDescent="0.15">
      <c r="D2598" s="168"/>
      <c r="E2598" s="168"/>
      <c r="F2598" s="168"/>
      <c r="G2598" s="168"/>
      <c r="H2598" s="168"/>
      <c r="I2598" s="168"/>
      <c r="J2598" s="168"/>
      <c r="K2598" s="168"/>
      <c r="L2598" s="168"/>
      <c r="M2598" s="168"/>
      <c r="N2598" s="168"/>
      <c r="O2598" s="168"/>
      <c r="P2598" s="168"/>
      <c r="Q2598" s="168"/>
      <c r="R2598" s="168"/>
      <c r="S2598" s="168"/>
      <c r="T2598" s="168"/>
      <c r="U2598" s="168"/>
      <c r="V2598" s="168"/>
      <c r="W2598" s="168"/>
      <c r="X2598" s="168"/>
      <c r="Y2598" s="168"/>
      <c r="Z2598" s="168"/>
      <c r="AA2598" s="168"/>
      <c r="AB2598" s="168"/>
      <c r="AC2598" s="168"/>
      <c r="AD2598" s="168"/>
      <c r="AE2598" s="168"/>
      <c r="AF2598" s="168"/>
      <c r="AG2598" s="168"/>
      <c r="AH2598" s="168"/>
      <c r="AI2598" s="168"/>
      <c r="AJ2598" s="168"/>
      <c r="AK2598" s="168"/>
      <c r="AL2598" s="168"/>
      <c r="AM2598" s="168"/>
      <c r="AN2598" s="168"/>
      <c r="AO2598" s="168"/>
      <c r="AP2598" s="168"/>
      <c r="AQ2598" s="168"/>
      <c r="AR2598" s="168"/>
      <c r="AS2598" s="168"/>
      <c r="AT2598" s="168"/>
      <c r="AU2598" s="168"/>
      <c r="AV2598" s="168"/>
      <c r="AW2598" s="168"/>
      <c r="AX2598" s="168"/>
      <c r="AY2598" s="168"/>
      <c r="AZ2598" s="168"/>
      <c r="BA2598" s="168"/>
      <c r="BB2598" s="168"/>
      <c r="BC2598" s="168"/>
      <c r="BD2598" s="168"/>
      <c r="BE2598" s="168"/>
      <c r="BF2598" s="168"/>
      <c r="BG2598" s="168"/>
      <c r="BH2598" s="168"/>
      <c r="BI2598" s="168"/>
      <c r="BJ2598" s="168"/>
      <c r="BK2598" s="168"/>
      <c r="BL2598" s="168"/>
      <c r="BM2598" s="168"/>
      <c r="BN2598" s="168"/>
      <c r="BO2598" s="168"/>
      <c r="BP2598" s="168"/>
    </row>
    <row r="2599" spans="4:68" x14ac:dyDescent="0.15">
      <c r="D2599" s="168"/>
      <c r="E2599" s="168"/>
      <c r="F2599" s="168"/>
      <c r="G2599" s="168"/>
      <c r="H2599" s="168"/>
      <c r="I2599" s="168"/>
      <c r="J2599" s="168"/>
      <c r="K2599" s="168"/>
      <c r="L2599" s="168"/>
      <c r="M2599" s="168"/>
      <c r="N2599" s="168"/>
      <c r="O2599" s="168"/>
      <c r="P2599" s="168"/>
      <c r="Q2599" s="168"/>
      <c r="R2599" s="168"/>
      <c r="S2599" s="168"/>
      <c r="T2599" s="168"/>
      <c r="U2599" s="168"/>
      <c r="V2599" s="168"/>
      <c r="W2599" s="168"/>
      <c r="X2599" s="168"/>
      <c r="Y2599" s="168"/>
      <c r="Z2599" s="168"/>
      <c r="AA2599" s="168"/>
      <c r="AB2599" s="168"/>
      <c r="AC2599" s="168"/>
      <c r="AD2599" s="168"/>
      <c r="AE2599" s="168"/>
      <c r="AF2599" s="168"/>
      <c r="AG2599" s="168"/>
      <c r="AH2599" s="168"/>
      <c r="AI2599" s="168"/>
      <c r="AJ2599" s="168"/>
      <c r="AK2599" s="168"/>
      <c r="AL2599" s="168"/>
      <c r="AM2599" s="168"/>
      <c r="AN2599" s="168"/>
      <c r="AO2599" s="168"/>
      <c r="AP2599" s="168"/>
      <c r="AQ2599" s="168"/>
      <c r="AR2599" s="168"/>
      <c r="AS2599" s="168"/>
      <c r="AT2599" s="168"/>
      <c r="AU2599" s="168"/>
      <c r="AV2599" s="168"/>
      <c r="AW2599" s="168"/>
      <c r="AX2599" s="168"/>
      <c r="AY2599" s="168"/>
      <c r="AZ2599" s="168"/>
      <c r="BA2599" s="168"/>
      <c r="BB2599" s="168"/>
      <c r="BC2599" s="168"/>
      <c r="BD2599" s="168"/>
      <c r="BE2599" s="168"/>
      <c r="BF2599" s="168"/>
      <c r="BG2599" s="168"/>
      <c r="BH2599" s="168"/>
      <c r="BI2599" s="168"/>
      <c r="BJ2599" s="168"/>
      <c r="BK2599" s="168"/>
      <c r="BL2599" s="168"/>
      <c r="BM2599" s="168"/>
      <c r="BN2599" s="168"/>
      <c r="BO2599" s="168"/>
      <c r="BP2599" s="168"/>
    </row>
    <row r="2600" spans="4:68" x14ac:dyDescent="0.15">
      <c r="D2600" s="168"/>
      <c r="E2600" s="168"/>
      <c r="F2600" s="168"/>
      <c r="G2600" s="168"/>
      <c r="H2600" s="168"/>
      <c r="I2600" s="168"/>
      <c r="J2600" s="168"/>
      <c r="K2600" s="168"/>
      <c r="L2600" s="168"/>
      <c r="M2600" s="168"/>
      <c r="N2600" s="168"/>
      <c r="O2600" s="168"/>
      <c r="P2600" s="168"/>
      <c r="Q2600" s="168"/>
      <c r="R2600" s="168"/>
      <c r="S2600" s="168"/>
      <c r="T2600" s="168"/>
      <c r="U2600" s="168"/>
      <c r="V2600" s="168"/>
      <c r="W2600" s="168"/>
      <c r="X2600" s="168"/>
      <c r="Y2600" s="168"/>
      <c r="Z2600" s="168"/>
      <c r="AA2600" s="168"/>
      <c r="AB2600" s="168"/>
      <c r="AC2600" s="168"/>
      <c r="AD2600" s="168"/>
      <c r="AE2600" s="168"/>
      <c r="AF2600" s="168"/>
      <c r="AG2600" s="168"/>
      <c r="AH2600" s="168"/>
      <c r="AI2600" s="168"/>
      <c r="AJ2600" s="168"/>
      <c r="AK2600" s="168"/>
      <c r="AL2600" s="168"/>
      <c r="AM2600" s="168"/>
      <c r="AN2600" s="168"/>
      <c r="AO2600" s="168"/>
      <c r="AP2600" s="168"/>
      <c r="AQ2600" s="168"/>
      <c r="AR2600" s="168"/>
      <c r="AS2600" s="168"/>
      <c r="AT2600" s="168"/>
      <c r="AU2600" s="168"/>
      <c r="AV2600" s="168"/>
      <c r="AW2600" s="168"/>
      <c r="AX2600" s="168"/>
      <c r="AY2600" s="168"/>
      <c r="AZ2600" s="168"/>
      <c r="BA2600" s="168"/>
      <c r="BB2600" s="168"/>
      <c r="BC2600" s="168"/>
      <c r="BD2600" s="168"/>
      <c r="BE2600" s="168"/>
      <c r="BF2600" s="168"/>
      <c r="BG2600" s="168"/>
      <c r="BH2600" s="168"/>
      <c r="BI2600" s="168"/>
      <c r="BJ2600" s="168"/>
      <c r="BK2600" s="168"/>
      <c r="BL2600" s="168"/>
      <c r="BM2600" s="168"/>
      <c r="BN2600" s="168"/>
      <c r="BO2600" s="168"/>
      <c r="BP2600" s="168"/>
    </row>
    <row r="2601" spans="4:68" x14ac:dyDescent="0.15">
      <c r="D2601" s="168"/>
      <c r="E2601" s="168"/>
      <c r="F2601" s="168"/>
      <c r="G2601" s="168"/>
      <c r="H2601" s="168"/>
      <c r="I2601" s="168"/>
      <c r="J2601" s="168"/>
      <c r="K2601" s="168"/>
      <c r="L2601" s="168"/>
      <c r="M2601" s="168"/>
      <c r="N2601" s="168"/>
      <c r="O2601" s="168"/>
      <c r="P2601" s="168"/>
      <c r="Q2601" s="168"/>
      <c r="R2601" s="168"/>
      <c r="S2601" s="168"/>
      <c r="T2601" s="168"/>
      <c r="U2601" s="168"/>
      <c r="V2601" s="168"/>
      <c r="W2601" s="168"/>
      <c r="X2601" s="168"/>
      <c r="Y2601" s="168"/>
      <c r="Z2601" s="168"/>
      <c r="AA2601" s="168"/>
      <c r="AB2601" s="168"/>
      <c r="AC2601" s="168"/>
      <c r="AD2601" s="168"/>
      <c r="AE2601" s="168"/>
      <c r="AF2601" s="168"/>
      <c r="AG2601" s="168"/>
      <c r="AH2601" s="168"/>
      <c r="AI2601" s="168"/>
      <c r="AJ2601" s="168"/>
      <c r="AK2601" s="168"/>
      <c r="AL2601" s="168"/>
      <c r="AM2601" s="168"/>
      <c r="AN2601" s="168"/>
      <c r="AO2601" s="168"/>
      <c r="AP2601" s="168"/>
      <c r="AQ2601" s="168"/>
      <c r="AR2601" s="168"/>
      <c r="AS2601" s="168"/>
      <c r="AT2601" s="168"/>
      <c r="AU2601" s="168"/>
      <c r="AV2601" s="168"/>
      <c r="AW2601" s="168"/>
      <c r="AX2601" s="168"/>
      <c r="AY2601" s="168"/>
      <c r="AZ2601" s="168"/>
      <c r="BA2601" s="168"/>
      <c r="BB2601" s="168"/>
      <c r="BC2601" s="168"/>
      <c r="BD2601" s="168"/>
      <c r="BE2601" s="168"/>
      <c r="BF2601" s="168"/>
      <c r="BG2601" s="168"/>
      <c r="BH2601" s="168"/>
      <c r="BI2601" s="168"/>
      <c r="BJ2601" s="168"/>
      <c r="BK2601" s="168"/>
      <c r="BL2601" s="168"/>
      <c r="BM2601" s="168"/>
      <c r="BN2601" s="168"/>
      <c r="BO2601" s="168"/>
      <c r="BP2601" s="168"/>
    </row>
    <row r="2602" spans="4:68" x14ac:dyDescent="0.15">
      <c r="D2602" s="168"/>
      <c r="E2602" s="168"/>
      <c r="F2602" s="168"/>
      <c r="G2602" s="168"/>
      <c r="H2602" s="168"/>
      <c r="I2602" s="168"/>
      <c r="J2602" s="168"/>
      <c r="K2602" s="168"/>
      <c r="L2602" s="168"/>
      <c r="M2602" s="168"/>
      <c r="N2602" s="168"/>
      <c r="O2602" s="168"/>
      <c r="P2602" s="168"/>
      <c r="Q2602" s="168"/>
      <c r="R2602" s="168"/>
      <c r="S2602" s="168"/>
      <c r="T2602" s="168"/>
      <c r="U2602" s="168"/>
      <c r="V2602" s="168"/>
      <c r="W2602" s="168"/>
      <c r="X2602" s="168"/>
      <c r="Y2602" s="168"/>
      <c r="Z2602" s="168"/>
      <c r="AA2602" s="168"/>
      <c r="AB2602" s="168"/>
      <c r="AC2602" s="168"/>
      <c r="AD2602" s="168"/>
      <c r="AE2602" s="168"/>
      <c r="AF2602" s="168"/>
      <c r="AG2602" s="168"/>
      <c r="AH2602" s="168"/>
      <c r="AI2602" s="168"/>
      <c r="AJ2602" s="168"/>
      <c r="AK2602" s="168"/>
      <c r="AL2602" s="168"/>
      <c r="AM2602" s="168"/>
      <c r="AN2602" s="168"/>
      <c r="AO2602" s="168"/>
      <c r="AP2602" s="168"/>
      <c r="AQ2602" s="168"/>
      <c r="AR2602" s="168"/>
      <c r="AS2602" s="168"/>
      <c r="AT2602" s="168"/>
      <c r="AU2602" s="168"/>
      <c r="AV2602" s="168"/>
      <c r="AW2602" s="168"/>
      <c r="AX2602" s="168"/>
      <c r="AY2602" s="168"/>
      <c r="AZ2602" s="168"/>
      <c r="BA2602" s="168"/>
      <c r="BB2602" s="168"/>
      <c r="BC2602" s="168"/>
      <c r="BD2602" s="168"/>
      <c r="BE2602" s="168"/>
      <c r="BF2602" s="168"/>
      <c r="BG2602" s="168"/>
      <c r="BH2602" s="168"/>
      <c r="BI2602" s="168"/>
      <c r="BJ2602" s="168"/>
      <c r="BK2602" s="168"/>
      <c r="BL2602" s="168"/>
      <c r="BM2602" s="168"/>
      <c r="BN2602" s="168"/>
      <c r="BO2602" s="168"/>
      <c r="BP2602" s="168"/>
    </row>
    <row r="2603" spans="4:68" x14ac:dyDescent="0.15">
      <c r="D2603" s="168"/>
      <c r="E2603" s="168"/>
      <c r="F2603" s="168"/>
      <c r="G2603" s="168"/>
      <c r="H2603" s="168"/>
      <c r="I2603" s="168"/>
      <c r="J2603" s="168"/>
      <c r="K2603" s="168"/>
      <c r="L2603" s="168"/>
      <c r="M2603" s="168"/>
      <c r="N2603" s="168"/>
      <c r="O2603" s="168"/>
      <c r="P2603" s="168"/>
      <c r="Q2603" s="168"/>
      <c r="R2603" s="168"/>
      <c r="S2603" s="168"/>
      <c r="T2603" s="168"/>
      <c r="U2603" s="168"/>
      <c r="V2603" s="168"/>
      <c r="W2603" s="168"/>
      <c r="X2603" s="168"/>
      <c r="Y2603" s="168"/>
      <c r="Z2603" s="168"/>
      <c r="AA2603" s="168"/>
      <c r="AB2603" s="168"/>
      <c r="AC2603" s="168"/>
      <c r="AD2603" s="168"/>
      <c r="AE2603" s="168"/>
      <c r="AF2603" s="168"/>
      <c r="AG2603" s="168"/>
      <c r="AH2603" s="168"/>
      <c r="AI2603" s="168"/>
      <c r="AJ2603" s="168"/>
      <c r="AK2603" s="168"/>
      <c r="AL2603" s="168"/>
      <c r="AM2603" s="168"/>
      <c r="AN2603" s="168"/>
      <c r="AO2603" s="168"/>
      <c r="AP2603" s="168"/>
      <c r="AQ2603" s="168"/>
      <c r="AR2603" s="168"/>
      <c r="AS2603" s="168"/>
      <c r="AT2603" s="168"/>
      <c r="AU2603" s="168"/>
      <c r="AV2603" s="168"/>
      <c r="AW2603" s="168"/>
      <c r="AX2603" s="168"/>
      <c r="AY2603" s="168"/>
      <c r="AZ2603" s="168"/>
      <c r="BA2603" s="168"/>
      <c r="BB2603" s="168"/>
      <c r="BC2603" s="168"/>
      <c r="BD2603" s="168"/>
      <c r="BE2603" s="168"/>
      <c r="BF2603" s="168"/>
      <c r="BG2603" s="168"/>
      <c r="BH2603" s="168"/>
      <c r="BI2603" s="168"/>
      <c r="BJ2603" s="168"/>
      <c r="BK2603" s="168"/>
      <c r="BL2603" s="168"/>
      <c r="BM2603" s="168"/>
      <c r="BN2603" s="168"/>
      <c r="BO2603" s="168"/>
      <c r="BP2603" s="168"/>
    </row>
    <row r="2604" spans="4:68" x14ac:dyDescent="0.15">
      <c r="D2604" s="168"/>
      <c r="E2604" s="168"/>
      <c r="F2604" s="168"/>
      <c r="G2604" s="168"/>
      <c r="H2604" s="168"/>
      <c r="I2604" s="168"/>
      <c r="J2604" s="168"/>
      <c r="K2604" s="168"/>
      <c r="L2604" s="168"/>
      <c r="M2604" s="168"/>
      <c r="N2604" s="168"/>
      <c r="O2604" s="168"/>
      <c r="P2604" s="168"/>
      <c r="Q2604" s="168"/>
      <c r="R2604" s="168"/>
      <c r="S2604" s="168"/>
      <c r="T2604" s="168"/>
      <c r="U2604" s="168"/>
      <c r="V2604" s="168"/>
      <c r="W2604" s="168"/>
      <c r="X2604" s="168"/>
      <c r="Y2604" s="168"/>
      <c r="Z2604" s="168"/>
      <c r="AA2604" s="168"/>
      <c r="AB2604" s="168"/>
      <c r="AC2604" s="168"/>
      <c r="AD2604" s="168"/>
      <c r="AE2604" s="168"/>
      <c r="AF2604" s="168"/>
      <c r="AG2604" s="168"/>
      <c r="AH2604" s="168"/>
      <c r="AI2604" s="168"/>
      <c r="AJ2604" s="168"/>
      <c r="AK2604" s="168"/>
      <c r="AL2604" s="168"/>
      <c r="AM2604" s="168"/>
      <c r="AN2604" s="168"/>
      <c r="AO2604" s="168"/>
      <c r="AP2604" s="168"/>
      <c r="AQ2604" s="168"/>
      <c r="AR2604" s="168"/>
      <c r="AS2604" s="168"/>
      <c r="AT2604" s="168"/>
      <c r="AU2604" s="168"/>
      <c r="AV2604" s="168"/>
      <c r="AW2604" s="168"/>
      <c r="AX2604" s="168"/>
      <c r="AY2604" s="168"/>
      <c r="AZ2604" s="168"/>
      <c r="BA2604" s="168"/>
      <c r="BB2604" s="168"/>
      <c r="BC2604" s="168"/>
      <c r="BD2604" s="168"/>
      <c r="BE2604" s="168"/>
      <c r="BF2604" s="168"/>
      <c r="BG2604" s="168"/>
      <c r="BH2604" s="168"/>
      <c r="BI2604" s="168"/>
      <c r="BJ2604" s="168"/>
      <c r="BK2604" s="168"/>
      <c r="BL2604" s="168"/>
      <c r="BM2604" s="168"/>
      <c r="BN2604" s="168"/>
      <c r="BO2604" s="168"/>
      <c r="BP2604" s="168"/>
    </row>
    <row r="2605" spans="4:68" x14ac:dyDescent="0.15">
      <c r="D2605" s="168"/>
      <c r="E2605" s="168"/>
      <c r="F2605" s="168"/>
      <c r="G2605" s="168"/>
      <c r="H2605" s="168"/>
      <c r="I2605" s="168"/>
      <c r="J2605" s="168"/>
      <c r="K2605" s="168"/>
      <c r="L2605" s="168"/>
      <c r="M2605" s="168"/>
      <c r="N2605" s="168"/>
      <c r="O2605" s="168"/>
      <c r="P2605" s="168"/>
      <c r="Q2605" s="168"/>
      <c r="R2605" s="168"/>
      <c r="S2605" s="168"/>
      <c r="T2605" s="168"/>
      <c r="U2605" s="168"/>
      <c r="V2605" s="168"/>
      <c r="W2605" s="168"/>
      <c r="X2605" s="168"/>
      <c r="Y2605" s="168"/>
      <c r="Z2605" s="168"/>
      <c r="AA2605" s="168"/>
      <c r="AB2605" s="168"/>
      <c r="AC2605" s="168"/>
      <c r="AD2605" s="168"/>
      <c r="AE2605" s="168"/>
      <c r="AF2605" s="168"/>
      <c r="AG2605" s="168"/>
      <c r="AH2605" s="168"/>
      <c r="AI2605" s="168"/>
      <c r="AJ2605" s="168"/>
      <c r="AK2605" s="168"/>
      <c r="AL2605" s="168"/>
      <c r="AM2605" s="168"/>
      <c r="AN2605" s="168"/>
      <c r="AO2605" s="168"/>
      <c r="AP2605" s="168"/>
      <c r="AQ2605" s="168"/>
      <c r="AR2605" s="168"/>
      <c r="AS2605" s="168"/>
      <c r="AT2605" s="168"/>
      <c r="AU2605" s="168"/>
      <c r="AV2605" s="168"/>
      <c r="AW2605" s="168"/>
      <c r="AX2605" s="168"/>
      <c r="AY2605" s="168"/>
      <c r="AZ2605" s="168"/>
      <c r="BA2605" s="168"/>
      <c r="BB2605" s="168"/>
      <c r="BC2605" s="168"/>
      <c r="BD2605" s="168"/>
      <c r="BE2605" s="168"/>
      <c r="BF2605" s="168"/>
      <c r="BG2605" s="168"/>
      <c r="BH2605" s="168"/>
      <c r="BI2605" s="168"/>
      <c r="BJ2605" s="168"/>
      <c r="BK2605" s="168"/>
      <c r="BL2605" s="168"/>
      <c r="BM2605" s="168"/>
      <c r="BN2605" s="168"/>
      <c r="BO2605" s="168"/>
      <c r="BP2605" s="168"/>
    </row>
    <row r="2606" spans="4:68" x14ac:dyDescent="0.15">
      <c r="D2606" s="168"/>
      <c r="E2606" s="168"/>
      <c r="F2606" s="168"/>
      <c r="G2606" s="168"/>
      <c r="H2606" s="168"/>
      <c r="I2606" s="168"/>
      <c r="J2606" s="168"/>
      <c r="K2606" s="168"/>
      <c r="L2606" s="168"/>
      <c r="M2606" s="168"/>
      <c r="N2606" s="168"/>
      <c r="O2606" s="168"/>
      <c r="P2606" s="168"/>
      <c r="Q2606" s="168"/>
      <c r="R2606" s="168"/>
      <c r="S2606" s="168"/>
      <c r="T2606" s="168"/>
      <c r="U2606" s="168"/>
      <c r="V2606" s="168"/>
      <c r="W2606" s="168"/>
      <c r="X2606" s="168"/>
      <c r="Y2606" s="168"/>
      <c r="Z2606" s="168"/>
      <c r="AA2606" s="168"/>
      <c r="AB2606" s="168"/>
      <c r="AC2606" s="168"/>
      <c r="AD2606" s="168"/>
      <c r="AE2606" s="168"/>
      <c r="AF2606" s="168"/>
      <c r="AG2606" s="168"/>
      <c r="AH2606" s="168"/>
      <c r="AI2606" s="168"/>
      <c r="AJ2606" s="168"/>
      <c r="AK2606" s="168"/>
      <c r="AL2606" s="168"/>
      <c r="AM2606" s="168"/>
      <c r="AN2606" s="168"/>
      <c r="AO2606" s="168"/>
      <c r="AP2606" s="168"/>
      <c r="AQ2606" s="168"/>
      <c r="AR2606" s="168"/>
      <c r="AS2606" s="168"/>
      <c r="AT2606" s="168"/>
      <c r="AU2606" s="168"/>
      <c r="AV2606" s="168"/>
      <c r="AW2606" s="168"/>
      <c r="AX2606" s="168"/>
      <c r="AY2606" s="168"/>
      <c r="AZ2606" s="168"/>
      <c r="BA2606" s="168"/>
      <c r="BB2606" s="168"/>
      <c r="BC2606" s="168"/>
      <c r="BD2606" s="168"/>
      <c r="BE2606" s="168"/>
      <c r="BF2606" s="168"/>
      <c r="BG2606" s="168"/>
      <c r="BH2606" s="168"/>
      <c r="BI2606" s="168"/>
      <c r="BJ2606" s="168"/>
      <c r="BK2606" s="168"/>
      <c r="BL2606" s="168"/>
      <c r="BM2606" s="168"/>
      <c r="BN2606" s="168"/>
      <c r="BO2606" s="168"/>
      <c r="BP2606" s="168"/>
    </row>
    <row r="2607" spans="4:68" x14ac:dyDescent="0.15">
      <c r="D2607" s="168"/>
      <c r="E2607" s="168"/>
      <c r="F2607" s="168"/>
      <c r="G2607" s="168"/>
      <c r="H2607" s="168"/>
      <c r="I2607" s="168"/>
      <c r="J2607" s="168"/>
      <c r="K2607" s="168"/>
      <c r="L2607" s="168"/>
      <c r="M2607" s="168"/>
      <c r="N2607" s="168"/>
      <c r="O2607" s="168"/>
      <c r="P2607" s="168"/>
      <c r="Q2607" s="168"/>
      <c r="R2607" s="168"/>
      <c r="S2607" s="168"/>
      <c r="T2607" s="168"/>
      <c r="U2607" s="168"/>
      <c r="V2607" s="168"/>
      <c r="W2607" s="168"/>
      <c r="X2607" s="168"/>
      <c r="Y2607" s="168"/>
      <c r="Z2607" s="168"/>
      <c r="AA2607" s="168"/>
      <c r="AB2607" s="168"/>
      <c r="AC2607" s="168"/>
      <c r="AD2607" s="168"/>
      <c r="AE2607" s="168"/>
      <c r="AF2607" s="168"/>
      <c r="AG2607" s="168"/>
      <c r="AH2607" s="168"/>
      <c r="AI2607" s="168"/>
      <c r="AJ2607" s="168"/>
      <c r="AK2607" s="168"/>
      <c r="AL2607" s="168"/>
      <c r="AM2607" s="168"/>
      <c r="AN2607" s="168"/>
      <c r="AO2607" s="168"/>
      <c r="AP2607" s="168"/>
      <c r="AQ2607" s="168"/>
      <c r="AR2607" s="168"/>
      <c r="AS2607" s="168"/>
      <c r="AT2607" s="168"/>
      <c r="AU2607" s="168"/>
      <c r="AV2607" s="168"/>
      <c r="AW2607" s="168"/>
      <c r="AX2607" s="168"/>
      <c r="AY2607" s="168"/>
      <c r="AZ2607" s="168"/>
      <c r="BA2607" s="168"/>
      <c r="BB2607" s="168"/>
      <c r="BC2607" s="168"/>
      <c r="BD2607" s="168"/>
      <c r="BE2607" s="168"/>
      <c r="BF2607" s="168"/>
      <c r="BG2607" s="168"/>
      <c r="BH2607" s="168"/>
      <c r="BI2607" s="168"/>
      <c r="BJ2607" s="168"/>
      <c r="BK2607" s="168"/>
      <c r="BL2607" s="168"/>
      <c r="BM2607" s="168"/>
      <c r="BN2607" s="168"/>
      <c r="BO2607" s="168"/>
      <c r="BP2607" s="168"/>
    </row>
    <row r="2608" spans="4:68" x14ac:dyDescent="0.15">
      <c r="D2608" s="168"/>
      <c r="E2608" s="168"/>
      <c r="F2608" s="168"/>
      <c r="G2608" s="168"/>
      <c r="H2608" s="168"/>
      <c r="I2608" s="168"/>
      <c r="J2608" s="168"/>
      <c r="K2608" s="168"/>
      <c r="L2608" s="168"/>
      <c r="M2608" s="168"/>
      <c r="N2608" s="168"/>
      <c r="O2608" s="168"/>
      <c r="P2608" s="168"/>
      <c r="Q2608" s="168"/>
      <c r="R2608" s="168"/>
      <c r="S2608" s="168"/>
      <c r="T2608" s="168"/>
      <c r="U2608" s="168"/>
      <c r="V2608" s="168"/>
      <c r="W2608" s="168"/>
      <c r="X2608" s="168"/>
      <c r="Y2608" s="168"/>
      <c r="Z2608" s="168"/>
      <c r="AA2608" s="168"/>
      <c r="AB2608" s="168"/>
      <c r="AC2608" s="168"/>
      <c r="AD2608" s="168"/>
      <c r="AE2608" s="168"/>
      <c r="AF2608" s="168"/>
      <c r="AG2608" s="168"/>
      <c r="AH2608" s="168"/>
      <c r="AI2608" s="168"/>
      <c r="AJ2608" s="168"/>
      <c r="AK2608" s="168"/>
      <c r="AL2608" s="168"/>
      <c r="AM2608" s="168"/>
      <c r="AN2608" s="168"/>
      <c r="AO2608" s="168"/>
      <c r="AP2608" s="168"/>
      <c r="AQ2608" s="168"/>
      <c r="AR2608" s="168"/>
      <c r="AS2608" s="168"/>
      <c r="AT2608" s="168"/>
      <c r="AU2608" s="168"/>
      <c r="AV2608" s="168"/>
      <c r="AW2608" s="168"/>
      <c r="AX2608" s="168"/>
      <c r="AY2608" s="168"/>
      <c r="AZ2608" s="168"/>
      <c r="BA2608" s="168"/>
      <c r="BB2608" s="168"/>
      <c r="BC2608" s="168"/>
      <c r="BD2608" s="168"/>
      <c r="BE2608" s="168"/>
      <c r="BF2608" s="168"/>
      <c r="BG2608" s="168"/>
      <c r="BH2608" s="168"/>
      <c r="BI2608" s="168"/>
      <c r="BJ2608" s="168"/>
      <c r="BK2608" s="168"/>
      <c r="BL2608" s="168"/>
      <c r="BM2608" s="168"/>
      <c r="BN2608" s="168"/>
      <c r="BO2608" s="168"/>
      <c r="BP2608" s="168"/>
    </row>
    <row r="2609" spans="4:68" x14ac:dyDescent="0.15">
      <c r="D2609" s="168"/>
      <c r="E2609" s="168"/>
      <c r="F2609" s="168"/>
      <c r="G2609" s="168"/>
      <c r="H2609" s="168"/>
      <c r="I2609" s="168"/>
      <c r="J2609" s="168"/>
      <c r="K2609" s="168"/>
      <c r="L2609" s="168"/>
      <c r="M2609" s="168"/>
      <c r="N2609" s="168"/>
      <c r="O2609" s="168"/>
      <c r="P2609" s="168"/>
      <c r="Q2609" s="168"/>
      <c r="R2609" s="168"/>
      <c r="S2609" s="168"/>
      <c r="T2609" s="168"/>
      <c r="U2609" s="168"/>
      <c r="V2609" s="168"/>
      <c r="W2609" s="168"/>
      <c r="X2609" s="168"/>
      <c r="Y2609" s="168"/>
      <c r="Z2609" s="168"/>
      <c r="AA2609" s="168"/>
      <c r="AB2609" s="168"/>
      <c r="AC2609" s="168"/>
      <c r="AD2609" s="168"/>
      <c r="AE2609" s="168"/>
      <c r="AF2609" s="168"/>
      <c r="AG2609" s="168"/>
      <c r="AH2609" s="168"/>
      <c r="AI2609" s="168"/>
      <c r="AJ2609" s="168"/>
      <c r="AK2609" s="168"/>
      <c r="AL2609" s="168"/>
      <c r="AM2609" s="168"/>
      <c r="AN2609" s="168"/>
      <c r="AO2609" s="168"/>
      <c r="AP2609" s="168"/>
      <c r="AQ2609" s="168"/>
      <c r="AR2609" s="168"/>
      <c r="AS2609" s="168"/>
      <c r="AT2609" s="168"/>
      <c r="AU2609" s="168"/>
      <c r="AV2609" s="168"/>
      <c r="AW2609" s="168"/>
      <c r="AX2609" s="168"/>
      <c r="AY2609" s="168"/>
      <c r="AZ2609" s="168"/>
      <c r="BA2609" s="168"/>
      <c r="BB2609" s="168"/>
      <c r="BC2609" s="168"/>
      <c r="BD2609" s="168"/>
      <c r="BE2609" s="168"/>
      <c r="BF2609" s="168"/>
      <c r="BG2609" s="168"/>
      <c r="BH2609" s="168"/>
      <c r="BI2609" s="168"/>
      <c r="BJ2609" s="168"/>
      <c r="BK2609" s="168"/>
      <c r="BL2609" s="168"/>
      <c r="BM2609" s="168"/>
      <c r="BN2609" s="168"/>
      <c r="BO2609" s="168"/>
      <c r="BP2609" s="168"/>
    </row>
    <row r="2610" spans="4:68" x14ac:dyDescent="0.15">
      <c r="D2610" s="168"/>
      <c r="E2610" s="168"/>
      <c r="F2610" s="168"/>
      <c r="G2610" s="168"/>
      <c r="H2610" s="168"/>
      <c r="I2610" s="168"/>
      <c r="J2610" s="168"/>
      <c r="K2610" s="168"/>
      <c r="L2610" s="168"/>
      <c r="M2610" s="168"/>
      <c r="N2610" s="168"/>
      <c r="O2610" s="168"/>
      <c r="P2610" s="168"/>
      <c r="Q2610" s="168"/>
      <c r="R2610" s="168"/>
      <c r="S2610" s="168"/>
      <c r="T2610" s="168"/>
      <c r="U2610" s="168"/>
      <c r="V2610" s="168"/>
      <c r="W2610" s="168"/>
      <c r="X2610" s="168"/>
      <c r="Y2610" s="168"/>
      <c r="Z2610" s="168"/>
      <c r="AA2610" s="168"/>
      <c r="AB2610" s="168"/>
      <c r="AC2610" s="168"/>
      <c r="AD2610" s="168"/>
      <c r="AE2610" s="168"/>
      <c r="AF2610" s="168"/>
      <c r="AG2610" s="168"/>
      <c r="AH2610" s="168"/>
      <c r="AI2610" s="168"/>
      <c r="AJ2610" s="168"/>
      <c r="AK2610" s="168"/>
      <c r="AL2610" s="168"/>
      <c r="AM2610" s="168"/>
      <c r="AN2610" s="168"/>
      <c r="AO2610" s="168"/>
      <c r="AP2610" s="168"/>
      <c r="AQ2610" s="168"/>
      <c r="AR2610" s="168"/>
      <c r="AS2610" s="168"/>
      <c r="AT2610" s="168"/>
      <c r="AU2610" s="168"/>
      <c r="AV2610" s="168"/>
      <c r="AW2610" s="168"/>
      <c r="AX2610" s="168"/>
      <c r="AY2610" s="168"/>
      <c r="AZ2610" s="168"/>
      <c r="BA2610" s="168"/>
      <c r="BB2610" s="168"/>
      <c r="BC2610" s="168"/>
      <c r="BD2610" s="168"/>
      <c r="BE2610" s="168"/>
      <c r="BF2610" s="168"/>
      <c r="BG2610" s="168"/>
      <c r="BH2610" s="168"/>
      <c r="BI2610" s="168"/>
      <c r="BJ2610" s="168"/>
      <c r="BK2610" s="168"/>
      <c r="BL2610" s="168"/>
      <c r="BM2610" s="168"/>
      <c r="BN2610" s="168"/>
      <c r="BO2610" s="168"/>
      <c r="BP2610" s="168"/>
    </row>
    <row r="2611" spans="4:68" x14ac:dyDescent="0.15">
      <c r="D2611" s="168"/>
      <c r="E2611" s="168"/>
      <c r="F2611" s="168"/>
      <c r="G2611" s="168"/>
      <c r="H2611" s="168"/>
      <c r="I2611" s="168"/>
      <c r="J2611" s="168"/>
      <c r="K2611" s="168"/>
      <c r="L2611" s="168"/>
      <c r="M2611" s="168"/>
      <c r="N2611" s="168"/>
      <c r="O2611" s="168"/>
      <c r="P2611" s="168"/>
      <c r="Q2611" s="168"/>
      <c r="R2611" s="168"/>
      <c r="S2611" s="168"/>
      <c r="T2611" s="168"/>
      <c r="U2611" s="168"/>
      <c r="V2611" s="168"/>
      <c r="W2611" s="168"/>
      <c r="X2611" s="168"/>
      <c r="Y2611" s="168"/>
      <c r="Z2611" s="168"/>
      <c r="AA2611" s="168"/>
      <c r="AB2611" s="168"/>
      <c r="AC2611" s="168"/>
      <c r="AD2611" s="168"/>
      <c r="AE2611" s="168"/>
      <c r="AF2611" s="168"/>
      <c r="AG2611" s="168"/>
      <c r="AH2611" s="168"/>
      <c r="AI2611" s="168"/>
      <c r="AJ2611" s="168"/>
      <c r="AK2611" s="168"/>
      <c r="AL2611" s="168"/>
      <c r="AM2611" s="168"/>
      <c r="AN2611" s="168"/>
      <c r="AO2611" s="168"/>
      <c r="AP2611" s="168"/>
      <c r="AQ2611" s="168"/>
      <c r="AR2611" s="168"/>
      <c r="AS2611" s="168"/>
      <c r="AT2611" s="168"/>
      <c r="AU2611" s="168"/>
      <c r="AV2611" s="168"/>
      <c r="AW2611" s="168"/>
      <c r="AX2611" s="168"/>
      <c r="AY2611" s="168"/>
      <c r="AZ2611" s="168"/>
      <c r="BA2611" s="168"/>
      <c r="BB2611" s="168"/>
      <c r="BC2611" s="168"/>
      <c r="BD2611" s="168"/>
      <c r="BE2611" s="168"/>
      <c r="BF2611" s="168"/>
      <c r="BG2611" s="168"/>
      <c r="BH2611" s="168"/>
      <c r="BI2611" s="168"/>
      <c r="BJ2611" s="168"/>
      <c r="BK2611" s="168"/>
      <c r="BL2611" s="168"/>
      <c r="BM2611" s="168"/>
      <c r="BN2611" s="168"/>
      <c r="BO2611" s="168"/>
      <c r="BP2611" s="168"/>
    </row>
    <row r="2612" spans="4:68" x14ac:dyDescent="0.15">
      <c r="D2612" s="168"/>
      <c r="E2612" s="168"/>
      <c r="F2612" s="168"/>
      <c r="G2612" s="168"/>
      <c r="H2612" s="168"/>
      <c r="I2612" s="168"/>
      <c r="J2612" s="168"/>
      <c r="K2612" s="168"/>
      <c r="L2612" s="168"/>
      <c r="M2612" s="168"/>
      <c r="N2612" s="168"/>
      <c r="O2612" s="168"/>
      <c r="P2612" s="168"/>
      <c r="Q2612" s="168"/>
      <c r="R2612" s="168"/>
      <c r="S2612" s="168"/>
      <c r="T2612" s="168"/>
      <c r="U2612" s="168"/>
      <c r="V2612" s="168"/>
      <c r="W2612" s="168"/>
      <c r="X2612" s="168"/>
      <c r="Y2612" s="168"/>
      <c r="Z2612" s="168"/>
      <c r="AA2612" s="168"/>
      <c r="AB2612" s="168"/>
      <c r="AC2612" s="168"/>
      <c r="AD2612" s="168"/>
      <c r="AE2612" s="168"/>
      <c r="AF2612" s="168"/>
      <c r="AG2612" s="168"/>
      <c r="AH2612" s="168"/>
      <c r="AI2612" s="168"/>
      <c r="AJ2612" s="168"/>
      <c r="AK2612" s="168"/>
      <c r="AL2612" s="168"/>
      <c r="AM2612" s="168"/>
      <c r="AN2612" s="168"/>
      <c r="AO2612" s="168"/>
      <c r="AP2612" s="168"/>
      <c r="AQ2612" s="168"/>
      <c r="AR2612" s="168"/>
      <c r="AS2612" s="168"/>
      <c r="AT2612" s="168"/>
      <c r="AU2612" s="168"/>
      <c r="AV2612" s="168"/>
      <c r="AW2612" s="168"/>
      <c r="AX2612" s="168"/>
      <c r="AY2612" s="168"/>
      <c r="AZ2612" s="168"/>
      <c r="BA2612" s="168"/>
      <c r="BB2612" s="168"/>
      <c r="BC2612" s="168"/>
      <c r="BD2612" s="168"/>
      <c r="BE2612" s="168"/>
      <c r="BF2612" s="168"/>
      <c r="BG2612" s="168"/>
      <c r="BH2612" s="168"/>
      <c r="BI2612" s="168"/>
      <c r="BJ2612" s="168"/>
      <c r="BK2612" s="168"/>
      <c r="BL2612" s="168"/>
      <c r="BM2612" s="168"/>
      <c r="BN2612" s="168"/>
      <c r="BO2612" s="168"/>
      <c r="BP2612" s="168"/>
    </row>
    <row r="2613" spans="4:68" x14ac:dyDescent="0.15">
      <c r="D2613" s="168"/>
      <c r="E2613" s="168"/>
      <c r="F2613" s="168"/>
      <c r="G2613" s="168"/>
      <c r="H2613" s="168"/>
      <c r="I2613" s="168"/>
      <c r="J2613" s="168"/>
      <c r="K2613" s="168"/>
      <c r="L2613" s="168"/>
      <c r="M2613" s="168"/>
      <c r="N2613" s="168"/>
      <c r="O2613" s="168"/>
      <c r="P2613" s="168"/>
      <c r="Q2613" s="168"/>
      <c r="R2613" s="168"/>
      <c r="S2613" s="168"/>
      <c r="T2613" s="168"/>
      <c r="U2613" s="168"/>
      <c r="V2613" s="168"/>
      <c r="W2613" s="168"/>
      <c r="X2613" s="168"/>
      <c r="Y2613" s="168"/>
      <c r="Z2613" s="168"/>
      <c r="AA2613" s="168"/>
      <c r="AB2613" s="168"/>
      <c r="AC2613" s="168"/>
      <c r="AD2613" s="168"/>
      <c r="AE2613" s="168"/>
      <c r="AF2613" s="168"/>
      <c r="AG2613" s="168"/>
      <c r="AH2613" s="168"/>
      <c r="AI2613" s="168"/>
      <c r="AJ2613" s="168"/>
      <c r="AK2613" s="168"/>
      <c r="AL2613" s="168"/>
      <c r="AM2613" s="168"/>
      <c r="AN2613" s="168"/>
      <c r="AO2613" s="168"/>
      <c r="AP2613" s="168"/>
      <c r="AQ2613" s="168"/>
      <c r="AR2613" s="168"/>
      <c r="AS2613" s="168"/>
      <c r="AT2613" s="168"/>
      <c r="AU2613" s="168"/>
      <c r="AV2613" s="168"/>
      <c r="AW2613" s="168"/>
      <c r="AX2613" s="168"/>
      <c r="AY2613" s="168"/>
      <c r="AZ2613" s="168"/>
      <c r="BA2613" s="168"/>
      <c r="BB2613" s="168"/>
      <c r="BC2613" s="168"/>
      <c r="BD2613" s="168"/>
      <c r="BE2613" s="168"/>
      <c r="BF2613" s="168"/>
      <c r="BG2613" s="168"/>
      <c r="BH2613" s="168"/>
      <c r="BI2613" s="168"/>
      <c r="BJ2613" s="168"/>
      <c r="BK2613" s="168"/>
      <c r="BL2613" s="168"/>
      <c r="BM2613" s="168"/>
      <c r="BN2613" s="168"/>
      <c r="BO2613" s="168"/>
      <c r="BP2613" s="168"/>
    </row>
    <row r="2614" spans="4:68" x14ac:dyDescent="0.15">
      <c r="D2614" s="168"/>
      <c r="E2614" s="168"/>
      <c r="F2614" s="168"/>
      <c r="G2614" s="168"/>
      <c r="H2614" s="168"/>
      <c r="I2614" s="168"/>
      <c r="J2614" s="168"/>
      <c r="K2614" s="168"/>
      <c r="L2614" s="168"/>
      <c r="M2614" s="168"/>
      <c r="N2614" s="168"/>
      <c r="O2614" s="168"/>
      <c r="P2614" s="168"/>
      <c r="Q2614" s="168"/>
      <c r="R2614" s="168"/>
      <c r="S2614" s="168"/>
      <c r="T2614" s="168"/>
      <c r="U2614" s="168"/>
      <c r="V2614" s="168"/>
      <c r="W2614" s="168"/>
      <c r="X2614" s="168"/>
      <c r="Y2614" s="168"/>
      <c r="Z2614" s="168"/>
      <c r="AA2614" s="168"/>
      <c r="AB2614" s="168"/>
      <c r="AC2614" s="168"/>
      <c r="AD2614" s="168"/>
      <c r="AE2614" s="168"/>
      <c r="AF2614" s="168"/>
      <c r="AG2614" s="168"/>
      <c r="AH2614" s="168"/>
      <c r="AI2614" s="168"/>
      <c r="AJ2614" s="168"/>
      <c r="AK2614" s="168"/>
      <c r="AL2614" s="168"/>
      <c r="AM2614" s="168"/>
      <c r="AN2614" s="168"/>
      <c r="AO2614" s="168"/>
      <c r="AP2614" s="168"/>
      <c r="AQ2614" s="168"/>
      <c r="AR2614" s="168"/>
      <c r="AS2614" s="168"/>
      <c r="AT2614" s="168"/>
      <c r="AU2614" s="168"/>
      <c r="AV2614" s="168"/>
      <c r="AW2614" s="168"/>
      <c r="AX2614" s="168"/>
      <c r="AY2614" s="168"/>
      <c r="AZ2614" s="168"/>
      <c r="BA2614" s="168"/>
      <c r="BB2614" s="168"/>
      <c r="BC2614" s="168"/>
      <c r="BD2614" s="168"/>
      <c r="BE2614" s="168"/>
      <c r="BF2614" s="168"/>
      <c r="BG2614" s="168"/>
      <c r="BH2614" s="168"/>
      <c r="BI2614" s="168"/>
      <c r="BJ2614" s="168"/>
      <c r="BK2614" s="168"/>
      <c r="BL2614" s="168"/>
      <c r="BM2614" s="168"/>
      <c r="BN2614" s="168"/>
      <c r="BO2614" s="168"/>
      <c r="BP2614" s="168"/>
    </row>
    <row r="2615" spans="4:68" x14ac:dyDescent="0.15">
      <c r="D2615" s="168"/>
      <c r="E2615" s="168"/>
      <c r="F2615" s="168"/>
      <c r="G2615" s="168"/>
      <c r="H2615" s="168"/>
      <c r="I2615" s="168"/>
      <c r="J2615" s="168"/>
      <c r="K2615" s="168"/>
      <c r="L2615" s="168"/>
      <c r="M2615" s="168"/>
      <c r="N2615" s="168"/>
      <c r="O2615" s="168"/>
      <c r="P2615" s="168"/>
      <c r="Q2615" s="168"/>
      <c r="R2615" s="168"/>
      <c r="S2615" s="168"/>
      <c r="T2615" s="168"/>
      <c r="U2615" s="168"/>
      <c r="V2615" s="168"/>
      <c r="W2615" s="168"/>
      <c r="X2615" s="168"/>
      <c r="Y2615" s="168"/>
      <c r="Z2615" s="168"/>
      <c r="AA2615" s="168"/>
      <c r="AB2615" s="168"/>
      <c r="AC2615" s="168"/>
      <c r="AD2615" s="168"/>
      <c r="AE2615" s="168"/>
      <c r="AF2615" s="168"/>
      <c r="AG2615" s="168"/>
      <c r="AH2615" s="168"/>
      <c r="AI2615" s="168"/>
      <c r="AJ2615" s="168"/>
      <c r="AK2615" s="168"/>
      <c r="AL2615" s="168"/>
      <c r="AM2615" s="168"/>
      <c r="AN2615" s="168"/>
      <c r="AO2615" s="168"/>
      <c r="AP2615" s="168"/>
      <c r="AQ2615" s="168"/>
      <c r="AR2615" s="168"/>
      <c r="AS2615" s="168"/>
      <c r="AT2615" s="168"/>
      <c r="AU2615" s="168"/>
      <c r="AV2615" s="168"/>
      <c r="AW2615" s="168"/>
      <c r="AX2615" s="168"/>
      <c r="AY2615" s="168"/>
      <c r="AZ2615" s="168"/>
      <c r="BA2615" s="168"/>
      <c r="BB2615" s="168"/>
      <c r="BC2615" s="168"/>
      <c r="BD2615" s="168"/>
      <c r="BE2615" s="168"/>
      <c r="BF2615" s="168"/>
      <c r="BG2615" s="168"/>
      <c r="BH2615" s="168"/>
      <c r="BI2615" s="168"/>
      <c r="BJ2615" s="168"/>
      <c r="BK2615" s="168"/>
      <c r="BL2615" s="168"/>
      <c r="BM2615" s="168"/>
      <c r="BN2615" s="168"/>
      <c r="BO2615" s="168"/>
      <c r="BP2615" s="168"/>
    </row>
    <row r="2616" spans="4:68" x14ac:dyDescent="0.15">
      <c r="D2616" s="168"/>
      <c r="E2616" s="168"/>
      <c r="F2616" s="168"/>
      <c r="G2616" s="168"/>
      <c r="H2616" s="168"/>
      <c r="I2616" s="168"/>
      <c r="J2616" s="168"/>
      <c r="K2616" s="168"/>
      <c r="L2616" s="168"/>
      <c r="M2616" s="168"/>
      <c r="N2616" s="168"/>
      <c r="O2616" s="168"/>
      <c r="P2616" s="168"/>
      <c r="Q2616" s="168"/>
      <c r="R2616" s="168"/>
      <c r="S2616" s="168"/>
      <c r="T2616" s="168"/>
      <c r="U2616" s="168"/>
      <c r="V2616" s="168"/>
      <c r="W2616" s="168"/>
      <c r="X2616" s="168"/>
      <c r="Y2616" s="168"/>
      <c r="Z2616" s="168"/>
      <c r="AA2616" s="168"/>
      <c r="AB2616" s="168"/>
      <c r="AC2616" s="168"/>
      <c r="AD2616" s="168"/>
      <c r="AE2616" s="168"/>
      <c r="AF2616" s="168"/>
      <c r="AG2616" s="168"/>
      <c r="AH2616" s="168"/>
      <c r="AI2616" s="168"/>
      <c r="AJ2616" s="168"/>
      <c r="AK2616" s="168"/>
      <c r="AL2616" s="168"/>
      <c r="AM2616" s="168"/>
      <c r="AN2616" s="168"/>
      <c r="AO2616" s="168"/>
      <c r="AP2616" s="168"/>
      <c r="AQ2616" s="168"/>
      <c r="AR2616" s="168"/>
      <c r="AS2616" s="168"/>
      <c r="AT2616" s="168"/>
      <c r="AU2616" s="168"/>
      <c r="AV2616" s="168"/>
      <c r="AW2616" s="168"/>
      <c r="AX2616" s="168"/>
      <c r="AY2616" s="168"/>
      <c r="AZ2616" s="168"/>
      <c r="BA2616" s="168"/>
      <c r="BB2616" s="168"/>
      <c r="BC2616" s="168"/>
      <c r="BD2616" s="168"/>
      <c r="BE2616" s="168"/>
      <c r="BF2616" s="168"/>
      <c r="BG2616" s="168"/>
      <c r="BH2616" s="168"/>
      <c r="BI2616" s="168"/>
      <c r="BJ2616" s="168"/>
      <c r="BK2616" s="168"/>
      <c r="BL2616" s="168"/>
      <c r="BM2616" s="168"/>
      <c r="BN2616" s="168"/>
      <c r="BO2616" s="168"/>
      <c r="BP2616" s="168"/>
    </row>
    <row r="2617" spans="4:68" x14ac:dyDescent="0.15">
      <c r="D2617" s="168"/>
      <c r="E2617" s="168"/>
      <c r="F2617" s="168"/>
      <c r="G2617" s="168"/>
      <c r="H2617" s="168"/>
      <c r="I2617" s="168"/>
      <c r="J2617" s="168"/>
      <c r="K2617" s="168"/>
      <c r="L2617" s="168"/>
      <c r="M2617" s="168"/>
      <c r="N2617" s="168"/>
      <c r="O2617" s="168"/>
      <c r="P2617" s="168"/>
      <c r="Q2617" s="168"/>
      <c r="R2617" s="168"/>
      <c r="S2617" s="168"/>
      <c r="T2617" s="168"/>
      <c r="U2617" s="168"/>
      <c r="V2617" s="168"/>
      <c r="W2617" s="168"/>
      <c r="X2617" s="168"/>
      <c r="Y2617" s="168"/>
      <c r="Z2617" s="168"/>
      <c r="AA2617" s="168"/>
      <c r="AB2617" s="168"/>
      <c r="AC2617" s="168"/>
      <c r="AD2617" s="168"/>
      <c r="AE2617" s="168"/>
      <c r="AF2617" s="168"/>
      <c r="AG2617" s="168"/>
      <c r="AH2617" s="168"/>
      <c r="AI2617" s="168"/>
      <c r="AJ2617" s="168"/>
      <c r="AK2617" s="168"/>
      <c r="AL2617" s="168"/>
      <c r="AM2617" s="168"/>
      <c r="AN2617" s="168"/>
      <c r="AO2617" s="168"/>
      <c r="AP2617" s="168"/>
      <c r="AQ2617" s="168"/>
      <c r="AR2617" s="168"/>
      <c r="AS2617" s="168"/>
      <c r="AT2617" s="168"/>
      <c r="AU2617" s="168"/>
      <c r="AV2617" s="168"/>
      <c r="AW2617" s="168"/>
      <c r="AX2617" s="168"/>
      <c r="AY2617" s="168"/>
      <c r="AZ2617" s="168"/>
      <c r="BA2617" s="168"/>
      <c r="BB2617" s="168"/>
      <c r="BC2617" s="168"/>
      <c r="BD2617" s="168"/>
      <c r="BE2617" s="168"/>
      <c r="BF2617" s="168"/>
      <c r="BG2617" s="168"/>
      <c r="BH2617" s="168"/>
      <c r="BI2617" s="168"/>
      <c r="BJ2617" s="168"/>
      <c r="BK2617" s="168"/>
      <c r="BL2617" s="168"/>
      <c r="BM2617" s="168"/>
      <c r="BN2617" s="168"/>
      <c r="BO2617" s="168"/>
      <c r="BP2617" s="168"/>
    </row>
    <row r="2618" spans="4:68" x14ac:dyDescent="0.15">
      <c r="D2618" s="168"/>
      <c r="E2618" s="168"/>
      <c r="F2618" s="168"/>
      <c r="G2618" s="168"/>
      <c r="H2618" s="168"/>
      <c r="I2618" s="168"/>
      <c r="J2618" s="168"/>
      <c r="K2618" s="168"/>
      <c r="L2618" s="168"/>
      <c r="M2618" s="168"/>
      <c r="N2618" s="168"/>
      <c r="O2618" s="168"/>
      <c r="P2618" s="168"/>
      <c r="Q2618" s="168"/>
      <c r="R2618" s="168"/>
      <c r="S2618" s="168"/>
      <c r="T2618" s="168"/>
      <c r="U2618" s="168"/>
      <c r="V2618" s="168"/>
      <c r="W2618" s="168"/>
      <c r="X2618" s="168"/>
      <c r="Y2618" s="168"/>
      <c r="Z2618" s="168"/>
      <c r="AA2618" s="168"/>
      <c r="AB2618" s="168"/>
      <c r="AC2618" s="168"/>
      <c r="AD2618" s="168"/>
      <c r="AE2618" s="168"/>
      <c r="AF2618" s="168"/>
      <c r="AG2618" s="168"/>
      <c r="AH2618" s="168"/>
      <c r="AI2618" s="168"/>
      <c r="AJ2618" s="168"/>
      <c r="AK2618" s="168"/>
      <c r="AL2618" s="168"/>
      <c r="AM2618" s="168"/>
      <c r="AN2618" s="168"/>
      <c r="AO2618" s="168"/>
      <c r="AP2618" s="168"/>
      <c r="AQ2618" s="168"/>
      <c r="AR2618" s="168"/>
      <c r="AS2618" s="168"/>
      <c r="AT2618" s="168"/>
      <c r="AU2618" s="168"/>
      <c r="AV2618" s="168"/>
      <c r="AW2618" s="168"/>
      <c r="AX2618" s="168"/>
      <c r="AY2618" s="168"/>
      <c r="AZ2618" s="168"/>
      <c r="BA2618" s="168"/>
      <c r="BB2618" s="168"/>
      <c r="BC2618" s="168"/>
      <c r="BD2618" s="168"/>
      <c r="BE2618" s="168"/>
      <c r="BF2618" s="168"/>
      <c r="BG2618" s="168"/>
      <c r="BH2618" s="168"/>
      <c r="BI2618" s="168"/>
      <c r="BJ2618" s="168"/>
      <c r="BK2618" s="168"/>
      <c r="BL2618" s="168"/>
      <c r="BM2618" s="168"/>
      <c r="BN2618" s="168"/>
      <c r="BO2618" s="168"/>
      <c r="BP2618" s="168"/>
    </row>
  </sheetData>
  <phoneticPr fontId="4"/>
  <conditionalFormatting sqref="A3:C1048576">
    <cfRule type="cellIs" dxfId="8" priority="2" stopIfTrue="1" operator="equal">
      <formula>0</formula>
    </cfRule>
  </conditionalFormatting>
  <conditionalFormatting sqref="A1:IT2 CK3:IT1048576 D81:BP119 BQ81:CJ65535 D121:BP200 D202:BP65535">
    <cfRule type="cellIs" dxfId="7" priority="3" stopIfTrue="1" operator="equal">
      <formula>0</formula>
    </cfRule>
  </conditionalFormatting>
  <conditionalFormatting sqref="D120:BP120 D201:BP201">
    <cfRule type="cellIs" dxfId="6" priority="4" stopIfTrue="1" operator="equal">
      <formula>"OK"</formula>
    </cfRule>
  </conditionalFormatting>
  <conditionalFormatting sqref="D3:CJ6">
    <cfRule type="cellIs" dxfId="5" priority="1" stopIfTrue="1" operator="equal">
      <formula>0</formula>
    </cfRule>
  </conditionalFormatting>
  <pageMargins left="0.78740157480314965" right="0.78740157480314965" top="0.98425196850393704" bottom="0.82677165354330717" header="0.51181102362204722" footer="0.19685039370078741"/>
  <pageSetup paperSize="9" scale="5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L2618"/>
  <sheetViews>
    <sheetView zoomScale="115" zoomScaleNormal="115" zoomScaleSheetLayoutView="90" workbookViewId="0">
      <pane xSplit="3" ySplit="6" topLeftCell="D7" activePane="bottomRight" state="frozen"/>
      <selection activeCell="AQ35" sqref="AQ35"/>
      <selection pane="topRight" activeCell="AQ35" sqref="AQ35"/>
      <selection pane="bottomLeft" activeCell="AQ35" sqref="AQ35"/>
      <selection pane="bottomRight"/>
    </sheetView>
  </sheetViews>
  <sheetFormatPr defaultColWidth="9" defaultRowHeight="10.5" x14ac:dyDescent="0.15"/>
  <cols>
    <col min="1" max="1" width="3.875" style="147" customWidth="1"/>
    <col min="2" max="2" width="22.25" style="149" customWidth="1"/>
    <col min="3" max="3" width="0.875" style="149" customWidth="1"/>
    <col min="4" max="71" width="7.75" style="149" customWidth="1"/>
    <col min="72" max="72" width="9.25" style="149" customWidth="1"/>
    <col min="73" max="85" width="7.75" style="149" customWidth="1"/>
    <col min="86" max="86" width="8" style="149" customWidth="1"/>
    <col min="87" max="89" width="7.75" style="149" customWidth="1"/>
    <col min="90" max="16384" width="9" style="149"/>
  </cols>
  <sheetData>
    <row r="1" spans="1:90" ht="24.95" customHeight="1" x14ac:dyDescent="0.15">
      <c r="B1" s="247" t="s">
        <v>90</v>
      </c>
      <c r="C1" s="148"/>
    </row>
    <row r="2" spans="1:90" ht="9.9499999999999993" customHeight="1" x14ac:dyDescent="0.15"/>
    <row r="3" spans="1:90" s="147" customFormat="1" x14ac:dyDescent="0.15">
      <c r="A3" s="150"/>
      <c r="B3" s="151"/>
      <c r="C3" s="151"/>
      <c r="D3" s="152" t="s">
        <v>1</v>
      </c>
      <c r="E3" s="153" t="s">
        <v>2</v>
      </c>
      <c r="F3" s="153" t="s">
        <v>3</v>
      </c>
      <c r="G3" s="153" t="s">
        <v>4</v>
      </c>
      <c r="H3" s="153" t="s">
        <v>5</v>
      </c>
      <c r="I3" s="153" t="s">
        <v>6</v>
      </c>
      <c r="J3" s="153" t="s">
        <v>7</v>
      </c>
      <c r="K3" s="153" t="s">
        <v>8</v>
      </c>
      <c r="L3" s="153" t="s">
        <v>9</v>
      </c>
      <c r="M3" s="153" t="s">
        <v>10</v>
      </c>
      <c r="N3" s="153" t="s">
        <v>11</v>
      </c>
      <c r="O3" s="153" t="s">
        <v>12</v>
      </c>
      <c r="P3" s="153" t="s">
        <v>14</v>
      </c>
      <c r="Q3" s="153" t="s">
        <v>15</v>
      </c>
      <c r="R3" s="153" t="s">
        <v>16</v>
      </c>
      <c r="S3" s="153" t="s">
        <v>17</v>
      </c>
      <c r="T3" s="153" t="s">
        <v>18</v>
      </c>
      <c r="U3" s="153" t="s">
        <v>19</v>
      </c>
      <c r="V3" s="153" t="s">
        <v>20</v>
      </c>
      <c r="W3" s="153" t="s">
        <v>21</v>
      </c>
      <c r="X3" s="153" t="s">
        <v>22</v>
      </c>
      <c r="Y3" s="153" t="s">
        <v>23</v>
      </c>
      <c r="Z3" s="153" t="s">
        <v>25</v>
      </c>
      <c r="AA3" s="153" t="s">
        <v>26</v>
      </c>
      <c r="AB3" s="153" t="s">
        <v>28</v>
      </c>
      <c r="AC3" s="153" t="s">
        <v>29</v>
      </c>
      <c r="AD3" s="153" t="s">
        <v>30</v>
      </c>
      <c r="AE3" s="153" t="s">
        <v>31</v>
      </c>
      <c r="AF3" s="153" t="s">
        <v>32</v>
      </c>
      <c r="AG3" s="153" t="s">
        <v>33</v>
      </c>
      <c r="AH3" s="153" t="s">
        <v>34</v>
      </c>
      <c r="AI3" s="153" t="s">
        <v>35</v>
      </c>
      <c r="AJ3" s="153" t="s">
        <v>36</v>
      </c>
      <c r="AK3" s="153" t="s">
        <v>37</v>
      </c>
      <c r="AL3" s="153" t="s">
        <v>38</v>
      </c>
      <c r="AM3" s="153" t="s">
        <v>39</v>
      </c>
      <c r="AN3" s="153" t="s">
        <v>40</v>
      </c>
      <c r="AO3" s="153" t="s">
        <v>41</v>
      </c>
      <c r="AP3" s="153" t="s">
        <v>42</v>
      </c>
      <c r="AQ3" s="153" t="s">
        <v>43</v>
      </c>
      <c r="AR3" s="153" t="s">
        <v>45</v>
      </c>
      <c r="AS3" s="153" t="s">
        <v>46</v>
      </c>
      <c r="AT3" s="153" t="s">
        <v>47</v>
      </c>
      <c r="AU3" s="153" t="s">
        <v>48</v>
      </c>
      <c r="AV3" s="153" t="s">
        <v>49</v>
      </c>
      <c r="AW3" s="153" t="s">
        <v>50</v>
      </c>
      <c r="AX3" s="153" t="s">
        <v>51</v>
      </c>
      <c r="AY3" s="153" t="s">
        <v>52</v>
      </c>
      <c r="AZ3" s="153" t="s">
        <v>53</v>
      </c>
      <c r="BA3" s="153" t="s">
        <v>54</v>
      </c>
      <c r="BB3" s="153" t="s">
        <v>55</v>
      </c>
      <c r="BC3" s="153" t="s">
        <v>56</v>
      </c>
      <c r="BD3" s="153" t="s">
        <v>57</v>
      </c>
      <c r="BE3" s="153" t="s">
        <v>58</v>
      </c>
      <c r="BF3" s="153" t="s">
        <v>59</v>
      </c>
      <c r="BG3" s="153" t="s">
        <v>60</v>
      </c>
      <c r="BH3" s="153" t="s">
        <v>61</v>
      </c>
      <c r="BI3" s="153" t="s">
        <v>62</v>
      </c>
      <c r="BJ3" s="153" t="s">
        <v>63</v>
      </c>
      <c r="BK3" s="153" t="s">
        <v>64</v>
      </c>
      <c r="BL3" s="153" t="s">
        <v>65</v>
      </c>
      <c r="BM3" s="153" t="s">
        <v>66</v>
      </c>
      <c r="BN3" s="153" t="s">
        <v>511</v>
      </c>
      <c r="BO3" s="220" t="s">
        <v>590</v>
      </c>
      <c r="BP3" s="154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</row>
    <row r="4" spans="1:90" s="147" customFormat="1" x14ac:dyDescent="0.15">
      <c r="A4" s="155"/>
      <c r="B4" s="156"/>
      <c r="C4" s="156"/>
      <c r="D4" s="157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221" t="s">
        <v>513</v>
      </c>
      <c r="R4" s="158"/>
      <c r="S4" s="158" t="s">
        <v>349</v>
      </c>
      <c r="T4" s="156"/>
      <c r="U4" s="158"/>
      <c r="V4" s="158" t="s">
        <v>350</v>
      </c>
      <c r="W4" s="158"/>
      <c r="X4" s="158"/>
      <c r="Y4" s="158"/>
      <c r="Z4" s="158"/>
      <c r="AA4" s="158"/>
      <c r="AB4" s="158"/>
      <c r="AC4" s="158"/>
      <c r="AD4" s="158"/>
      <c r="AE4" s="158" t="s">
        <v>514</v>
      </c>
      <c r="AF4" s="158"/>
      <c r="AG4" s="158"/>
      <c r="AH4" s="158"/>
      <c r="AI4" s="158"/>
      <c r="AJ4" s="158"/>
      <c r="AK4" s="158"/>
      <c r="AL4" s="158"/>
      <c r="AM4" s="158"/>
      <c r="AN4" s="158"/>
      <c r="AO4" s="158" t="s">
        <v>351</v>
      </c>
      <c r="AP4" s="158"/>
      <c r="AQ4" s="156"/>
      <c r="AR4" s="158"/>
      <c r="AS4" s="158"/>
      <c r="AT4" s="158"/>
      <c r="AU4" s="158" t="s">
        <v>95</v>
      </c>
      <c r="AV4" s="158"/>
      <c r="AW4" s="158"/>
      <c r="AX4" s="158"/>
      <c r="AY4" s="158"/>
      <c r="AZ4" s="158"/>
      <c r="BA4" s="158"/>
      <c r="BB4" s="158"/>
      <c r="BC4" s="158"/>
      <c r="BD4" s="158"/>
      <c r="BE4" s="158"/>
      <c r="BF4" s="158"/>
      <c r="BG4" s="158"/>
      <c r="BH4" s="156" t="s">
        <v>516</v>
      </c>
      <c r="BI4" s="158"/>
      <c r="BJ4" s="158"/>
      <c r="BK4" s="158"/>
      <c r="BL4" s="156"/>
      <c r="BM4" s="158" t="s">
        <v>352</v>
      </c>
      <c r="BN4" s="158"/>
      <c r="BO4" s="158"/>
      <c r="BP4" s="159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  <c r="CC4" s="191"/>
      <c r="CD4" s="191"/>
      <c r="CE4" s="191"/>
      <c r="CF4" s="191"/>
      <c r="CG4" s="191"/>
      <c r="CH4" s="191"/>
      <c r="CI4" s="191"/>
      <c r="CJ4" s="191"/>
      <c r="CK4" s="191"/>
      <c r="CL4" s="191"/>
    </row>
    <row r="5" spans="1:90" s="147" customFormat="1" x14ac:dyDescent="0.15">
      <c r="A5" s="155"/>
      <c r="B5" s="156"/>
      <c r="C5" s="156"/>
      <c r="D5" s="155" t="s">
        <v>354</v>
      </c>
      <c r="E5" s="156" t="s">
        <v>355</v>
      </c>
      <c r="F5" s="158"/>
      <c r="G5" s="156" t="s">
        <v>356</v>
      </c>
      <c r="H5" s="158"/>
      <c r="I5" s="158"/>
      <c r="J5" s="158" t="s">
        <v>517</v>
      </c>
      <c r="K5" s="156" t="s">
        <v>518</v>
      </c>
      <c r="L5" s="156"/>
      <c r="M5" s="156" t="s">
        <v>92</v>
      </c>
      <c r="N5" s="156"/>
      <c r="O5" s="156" t="s">
        <v>91</v>
      </c>
      <c r="P5" s="156"/>
      <c r="Q5" s="223" t="s">
        <v>357</v>
      </c>
      <c r="R5" s="158" t="s">
        <v>358</v>
      </c>
      <c r="S5" s="156" t="s">
        <v>352</v>
      </c>
      <c r="T5" s="156" t="s">
        <v>359</v>
      </c>
      <c r="U5" s="156" t="s">
        <v>360</v>
      </c>
      <c r="V5" s="156" t="s">
        <v>306</v>
      </c>
      <c r="W5" s="156"/>
      <c r="X5" s="158" t="s">
        <v>361</v>
      </c>
      <c r="Y5" s="158"/>
      <c r="Z5" s="158" t="s">
        <v>362</v>
      </c>
      <c r="AA5" s="158" t="s">
        <v>363</v>
      </c>
      <c r="AB5" s="156" t="s">
        <v>364</v>
      </c>
      <c r="AC5" s="158" t="s">
        <v>591</v>
      </c>
      <c r="AD5" s="158"/>
      <c r="AE5" s="158" t="s">
        <v>307</v>
      </c>
      <c r="AF5" s="156" t="s">
        <v>365</v>
      </c>
      <c r="AG5" s="156"/>
      <c r="AH5" s="158" t="s">
        <v>366</v>
      </c>
      <c r="AI5" s="156" t="s">
        <v>367</v>
      </c>
      <c r="AJ5" s="156"/>
      <c r="AK5" s="158"/>
      <c r="AL5" s="158"/>
      <c r="AM5" s="158"/>
      <c r="AN5" s="158" t="s">
        <v>352</v>
      </c>
      <c r="AO5" s="158" t="s">
        <v>368</v>
      </c>
      <c r="AP5" s="156"/>
      <c r="AQ5" s="156"/>
      <c r="AR5" s="158"/>
      <c r="AS5" s="158" t="s">
        <v>308</v>
      </c>
      <c r="AT5" s="158"/>
      <c r="AU5" s="158" t="s">
        <v>520</v>
      </c>
      <c r="AV5" s="156"/>
      <c r="AW5" s="156"/>
      <c r="AX5" s="158"/>
      <c r="AY5" s="156"/>
      <c r="AZ5" s="156"/>
      <c r="BA5" s="158" t="s">
        <v>369</v>
      </c>
      <c r="BB5" s="158"/>
      <c r="BC5" s="156" t="s">
        <v>370</v>
      </c>
      <c r="BD5" s="158"/>
      <c r="BE5" s="158"/>
      <c r="BF5" s="156" t="s">
        <v>508</v>
      </c>
      <c r="BG5" s="158"/>
      <c r="BH5" s="156" t="s">
        <v>503</v>
      </c>
      <c r="BI5" s="156" t="s">
        <v>371</v>
      </c>
      <c r="BJ5" s="156"/>
      <c r="BK5" s="158" t="s">
        <v>372</v>
      </c>
      <c r="BL5" s="156" t="s">
        <v>309</v>
      </c>
      <c r="BM5" s="158" t="s">
        <v>373</v>
      </c>
      <c r="BN5" s="158"/>
      <c r="BO5" s="158"/>
      <c r="BP5" s="224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</row>
    <row r="6" spans="1:90" s="147" customFormat="1" x14ac:dyDescent="0.15">
      <c r="A6" s="160"/>
      <c r="B6" s="187"/>
      <c r="C6" s="187"/>
      <c r="D6" s="160" t="s">
        <v>378</v>
      </c>
      <c r="E6" s="161" t="s">
        <v>378</v>
      </c>
      <c r="F6" s="161" t="s">
        <v>379</v>
      </c>
      <c r="G6" s="161" t="s">
        <v>93</v>
      </c>
      <c r="H6" s="161" t="s">
        <v>380</v>
      </c>
      <c r="I6" s="161" t="s">
        <v>381</v>
      </c>
      <c r="J6" s="161" t="s">
        <v>524</v>
      </c>
      <c r="K6" s="161" t="s">
        <v>525</v>
      </c>
      <c r="L6" s="161" t="s">
        <v>310</v>
      </c>
      <c r="M6" s="161" t="s">
        <v>382</v>
      </c>
      <c r="N6" s="161" t="s">
        <v>13</v>
      </c>
      <c r="O6" s="161" t="s">
        <v>382</v>
      </c>
      <c r="P6" s="161" t="s">
        <v>97</v>
      </c>
      <c r="Q6" s="226" t="s">
        <v>311</v>
      </c>
      <c r="R6" s="161" t="s">
        <v>383</v>
      </c>
      <c r="S6" s="161" t="s">
        <v>384</v>
      </c>
      <c r="T6" s="161" t="s">
        <v>385</v>
      </c>
      <c r="U6" s="161" t="s">
        <v>386</v>
      </c>
      <c r="V6" s="161" t="s">
        <v>387</v>
      </c>
      <c r="W6" s="161" t="s">
        <v>24</v>
      </c>
      <c r="X6" s="161" t="s">
        <v>98</v>
      </c>
      <c r="Y6" s="161" t="s">
        <v>27</v>
      </c>
      <c r="Z6" s="161" t="s">
        <v>388</v>
      </c>
      <c r="AA6" s="161" t="s">
        <v>389</v>
      </c>
      <c r="AB6" s="161" t="s">
        <v>390</v>
      </c>
      <c r="AC6" s="161" t="s">
        <v>502</v>
      </c>
      <c r="AD6" s="161" t="s">
        <v>391</v>
      </c>
      <c r="AE6" s="161" t="s">
        <v>312</v>
      </c>
      <c r="AF6" s="161" t="s">
        <v>99</v>
      </c>
      <c r="AG6" s="161" t="s">
        <v>44</v>
      </c>
      <c r="AH6" s="161" t="s">
        <v>392</v>
      </c>
      <c r="AI6" s="161" t="s">
        <v>592</v>
      </c>
      <c r="AJ6" s="161" t="s">
        <v>100</v>
      </c>
      <c r="AK6" s="161" t="s">
        <v>343</v>
      </c>
      <c r="AL6" s="161" t="s">
        <v>344</v>
      </c>
      <c r="AM6" s="161" t="s">
        <v>94</v>
      </c>
      <c r="AN6" s="161" t="s">
        <v>393</v>
      </c>
      <c r="AO6" s="161" t="s">
        <v>101</v>
      </c>
      <c r="AP6" s="161" t="s">
        <v>102</v>
      </c>
      <c r="AQ6" s="161" t="s">
        <v>67</v>
      </c>
      <c r="AR6" s="161" t="s">
        <v>394</v>
      </c>
      <c r="AS6" s="161" t="s">
        <v>395</v>
      </c>
      <c r="AT6" s="161" t="s">
        <v>676</v>
      </c>
      <c r="AU6" s="161" t="s">
        <v>527</v>
      </c>
      <c r="AV6" s="161" t="s">
        <v>68</v>
      </c>
      <c r="AW6" s="161" t="s">
        <v>103</v>
      </c>
      <c r="AX6" s="161" t="s">
        <v>69</v>
      </c>
      <c r="AY6" s="161" t="s">
        <v>345</v>
      </c>
      <c r="AZ6" s="161" t="s">
        <v>396</v>
      </c>
      <c r="BA6" s="161" t="s">
        <v>313</v>
      </c>
      <c r="BB6" s="161" t="s">
        <v>346</v>
      </c>
      <c r="BC6" s="161" t="s">
        <v>93</v>
      </c>
      <c r="BD6" s="161" t="s">
        <v>104</v>
      </c>
      <c r="BE6" s="161" t="s">
        <v>347</v>
      </c>
      <c r="BF6" s="161" t="s">
        <v>397</v>
      </c>
      <c r="BG6" s="161" t="s">
        <v>105</v>
      </c>
      <c r="BH6" s="161" t="s">
        <v>528</v>
      </c>
      <c r="BI6" s="161" t="s">
        <v>93</v>
      </c>
      <c r="BJ6" s="161" t="s">
        <v>314</v>
      </c>
      <c r="BK6" s="161" t="s">
        <v>93</v>
      </c>
      <c r="BL6" s="161" t="s">
        <v>93</v>
      </c>
      <c r="BM6" s="161" t="s">
        <v>93</v>
      </c>
      <c r="BN6" s="161" t="s">
        <v>398</v>
      </c>
      <c r="BO6" s="161" t="s">
        <v>399</v>
      </c>
      <c r="BP6" s="163" t="s">
        <v>698</v>
      </c>
    </row>
    <row r="7" spans="1:90" s="168" customFormat="1" x14ac:dyDescent="0.15">
      <c r="A7" s="157" t="s">
        <v>1</v>
      </c>
      <c r="B7" s="164" t="s">
        <v>529</v>
      </c>
      <c r="C7" s="164"/>
      <c r="D7" s="165">
        <v>3.6330385782233972E-2</v>
      </c>
      <c r="E7" s="166">
        <v>6.1601517471044235E-3</v>
      </c>
      <c r="F7" s="166">
        <v>1.0638566296820116E-2</v>
      </c>
      <c r="G7" s="166">
        <v>9.6565688030527223E-3</v>
      </c>
      <c r="H7" s="166">
        <v>5.3033818529637383E-4</v>
      </c>
      <c r="I7" s="166">
        <v>0</v>
      </c>
      <c r="J7" s="166">
        <v>0</v>
      </c>
      <c r="K7" s="166">
        <v>0</v>
      </c>
      <c r="L7" s="166">
        <v>3.8034153462375772E-4</v>
      </c>
      <c r="M7" s="166">
        <v>1.0480317962865738E-3</v>
      </c>
      <c r="N7" s="166">
        <v>0.74086995606877026</v>
      </c>
      <c r="O7" s="166">
        <v>0.12188215077896915</v>
      </c>
      <c r="P7" s="166">
        <v>3.3005262737510983E-2</v>
      </c>
      <c r="Q7" s="166">
        <v>0.22992856454654315</v>
      </c>
      <c r="R7" s="166">
        <v>0</v>
      </c>
      <c r="S7" s="166">
        <v>0</v>
      </c>
      <c r="T7" s="166">
        <v>0</v>
      </c>
      <c r="U7" s="166">
        <v>0</v>
      </c>
      <c r="V7" s="166">
        <v>0</v>
      </c>
      <c r="W7" s="166">
        <v>0</v>
      </c>
      <c r="X7" s="166">
        <v>0</v>
      </c>
      <c r="Y7" s="166">
        <v>0</v>
      </c>
      <c r="Z7" s="166">
        <v>0</v>
      </c>
      <c r="AA7" s="166">
        <v>0</v>
      </c>
      <c r="AB7" s="166">
        <v>0</v>
      </c>
      <c r="AC7" s="166">
        <v>0</v>
      </c>
      <c r="AD7" s="166">
        <v>0</v>
      </c>
      <c r="AE7" s="166">
        <v>0</v>
      </c>
      <c r="AF7" s="166">
        <v>0</v>
      </c>
      <c r="AG7" s="166">
        <v>0</v>
      </c>
      <c r="AH7" s="166">
        <v>0</v>
      </c>
      <c r="AI7" s="166">
        <v>0</v>
      </c>
      <c r="AJ7" s="166">
        <v>0</v>
      </c>
      <c r="AK7" s="166">
        <v>0</v>
      </c>
      <c r="AL7" s="166">
        <v>0</v>
      </c>
      <c r="AM7" s="166">
        <v>0</v>
      </c>
      <c r="AN7" s="166">
        <v>3.0733575171301895E-3</v>
      </c>
      <c r="AO7" s="166">
        <v>0</v>
      </c>
      <c r="AP7" s="166">
        <v>0</v>
      </c>
      <c r="AQ7" s="166">
        <v>3.0958208138912922E-5</v>
      </c>
      <c r="AR7" s="166">
        <v>0</v>
      </c>
      <c r="AS7" s="166">
        <v>0</v>
      </c>
      <c r="AT7" s="166">
        <v>0</v>
      </c>
      <c r="AU7" s="166">
        <v>0</v>
      </c>
      <c r="AV7" s="166">
        <v>0</v>
      </c>
      <c r="AW7" s="166">
        <v>0</v>
      </c>
      <c r="AX7" s="166">
        <v>0</v>
      </c>
      <c r="AY7" s="166">
        <v>0</v>
      </c>
      <c r="AZ7" s="166">
        <v>2.1451750154665933E-4</v>
      </c>
      <c r="BA7" s="166">
        <v>0</v>
      </c>
      <c r="BB7" s="166">
        <v>0</v>
      </c>
      <c r="BC7" s="166">
        <v>0</v>
      </c>
      <c r="BD7" s="166">
        <v>4.5591456839208353E-5</v>
      </c>
      <c r="BE7" s="166">
        <v>1.1043767206684141E-3</v>
      </c>
      <c r="BF7" s="166">
        <v>6.4417542865533831E-4</v>
      </c>
      <c r="BG7" s="166">
        <v>5.4102072041180135E-3</v>
      </c>
      <c r="BH7" s="166">
        <v>1.3232888932943451E-3</v>
      </c>
      <c r="BI7" s="166">
        <v>0</v>
      </c>
      <c r="BJ7" s="166">
        <v>2.2861399486956202E-2</v>
      </c>
      <c r="BK7" s="166">
        <v>1.5663155137442507E-2</v>
      </c>
      <c r="BL7" s="166">
        <v>1.4551550322171325E-4</v>
      </c>
      <c r="BM7" s="166">
        <v>7.9220151458187871E-4</v>
      </c>
      <c r="BN7" s="166">
        <v>0</v>
      </c>
      <c r="BO7" s="166">
        <v>0</v>
      </c>
      <c r="BP7" s="167">
        <v>8.5418217909101739E-3</v>
      </c>
    </row>
    <row r="8" spans="1:90" s="168" customFormat="1" x14ac:dyDescent="0.15">
      <c r="A8" s="157" t="s">
        <v>2</v>
      </c>
      <c r="B8" s="164" t="s">
        <v>530</v>
      </c>
      <c r="C8" s="164"/>
      <c r="D8" s="165">
        <v>1.414747282414533E-2</v>
      </c>
      <c r="E8" s="166">
        <v>4.58351884945443E-2</v>
      </c>
      <c r="F8" s="166">
        <v>0.16164618234696521</v>
      </c>
      <c r="G8" s="166">
        <v>0</v>
      </c>
      <c r="H8" s="166">
        <v>0</v>
      </c>
      <c r="I8" s="166">
        <v>0</v>
      </c>
      <c r="J8" s="166">
        <v>0</v>
      </c>
      <c r="K8" s="166">
        <v>0</v>
      </c>
      <c r="L8" s="166">
        <v>0</v>
      </c>
      <c r="M8" s="166">
        <v>0</v>
      </c>
      <c r="N8" s="166">
        <v>0</v>
      </c>
      <c r="O8" s="166">
        <v>2.6301715748590667E-5</v>
      </c>
      <c r="P8" s="166">
        <v>0</v>
      </c>
      <c r="Q8" s="166">
        <v>3.642657564037273E-2</v>
      </c>
      <c r="R8" s="166">
        <v>9.2739798622151568E-3</v>
      </c>
      <c r="S8" s="166">
        <v>2.8711749149981109E-3</v>
      </c>
      <c r="T8" s="166">
        <v>1.563966218329684E-5</v>
      </c>
      <c r="U8" s="166">
        <v>0</v>
      </c>
      <c r="V8" s="166">
        <v>2.0869708960543853E-3</v>
      </c>
      <c r="W8" s="166">
        <v>0</v>
      </c>
      <c r="X8" s="166">
        <v>0</v>
      </c>
      <c r="Y8" s="166">
        <v>0</v>
      </c>
      <c r="Z8" s="166">
        <v>0</v>
      </c>
      <c r="AA8" s="166">
        <v>3.4502633095683617E-3</v>
      </c>
      <c r="AB8" s="166">
        <v>0</v>
      </c>
      <c r="AC8" s="166">
        <v>0</v>
      </c>
      <c r="AD8" s="166">
        <v>2.6985271397672261E-2</v>
      </c>
      <c r="AE8" s="166">
        <v>0</v>
      </c>
      <c r="AF8" s="166">
        <v>5.3234246655558456E-6</v>
      </c>
      <c r="AG8" s="166">
        <v>0</v>
      </c>
      <c r="AH8" s="166">
        <v>0</v>
      </c>
      <c r="AI8" s="166">
        <v>0</v>
      </c>
      <c r="AJ8" s="166">
        <v>0</v>
      </c>
      <c r="AK8" s="166">
        <v>0</v>
      </c>
      <c r="AL8" s="166">
        <v>0</v>
      </c>
      <c r="AM8" s="166">
        <v>0</v>
      </c>
      <c r="AN8" s="166">
        <v>7.8093510681176946E-4</v>
      </c>
      <c r="AO8" s="166">
        <v>0</v>
      </c>
      <c r="AP8" s="166">
        <v>5.4365553984995108E-4</v>
      </c>
      <c r="AQ8" s="166">
        <v>0</v>
      </c>
      <c r="AR8" s="166">
        <v>1.86576218542225E-3</v>
      </c>
      <c r="AS8" s="166">
        <v>1.2750553163095872E-3</v>
      </c>
      <c r="AT8" s="166">
        <v>0</v>
      </c>
      <c r="AU8" s="166">
        <v>0</v>
      </c>
      <c r="AV8" s="166">
        <v>0</v>
      </c>
      <c r="AW8" s="166">
        <v>1.4286019383963756E-4</v>
      </c>
      <c r="AX8" s="166">
        <v>0</v>
      </c>
      <c r="AY8" s="166">
        <v>7.7853868289221124E-6</v>
      </c>
      <c r="AZ8" s="166">
        <v>0</v>
      </c>
      <c r="BA8" s="166">
        <v>0</v>
      </c>
      <c r="BB8" s="166">
        <v>0</v>
      </c>
      <c r="BC8" s="166">
        <v>0</v>
      </c>
      <c r="BD8" s="166">
        <v>2.2607333969855379E-6</v>
      </c>
      <c r="BE8" s="166">
        <v>9.0719336864139919E-5</v>
      </c>
      <c r="BF8" s="166">
        <v>5.7522043268724049E-5</v>
      </c>
      <c r="BG8" s="166">
        <v>3.8100050733225453E-5</v>
      </c>
      <c r="BH8" s="166">
        <v>8.623680428210339E-4</v>
      </c>
      <c r="BI8" s="166">
        <v>9.6324729929538455E-6</v>
      </c>
      <c r="BJ8" s="166">
        <v>1.5212955142765715E-4</v>
      </c>
      <c r="BK8" s="166">
        <v>3.7395804432005986E-4</v>
      </c>
      <c r="BL8" s="166">
        <v>3.9842144782105083E-3</v>
      </c>
      <c r="BM8" s="166">
        <v>1.6005156023416939E-3</v>
      </c>
      <c r="BN8" s="166">
        <v>0</v>
      </c>
      <c r="BO8" s="166">
        <v>0</v>
      </c>
      <c r="BP8" s="167">
        <v>4.1565649317003668E-3</v>
      </c>
    </row>
    <row r="9" spans="1:90" s="168" customFormat="1" x14ac:dyDescent="0.15">
      <c r="A9" s="157" t="s">
        <v>3</v>
      </c>
      <c r="B9" s="164" t="s">
        <v>531</v>
      </c>
      <c r="C9" s="164"/>
      <c r="D9" s="165">
        <v>9.4490287371748697E-3</v>
      </c>
      <c r="E9" s="166">
        <v>4.6121849021389758E-2</v>
      </c>
      <c r="F9" s="166">
        <v>6.4362595698624861E-2</v>
      </c>
      <c r="G9" s="166">
        <v>4.9046024452924226E-2</v>
      </c>
      <c r="H9" s="166">
        <v>1.9887681948614017E-4</v>
      </c>
      <c r="I9" s="166">
        <v>0</v>
      </c>
      <c r="J9" s="166">
        <v>0</v>
      </c>
      <c r="K9" s="166">
        <v>0</v>
      </c>
      <c r="L9" s="166">
        <v>0.40413280318955619</v>
      </c>
      <c r="M9" s="166">
        <v>2.5951263527096115E-4</v>
      </c>
      <c r="N9" s="166">
        <v>0</v>
      </c>
      <c r="O9" s="166">
        <v>7.4273122861159089E-3</v>
      </c>
      <c r="P9" s="166">
        <v>0</v>
      </c>
      <c r="Q9" s="166">
        <v>2.8973339022476704E-3</v>
      </c>
      <c r="R9" s="166">
        <v>1.8547959724430313E-3</v>
      </c>
      <c r="S9" s="166">
        <v>7.1779372874952773E-4</v>
      </c>
      <c r="T9" s="166">
        <v>0</v>
      </c>
      <c r="U9" s="166">
        <v>0</v>
      </c>
      <c r="V9" s="166">
        <v>0</v>
      </c>
      <c r="W9" s="166">
        <v>0</v>
      </c>
      <c r="X9" s="166">
        <v>0</v>
      </c>
      <c r="Y9" s="166">
        <v>1.5543928016288286E-3</v>
      </c>
      <c r="Z9" s="166">
        <v>0</v>
      </c>
      <c r="AA9" s="166">
        <v>1.5790678762326597E-5</v>
      </c>
      <c r="AB9" s="166">
        <v>0</v>
      </c>
      <c r="AC9" s="166">
        <v>0</v>
      </c>
      <c r="AD9" s="166">
        <v>0</v>
      </c>
      <c r="AE9" s="166">
        <v>4.2804621848739496E-2</v>
      </c>
      <c r="AF9" s="166">
        <v>0</v>
      </c>
      <c r="AG9" s="166">
        <v>0</v>
      </c>
      <c r="AH9" s="166">
        <v>0</v>
      </c>
      <c r="AI9" s="166">
        <v>0</v>
      </c>
      <c r="AJ9" s="166">
        <v>0</v>
      </c>
      <c r="AK9" s="166">
        <v>0</v>
      </c>
      <c r="AL9" s="166">
        <v>0</v>
      </c>
      <c r="AM9" s="166">
        <v>0</v>
      </c>
      <c r="AN9" s="166">
        <v>0</v>
      </c>
      <c r="AO9" s="166">
        <v>0</v>
      </c>
      <c r="AP9" s="166">
        <v>0</v>
      </c>
      <c r="AQ9" s="166">
        <v>0</v>
      </c>
      <c r="AR9" s="166">
        <v>0</v>
      </c>
      <c r="AS9" s="166">
        <v>0</v>
      </c>
      <c r="AT9" s="166">
        <v>0</v>
      </c>
      <c r="AU9" s="166">
        <v>0</v>
      </c>
      <c r="AV9" s="166">
        <v>0</v>
      </c>
      <c r="AW9" s="166">
        <v>0</v>
      </c>
      <c r="AX9" s="166">
        <v>0</v>
      </c>
      <c r="AY9" s="166">
        <v>0</v>
      </c>
      <c r="AZ9" s="166">
        <v>1.3036975232117418E-5</v>
      </c>
      <c r="BA9" s="166">
        <v>0</v>
      </c>
      <c r="BB9" s="166">
        <v>0</v>
      </c>
      <c r="BC9" s="166">
        <v>0</v>
      </c>
      <c r="BD9" s="166">
        <v>6.7822001909566145E-6</v>
      </c>
      <c r="BE9" s="166">
        <v>5.6081044606922856E-4</v>
      </c>
      <c r="BF9" s="166">
        <v>9.8609217032098365E-5</v>
      </c>
      <c r="BG9" s="166">
        <v>9.4849073667450728E-4</v>
      </c>
      <c r="BH9" s="166">
        <v>0</v>
      </c>
      <c r="BI9" s="166">
        <v>0</v>
      </c>
      <c r="BJ9" s="166">
        <v>3.0268534887502819E-3</v>
      </c>
      <c r="BK9" s="166">
        <v>4.0290963484806448E-3</v>
      </c>
      <c r="BL9" s="166">
        <v>1.164124025773706E-5</v>
      </c>
      <c r="BM9" s="166">
        <v>9.66754390676191E-5</v>
      </c>
      <c r="BN9" s="166">
        <v>0</v>
      </c>
      <c r="BO9" s="166">
        <v>0</v>
      </c>
      <c r="BP9" s="167">
        <v>1.1311114344747455E-2</v>
      </c>
    </row>
    <row r="10" spans="1:90" s="168" customFormat="1" x14ac:dyDescent="0.15">
      <c r="A10" s="157" t="s">
        <v>4</v>
      </c>
      <c r="B10" s="164" t="s">
        <v>532</v>
      </c>
      <c r="C10" s="164"/>
      <c r="D10" s="165">
        <v>8.3758987005412969E-2</v>
      </c>
      <c r="E10" s="166">
        <v>3.7174381087724223E-2</v>
      </c>
      <c r="F10" s="166">
        <v>1.9568003293427089E-2</v>
      </c>
      <c r="G10" s="166">
        <v>0</v>
      </c>
      <c r="H10" s="166">
        <v>1.8940649474870492E-5</v>
      </c>
      <c r="I10" s="166">
        <v>0</v>
      </c>
      <c r="J10" s="166">
        <v>0</v>
      </c>
      <c r="K10" s="166">
        <v>0</v>
      </c>
      <c r="L10" s="166">
        <v>0</v>
      </c>
      <c r="M10" s="166">
        <v>0</v>
      </c>
      <c r="N10" s="166">
        <v>0</v>
      </c>
      <c r="O10" s="166">
        <v>0</v>
      </c>
      <c r="P10" s="166">
        <v>0</v>
      </c>
      <c r="Q10" s="166">
        <v>0</v>
      </c>
      <c r="R10" s="166">
        <v>0</v>
      </c>
      <c r="S10" s="166">
        <v>0</v>
      </c>
      <c r="T10" s="166">
        <v>0</v>
      </c>
      <c r="U10" s="166">
        <v>0</v>
      </c>
      <c r="V10" s="166">
        <v>0</v>
      </c>
      <c r="W10" s="166">
        <v>0</v>
      </c>
      <c r="X10" s="166">
        <v>0</v>
      </c>
      <c r="Y10" s="166">
        <v>0</v>
      </c>
      <c r="Z10" s="166">
        <v>0</v>
      </c>
      <c r="AA10" s="166">
        <v>0</v>
      </c>
      <c r="AB10" s="166">
        <v>0</v>
      </c>
      <c r="AC10" s="166">
        <v>0</v>
      </c>
      <c r="AD10" s="166">
        <v>0</v>
      </c>
      <c r="AE10" s="166">
        <v>0</v>
      </c>
      <c r="AF10" s="166">
        <v>0</v>
      </c>
      <c r="AG10" s="166">
        <v>0</v>
      </c>
      <c r="AH10" s="166">
        <v>0</v>
      </c>
      <c r="AI10" s="166">
        <v>0</v>
      </c>
      <c r="AJ10" s="166">
        <v>0</v>
      </c>
      <c r="AK10" s="166">
        <v>0</v>
      </c>
      <c r="AL10" s="166">
        <v>0</v>
      </c>
      <c r="AM10" s="166">
        <v>0</v>
      </c>
      <c r="AN10" s="166">
        <v>0</v>
      </c>
      <c r="AO10" s="166">
        <v>0</v>
      </c>
      <c r="AP10" s="166">
        <v>0</v>
      </c>
      <c r="AQ10" s="166">
        <v>0</v>
      </c>
      <c r="AR10" s="166">
        <v>0</v>
      </c>
      <c r="AS10" s="166">
        <v>0</v>
      </c>
      <c r="AT10" s="166">
        <v>0</v>
      </c>
      <c r="AU10" s="166">
        <v>0</v>
      </c>
      <c r="AV10" s="166">
        <v>0</v>
      </c>
      <c r="AW10" s="166">
        <v>0</v>
      </c>
      <c r="AX10" s="166">
        <v>0</v>
      </c>
      <c r="AY10" s="166">
        <v>0</v>
      </c>
      <c r="AZ10" s="166">
        <v>0</v>
      </c>
      <c r="BA10" s="166">
        <v>0</v>
      </c>
      <c r="BB10" s="166">
        <v>0</v>
      </c>
      <c r="BC10" s="166">
        <v>0</v>
      </c>
      <c r="BD10" s="166">
        <v>0</v>
      </c>
      <c r="BE10" s="166">
        <v>0</v>
      </c>
      <c r="BF10" s="166">
        <v>0</v>
      </c>
      <c r="BG10" s="166">
        <v>0</v>
      </c>
      <c r="BH10" s="166">
        <v>0</v>
      </c>
      <c r="BI10" s="166">
        <v>0</v>
      </c>
      <c r="BJ10" s="166">
        <v>0</v>
      </c>
      <c r="BK10" s="166">
        <v>0</v>
      </c>
      <c r="BL10" s="166">
        <v>0</v>
      </c>
      <c r="BM10" s="166">
        <v>0</v>
      </c>
      <c r="BN10" s="166">
        <v>0</v>
      </c>
      <c r="BO10" s="166">
        <v>0</v>
      </c>
      <c r="BP10" s="167">
        <v>1.7748295909275566E-3</v>
      </c>
    </row>
    <row r="11" spans="1:90" s="168" customFormat="1" x14ac:dyDescent="0.15">
      <c r="A11" s="157" t="s">
        <v>5</v>
      </c>
      <c r="B11" s="164" t="s">
        <v>533</v>
      </c>
      <c r="C11" s="164"/>
      <c r="D11" s="165">
        <v>2.1725234680812851E-3</v>
      </c>
      <c r="E11" s="166">
        <v>4.2694121019535608E-5</v>
      </c>
      <c r="F11" s="166">
        <v>0</v>
      </c>
      <c r="G11" s="166">
        <v>0</v>
      </c>
      <c r="H11" s="166">
        <v>0.31832602539941096</v>
      </c>
      <c r="I11" s="166">
        <v>1.8243907002853533E-4</v>
      </c>
      <c r="J11" s="166">
        <v>2.6571011026969577E-4</v>
      </c>
      <c r="K11" s="166">
        <v>0</v>
      </c>
      <c r="L11" s="166">
        <v>0</v>
      </c>
      <c r="M11" s="166">
        <v>2.2358011654113573E-4</v>
      </c>
      <c r="N11" s="166">
        <v>0</v>
      </c>
      <c r="O11" s="166">
        <v>1.5079650362525316E-3</v>
      </c>
      <c r="P11" s="166">
        <v>0</v>
      </c>
      <c r="Q11" s="166">
        <v>1.0323042407058208E-4</v>
      </c>
      <c r="R11" s="166">
        <v>0</v>
      </c>
      <c r="S11" s="166">
        <v>0</v>
      </c>
      <c r="T11" s="166">
        <v>0.23054426024397873</v>
      </c>
      <c r="U11" s="166">
        <v>7.5471698113207552E-5</v>
      </c>
      <c r="V11" s="166">
        <v>1.6151639443061166E-3</v>
      </c>
      <c r="W11" s="166">
        <v>0</v>
      </c>
      <c r="X11" s="166">
        <v>0</v>
      </c>
      <c r="Y11" s="166">
        <v>0</v>
      </c>
      <c r="Z11" s="166">
        <v>1.807795212958276E-4</v>
      </c>
      <c r="AA11" s="166">
        <v>1.0263941195512289E-4</v>
      </c>
      <c r="AB11" s="166">
        <v>0</v>
      </c>
      <c r="AC11" s="166">
        <v>0</v>
      </c>
      <c r="AD11" s="166">
        <v>0</v>
      </c>
      <c r="AE11" s="166">
        <v>2.3634453781512603E-3</v>
      </c>
      <c r="AF11" s="166">
        <v>0</v>
      </c>
      <c r="AG11" s="166">
        <v>0</v>
      </c>
      <c r="AH11" s="166">
        <v>0</v>
      </c>
      <c r="AI11" s="166">
        <v>0</v>
      </c>
      <c r="AJ11" s="166">
        <v>0</v>
      </c>
      <c r="AK11" s="166">
        <v>0</v>
      </c>
      <c r="AL11" s="166">
        <v>0</v>
      </c>
      <c r="AM11" s="166">
        <v>0</v>
      </c>
      <c r="AN11" s="166">
        <v>5.7940346634421599E-4</v>
      </c>
      <c r="AO11" s="166">
        <v>0</v>
      </c>
      <c r="AP11" s="166">
        <v>1.2165718374264639E-5</v>
      </c>
      <c r="AQ11" s="166">
        <v>8.2555221703767783E-5</v>
      </c>
      <c r="AR11" s="166">
        <v>2.4188659216456916E-4</v>
      </c>
      <c r="AS11" s="166">
        <v>2.4925893401540802E-5</v>
      </c>
      <c r="AT11" s="166">
        <v>0</v>
      </c>
      <c r="AU11" s="166">
        <v>0</v>
      </c>
      <c r="AV11" s="166">
        <v>0</v>
      </c>
      <c r="AW11" s="166">
        <v>0</v>
      </c>
      <c r="AX11" s="166">
        <v>0</v>
      </c>
      <c r="AY11" s="166">
        <v>0</v>
      </c>
      <c r="AZ11" s="166">
        <v>0</v>
      </c>
      <c r="BA11" s="166">
        <v>0</v>
      </c>
      <c r="BB11" s="166">
        <v>0</v>
      </c>
      <c r="BC11" s="166">
        <v>0</v>
      </c>
      <c r="BD11" s="166">
        <v>9.7965113869373323E-6</v>
      </c>
      <c r="BE11" s="166">
        <v>5.3232007581437473E-5</v>
      </c>
      <c r="BF11" s="166">
        <v>8.9319942963857225E-6</v>
      </c>
      <c r="BG11" s="166">
        <v>2.4664769685193316E-4</v>
      </c>
      <c r="BH11" s="166">
        <v>0</v>
      </c>
      <c r="BI11" s="166">
        <v>0</v>
      </c>
      <c r="BJ11" s="166">
        <v>2.8904614771254858E-3</v>
      </c>
      <c r="BK11" s="166">
        <v>3.3139231300805304E-3</v>
      </c>
      <c r="BL11" s="166">
        <v>0</v>
      </c>
      <c r="BM11" s="166">
        <v>1.101025833825662E-4</v>
      </c>
      <c r="BN11" s="166">
        <v>0</v>
      </c>
      <c r="BO11" s="166">
        <v>0</v>
      </c>
      <c r="BP11" s="167">
        <v>1.9102534701574312E-3</v>
      </c>
    </row>
    <row r="12" spans="1:90" s="168" customFormat="1" x14ac:dyDescent="0.15">
      <c r="A12" s="169" t="s">
        <v>6</v>
      </c>
      <c r="B12" s="170" t="s">
        <v>534</v>
      </c>
      <c r="C12" s="170"/>
      <c r="D12" s="171">
        <v>0</v>
      </c>
      <c r="E12" s="172">
        <v>0</v>
      </c>
      <c r="F12" s="172">
        <v>0</v>
      </c>
      <c r="G12" s="172">
        <v>0</v>
      </c>
      <c r="H12" s="172">
        <v>0</v>
      </c>
      <c r="I12" s="172">
        <v>1.8515226645460073E-2</v>
      </c>
      <c r="J12" s="172">
        <v>0</v>
      </c>
      <c r="K12" s="172">
        <v>0</v>
      </c>
      <c r="L12" s="172">
        <v>0</v>
      </c>
      <c r="M12" s="172">
        <v>0.28500476105873168</v>
      </c>
      <c r="N12" s="172">
        <v>0</v>
      </c>
      <c r="O12" s="172">
        <v>1.3823012832314872E-3</v>
      </c>
      <c r="P12" s="172">
        <v>0</v>
      </c>
      <c r="Q12" s="172">
        <v>1.4383439087167771E-3</v>
      </c>
      <c r="R12" s="172">
        <v>0</v>
      </c>
      <c r="S12" s="172">
        <v>0</v>
      </c>
      <c r="T12" s="172">
        <v>0</v>
      </c>
      <c r="U12" s="172">
        <v>0</v>
      </c>
      <c r="V12" s="172">
        <v>0</v>
      </c>
      <c r="W12" s="172">
        <v>0</v>
      </c>
      <c r="X12" s="172">
        <v>0</v>
      </c>
      <c r="Y12" s="172">
        <v>8.7571425443877656E-5</v>
      </c>
      <c r="Z12" s="172">
        <v>0</v>
      </c>
      <c r="AA12" s="172">
        <v>1.2632543009861278E-4</v>
      </c>
      <c r="AB12" s="172">
        <v>0</v>
      </c>
      <c r="AC12" s="172">
        <v>0</v>
      </c>
      <c r="AD12" s="172">
        <v>0</v>
      </c>
      <c r="AE12" s="172">
        <v>0</v>
      </c>
      <c r="AF12" s="172">
        <v>0</v>
      </c>
      <c r="AG12" s="172">
        <v>0</v>
      </c>
      <c r="AH12" s="172">
        <v>0</v>
      </c>
      <c r="AI12" s="172">
        <v>0</v>
      </c>
      <c r="AJ12" s="172">
        <v>0</v>
      </c>
      <c r="AK12" s="172">
        <v>0</v>
      </c>
      <c r="AL12" s="172">
        <v>0</v>
      </c>
      <c r="AM12" s="172">
        <v>0</v>
      </c>
      <c r="AN12" s="172">
        <v>3.7787182587666263E-4</v>
      </c>
      <c r="AO12" s="172">
        <v>0</v>
      </c>
      <c r="AP12" s="172">
        <v>0</v>
      </c>
      <c r="AQ12" s="172">
        <v>0</v>
      </c>
      <c r="AR12" s="172">
        <v>0</v>
      </c>
      <c r="AS12" s="172">
        <v>0</v>
      </c>
      <c r="AT12" s="172">
        <v>0</v>
      </c>
      <c r="AU12" s="172">
        <v>0</v>
      </c>
      <c r="AV12" s="172">
        <v>0</v>
      </c>
      <c r="AW12" s="172">
        <v>0</v>
      </c>
      <c r="AX12" s="172">
        <v>0</v>
      </c>
      <c r="AY12" s="172">
        <v>0</v>
      </c>
      <c r="AZ12" s="172">
        <v>2.2518411764566451E-5</v>
      </c>
      <c r="BA12" s="172">
        <v>0</v>
      </c>
      <c r="BB12" s="172">
        <v>0</v>
      </c>
      <c r="BC12" s="172">
        <v>0</v>
      </c>
      <c r="BD12" s="172">
        <v>1.0550089185932511E-5</v>
      </c>
      <c r="BE12" s="172">
        <v>3.6737582697048399E-5</v>
      </c>
      <c r="BF12" s="172">
        <v>1.3540903353320756E-4</v>
      </c>
      <c r="BG12" s="172">
        <v>9.7255392661128122E-4</v>
      </c>
      <c r="BH12" s="172">
        <v>0</v>
      </c>
      <c r="BI12" s="172">
        <v>0</v>
      </c>
      <c r="BJ12" s="172">
        <v>5.4294512319870746E-3</v>
      </c>
      <c r="BK12" s="172">
        <v>6.8570463518410974E-3</v>
      </c>
      <c r="BL12" s="172">
        <v>2.0372170451039853E-5</v>
      </c>
      <c r="BM12" s="172">
        <v>1.7186744723132283E-4</v>
      </c>
      <c r="BN12" s="172">
        <v>0</v>
      </c>
      <c r="BO12" s="172">
        <v>0</v>
      </c>
      <c r="BP12" s="173">
        <v>4.2565502697641464E-3</v>
      </c>
    </row>
    <row r="13" spans="1:90" s="168" customFormat="1" x14ac:dyDescent="0.15">
      <c r="A13" s="157" t="s">
        <v>7</v>
      </c>
      <c r="B13" s="164" t="s">
        <v>535</v>
      </c>
      <c r="C13" s="164"/>
      <c r="D13" s="165">
        <v>0</v>
      </c>
      <c r="E13" s="166">
        <v>0</v>
      </c>
      <c r="F13" s="166">
        <v>0</v>
      </c>
      <c r="G13" s="166">
        <v>0</v>
      </c>
      <c r="H13" s="166">
        <v>0</v>
      </c>
      <c r="I13" s="166">
        <v>0</v>
      </c>
      <c r="J13" s="166">
        <v>3.5428014702626101E-4</v>
      </c>
      <c r="K13" s="166">
        <v>0</v>
      </c>
      <c r="L13" s="166">
        <v>0</v>
      </c>
      <c r="M13" s="166">
        <v>0</v>
      </c>
      <c r="N13" s="166">
        <v>0</v>
      </c>
      <c r="O13" s="166">
        <v>1.1689651443818073E-5</v>
      </c>
      <c r="P13" s="166">
        <v>0</v>
      </c>
      <c r="Q13" s="166">
        <v>0</v>
      </c>
      <c r="R13" s="166">
        <v>0</v>
      </c>
      <c r="S13" s="166">
        <v>0</v>
      </c>
      <c r="T13" s="166">
        <v>0</v>
      </c>
      <c r="U13" s="166">
        <v>0</v>
      </c>
      <c r="V13" s="166">
        <v>1.4233417018799958E-2</v>
      </c>
      <c r="W13" s="166">
        <v>0</v>
      </c>
      <c r="X13" s="166">
        <v>0</v>
      </c>
      <c r="Y13" s="166">
        <v>8.8447139698316444E-3</v>
      </c>
      <c r="Z13" s="166">
        <v>1.1569889362932967E-3</v>
      </c>
      <c r="AA13" s="166">
        <v>4.7372036286979796E-5</v>
      </c>
      <c r="AB13" s="166">
        <v>0.42871285319167085</v>
      </c>
      <c r="AC13" s="166">
        <v>0</v>
      </c>
      <c r="AD13" s="166">
        <v>0</v>
      </c>
      <c r="AE13" s="166">
        <v>0</v>
      </c>
      <c r="AF13" s="166">
        <v>2.1751513183461184E-2</v>
      </c>
      <c r="AG13" s="166">
        <v>2.9160257485073594E-3</v>
      </c>
      <c r="AH13" s="166">
        <v>6.8577698532437247E-4</v>
      </c>
      <c r="AI13" s="166">
        <v>1.0109860483925321E-4</v>
      </c>
      <c r="AJ13" s="166">
        <v>4.0256514510460655E-6</v>
      </c>
      <c r="AK13" s="166">
        <v>5.4084165778784944E-6</v>
      </c>
      <c r="AL13" s="166">
        <v>1.4449405406967503E-5</v>
      </c>
      <c r="AM13" s="166">
        <v>1.0135224160752764E-5</v>
      </c>
      <c r="AN13" s="166">
        <v>0</v>
      </c>
      <c r="AO13" s="166">
        <v>1.8366822172427726E-4</v>
      </c>
      <c r="AP13" s="166">
        <v>0</v>
      </c>
      <c r="AQ13" s="166">
        <v>0</v>
      </c>
      <c r="AR13" s="166">
        <v>0</v>
      </c>
      <c r="AS13" s="166">
        <v>0</v>
      </c>
      <c r="AT13" s="166">
        <v>0.11401981295038133</v>
      </c>
      <c r="AU13" s="166">
        <v>2.1168612827188394E-2</v>
      </c>
      <c r="AV13" s="166">
        <v>0</v>
      </c>
      <c r="AW13" s="166">
        <v>0</v>
      </c>
      <c r="AX13" s="166">
        <v>0</v>
      </c>
      <c r="AY13" s="166">
        <v>0</v>
      </c>
      <c r="AZ13" s="166">
        <v>3.5555386996683869E-6</v>
      </c>
      <c r="BA13" s="166">
        <v>0</v>
      </c>
      <c r="BB13" s="166">
        <v>0</v>
      </c>
      <c r="BC13" s="166">
        <v>0</v>
      </c>
      <c r="BD13" s="166">
        <v>0</v>
      </c>
      <c r="BE13" s="166">
        <v>8.2472124421945385E-6</v>
      </c>
      <c r="BF13" s="166">
        <v>2.8582381748434311E-6</v>
      </c>
      <c r="BG13" s="166">
        <v>0</v>
      </c>
      <c r="BH13" s="166">
        <v>0</v>
      </c>
      <c r="BI13" s="166">
        <v>0</v>
      </c>
      <c r="BJ13" s="166">
        <v>0</v>
      </c>
      <c r="BK13" s="166">
        <v>0</v>
      </c>
      <c r="BL13" s="166">
        <v>0</v>
      </c>
      <c r="BM13" s="166">
        <v>0</v>
      </c>
      <c r="BN13" s="166">
        <v>0</v>
      </c>
      <c r="BO13" s="166">
        <v>0</v>
      </c>
      <c r="BP13" s="167">
        <v>1.0518501793378156E-2</v>
      </c>
    </row>
    <row r="14" spans="1:90" s="168" customFormat="1" x14ac:dyDescent="0.15">
      <c r="A14" s="157" t="s">
        <v>8</v>
      </c>
      <c r="B14" s="164" t="s">
        <v>536</v>
      </c>
      <c r="C14" s="164"/>
      <c r="D14" s="165">
        <v>0</v>
      </c>
      <c r="E14" s="166">
        <v>0</v>
      </c>
      <c r="F14" s="166">
        <v>0</v>
      </c>
      <c r="G14" s="166">
        <v>0</v>
      </c>
      <c r="H14" s="166">
        <v>1.2311422158665822E-4</v>
      </c>
      <c r="I14" s="166">
        <v>0</v>
      </c>
      <c r="J14" s="166">
        <v>0</v>
      </c>
      <c r="K14" s="166">
        <v>3.0078895463510847E-3</v>
      </c>
      <c r="L14" s="166">
        <v>0</v>
      </c>
      <c r="M14" s="166">
        <v>0</v>
      </c>
      <c r="N14" s="166">
        <v>0</v>
      </c>
      <c r="O14" s="166">
        <v>9.9362037272453626E-5</v>
      </c>
      <c r="P14" s="166">
        <v>0</v>
      </c>
      <c r="Q14" s="166">
        <v>0</v>
      </c>
      <c r="R14" s="166">
        <v>0</v>
      </c>
      <c r="S14" s="166">
        <v>0</v>
      </c>
      <c r="T14" s="166">
        <v>0</v>
      </c>
      <c r="U14" s="166">
        <v>0</v>
      </c>
      <c r="V14" s="166">
        <v>2.5312270768976454E-3</v>
      </c>
      <c r="W14" s="166">
        <v>0</v>
      </c>
      <c r="X14" s="166">
        <v>0</v>
      </c>
      <c r="Y14" s="166">
        <v>1.609124942531252E-2</v>
      </c>
      <c r="Z14" s="166">
        <v>1.9813435534022705E-2</v>
      </c>
      <c r="AA14" s="166">
        <v>7.8163859873516667E-4</v>
      </c>
      <c r="AB14" s="166">
        <v>7.7065539215089008E-4</v>
      </c>
      <c r="AC14" s="166">
        <v>0</v>
      </c>
      <c r="AD14" s="166">
        <v>3.089916572252549E-4</v>
      </c>
      <c r="AE14" s="166">
        <v>2.6260504201680671E-4</v>
      </c>
      <c r="AF14" s="166">
        <v>3.4037977311564077E-2</v>
      </c>
      <c r="AG14" s="166">
        <v>0.21049696368818938</v>
      </c>
      <c r="AH14" s="166">
        <v>4.8004388972706078E-5</v>
      </c>
      <c r="AI14" s="166">
        <v>1.6580171193637527E-2</v>
      </c>
      <c r="AJ14" s="166">
        <v>4.0256514510460653E-5</v>
      </c>
      <c r="AK14" s="166">
        <v>5.4084165778784944E-6</v>
      </c>
      <c r="AL14" s="166">
        <v>0</v>
      </c>
      <c r="AM14" s="166">
        <v>0</v>
      </c>
      <c r="AN14" s="166">
        <v>2.5947198710197499E-3</v>
      </c>
      <c r="AO14" s="166">
        <v>0</v>
      </c>
      <c r="AP14" s="166">
        <v>1.7366562979262772E-3</v>
      </c>
      <c r="AQ14" s="166">
        <v>5.2456963790935784E-4</v>
      </c>
      <c r="AR14" s="166">
        <v>8.7880326223356842E-3</v>
      </c>
      <c r="AS14" s="166">
        <v>6.4922365428936278E-3</v>
      </c>
      <c r="AT14" s="166">
        <v>-1.3919453689281603E-5</v>
      </c>
      <c r="AU14" s="166">
        <v>0</v>
      </c>
      <c r="AV14" s="166">
        <v>0</v>
      </c>
      <c r="AW14" s="166">
        <v>0</v>
      </c>
      <c r="AX14" s="166">
        <v>0</v>
      </c>
      <c r="AY14" s="166">
        <v>0</v>
      </c>
      <c r="AZ14" s="166">
        <v>0</v>
      </c>
      <c r="BA14" s="166">
        <v>0</v>
      </c>
      <c r="BB14" s="166">
        <v>0</v>
      </c>
      <c r="BC14" s="166">
        <v>0</v>
      </c>
      <c r="BD14" s="166">
        <v>2.2607333969855381E-5</v>
      </c>
      <c r="BE14" s="166">
        <v>0</v>
      </c>
      <c r="BF14" s="166">
        <v>0</v>
      </c>
      <c r="BG14" s="166">
        <v>0</v>
      </c>
      <c r="BH14" s="166">
        <v>0</v>
      </c>
      <c r="BI14" s="166">
        <v>0</v>
      </c>
      <c r="BJ14" s="166">
        <v>-5.7704312610490644E-5</v>
      </c>
      <c r="BK14" s="166">
        <v>-3.9636106080006342E-5</v>
      </c>
      <c r="BL14" s="166">
        <v>2.3282480515474119E-5</v>
      </c>
      <c r="BM14" s="166">
        <v>3.2225146355873036E-5</v>
      </c>
      <c r="BN14" s="166">
        <v>0</v>
      </c>
      <c r="BO14" s="166">
        <v>2.0357490889188503E-4</v>
      </c>
      <c r="BP14" s="167">
        <v>2.3500286272646114E-3</v>
      </c>
    </row>
    <row r="15" spans="1:90" s="168" customFormat="1" x14ac:dyDescent="0.15">
      <c r="A15" s="157" t="s">
        <v>9</v>
      </c>
      <c r="B15" s="164" t="s">
        <v>537</v>
      </c>
      <c r="C15" s="164"/>
      <c r="D15" s="165">
        <v>0</v>
      </c>
      <c r="E15" s="166">
        <v>0</v>
      </c>
      <c r="F15" s="166">
        <v>7.184451836948799E-4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v>0.1289949444761731</v>
      </c>
      <c r="M15" s="166">
        <v>5.5296153823120183E-4</v>
      </c>
      <c r="N15" s="166">
        <v>0</v>
      </c>
      <c r="O15" s="166">
        <v>4.8189126870709531E-2</v>
      </c>
      <c r="P15" s="166">
        <v>1.3693767250330585E-2</v>
      </c>
      <c r="Q15" s="166">
        <v>5.2922797406851751E-3</v>
      </c>
      <c r="R15" s="166">
        <v>0</v>
      </c>
      <c r="S15" s="166">
        <v>6.8001511144692101E-3</v>
      </c>
      <c r="T15" s="166">
        <v>0</v>
      </c>
      <c r="U15" s="166">
        <v>0</v>
      </c>
      <c r="V15" s="166">
        <v>4.4081233448013419E-4</v>
      </c>
      <c r="W15" s="166">
        <v>0</v>
      </c>
      <c r="X15" s="166">
        <v>0</v>
      </c>
      <c r="Y15" s="166">
        <v>0</v>
      </c>
      <c r="Z15" s="166">
        <v>0</v>
      </c>
      <c r="AA15" s="166">
        <v>1.6659166094254562E-3</v>
      </c>
      <c r="AB15" s="166">
        <v>0</v>
      </c>
      <c r="AC15" s="166">
        <v>0</v>
      </c>
      <c r="AD15" s="166">
        <v>0</v>
      </c>
      <c r="AE15" s="166">
        <v>3.860294117647059E-2</v>
      </c>
      <c r="AF15" s="166">
        <v>0</v>
      </c>
      <c r="AG15" s="166">
        <v>0</v>
      </c>
      <c r="AH15" s="166">
        <v>0</v>
      </c>
      <c r="AI15" s="166">
        <v>0</v>
      </c>
      <c r="AJ15" s="166">
        <v>0</v>
      </c>
      <c r="AK15" s="166">
        <v>0</v>
      </c>
      <c r="AL15" s="166">
        <v>0</v>
      </c>
      <c r="AM15" s="166">
        <v>0</v>
      </c>
      <c r="AN15" s="166">
        <v>4.2573559048770656E-3</v>
      </c>
      <c r="AO15" s="166">
        <v>0</v>
      </c>
      <c r="AP15" s="166">
        <v>0</v>
      </c>
      <c r="AQ15" s="166">
        <v>0</v>
      </c>
      <c r="AR15" s="166">
        <v>0</v>
      </c>
      <c r="AS15" s="166">
        <v>0</v>
      </c>
      <c r="AT15" s="166">
        <v>0</v>
      </c>
      <c r="AU15" s="166">
        <v>0</v>
      </c>
      <c r="AV15" s="166">
        <v>0</v>
      </c>
      <c r="AW15" s="166">
        <v>0</v>
      </c>
      <c r="AX15" s="166">
        <v>0</v>
      </c>
      <c r="AY15" s="166">
        <v>0</v>
      </c>
      <c r="AZ15" s="166">
        <v>1.1436982817266645E-4</v>
      </c>
      <c r="BA15" s="166">
        <v>0</v>
      </c>
      <c r="BB15" s="166">
        <v>0</v>
      </c>
      <c r="BC15" s="166">
        <v>0</v>
      </c>
      <c r="BD15" s="166">
        <v>6.4807690713585426E-5</v>
      </c>
      <c r="BE15" s="166">
        <v>2.4801617053435937E-3</v>
      </c>
      <c r="BF15" s="166">
        <v>8.271026718453179E-4</v>
      </c>
      <c r="BG15" s="166">
        <v>4.7584958099970527E-3</v>
      </c>
      <c r="BH15" s="166">
        <v>0</v>
      </c>
      <c r="BI15" s="166">
        <v>0</v>
      </c>
      <c r="BJ15" s="166">
        <v>3.2324906755076668E-2</v>
      </c>
      <c r="BK15" s="166">
        <v>6.5396128414090468E-2</v>
      </c>
      <c r="BL15" s="166">
        <v>1.746186038660559E-5</v>
      </c>
      <c r="BM15" s="166">
        <v>1.3319727160427521E-3</v>
      </c>
      <c r="BN15" s="166">
        <v>0</v>
      </c>
      <c r="BO15" s="166">
        <v>0</v>
      </c>
      <c r="BP15" s="167">
        <v>5.438820914953472E-3</v>
      </c>
    </row>
    <row r="16" spans="1:90" s="168" customFormat="1" x14ac:dyDescent="0.15">
      <c r="A16" s="174">
        <v>10</v>
      </c>
      <c r="B16" s="175" t="s">
        <v>538</v>
      </c>
      <c r="C16" s="175"/>
      <c r="D16" s="176">
        <v>0</v>
      </c>
      <c r="E16" s="177">
        <v>0</v>
      </c>
      <c r="F16" s="177">
        <v>0</v>
      </c>
      <c r="G16" s="177">
        <v>0</v>
      </c>
      <c r="H16" s="177">
        <v>0</v>
      </c>
      <c r="I16" s="177">
        <v>3.1613416288534403E-2</v>
      </c>
      <c r="J16" s="177">
        <v>0</v>
      </c>
      <c r="K16" s="177">
        <v>0</v>
      </c>
      <c r="L16" s="177">
        <v>2.6322049062850532E-4</v>
      </c>
      <c r="M16" s="177">
        <v>0.11564082652778082</v>
      </c>
      <c r="N16" s="177">
        <v>0</v>
      </c>
      <c r="O16" s="177">
        <v>1.5665594141146696E-2</v>
      </c>
      <c r="P16" s="177">
        <v>0</v>
      </c>
      <c r="Q16" s="177">
        <v>7.3637702503681884E-3</v>
      </c>
      <c r="R16" s="177">
        <v>0</v>
      </c>
      <c r="S16" s="177">
        <v>0</v>
      </c>
      <c r="T16" s="177">
        <v>0</v>
      </c>
      <c r="U16" s="177">
        <v>0</v>
      </c>
      <c r="V16" s="177">
        <v>0</v>
      </c>
      <c r="W16" s="177">
        <v>0</v>
      </c>
      <c r="X16" s="177">
        <v>0</v>
      </c>
      <c r="Y16" s="177">
        <v>0</v>
      </c>
      <c r="Z16" s="177">
        <v>0</v>
      </c>
      <c r="AA16" s="177">
        <v>6.316271504930639E-5</v>
      </c>
      <c r="AB16" s="177">
        <v>0</v>
      </c>
      <c r="AC16" s="177">
        <v>0</v>
      </c>
      <c r="AD16" s="177">
        <v>0</v>
      </c>
      <c r="AE16" s="177">
        <v>0</v>
      </c>
      <c r="AF16" s="177">
        <v>0</v>
      </c>
      <c r="AG16" s="177">
        <v>0</v>
      </c>
      <c r="AH16" s="177">
        <v>0</v>
      </c>
      <c r="AI16" s="177">
        <v>0</v>
      </c>
      <c r="AJ16" s="177">
        <v>0</v>
      </c>
      <c r="AK16" s="177">
        <v>0</v>
      </c>
      <c r="AL16" s="177">
        <v>0</v>
      </c>
      <c r="AM16" s="177">
        <v>0</v>
      </c>
      <c r="AN16" s="177">
        <v>0</v>
      </c>
      <c r="AO16" s="177">
        <v>0</v>
      </c>
      <c r="AP16" s="177">
        <v>0</v>
      </c>
      <c r="AQ16" s="177">
        <v>0</v>
      </c>
      <c r="AR16" s="177">
        <v>0</v>
      </c>
      <c r="AS16" s="177">
        <v>0</v>
      </c>
      <c r="AT16" s="177">
        <v>0</v>
      </c>
      <c r="AU16" s="177">
        <v>0</v>
      </c>
      <c r="AV16" s="177">
        <v>0</v>
      </c>
      <c r="AW16" s="177">
        <v>0</v>
      </c>
      <c r="AX16" s="177">
        <v>0</v>
      </c>
      <c r="AY16" s="177">
        <v>0</v>
      </c>
      <c r="AZ16" s="177">
        <v>4.7407182662245154E-5</v>
      </c>
      <c r="BA16" s="177">
        <v>0</v>
      </c>
      <c r="BB16" s="177">
        <v>0</v>
      </c>
      <c r="BC16" s="177">
        <v>0</v>
      </c>
      <c r="BD16" s="177">
        <v>6.7445213010068557E-5</v>
      </c>
      <c r="BE16" s="177">
        <v>3.5987836111394349E-4</v>
      </c>
      <c r="BF16" s="177">
        <v>3.6478264706439292E-4</v>
      </c>
      <c r="BG16" s="177">
        <v>4.2491582896686695E-3</v>
      </c>
      <c r="BH16" s="177">
        <v>0</v>
      </c>
      <c r="BI16" s="177">
        <v>0</v>
      </c>
      <c r="BJ16" s="177">
        <v>1.7195885157926211E-2</v>
      </c>
      <c r="BK16" s="177">
        <v>2.2575347376003613E-2</v>
      </c>
      <c r="BL16" s="177">
        <v>1.164124025773706E-5</v>
      </c>
      <c r="BM16" s="177">
        <v>7.5192008163703741E-4</v>
      </c>
      <c r="BN16" s="177">
        <v>0</v>
      </c>
      <c r="BO16" s="177">
        <v>0</v>
      </c>
      <c r="BP16" s="178">
        <v>2.6881598562378357E-3</v>
      </c>
    </row>
    <row r="17" spans="1:68" s="168" customFormat="1" x14ac:dyDescent="0.15">
      <c r="A17" s="157">
        <v>11</v>
      </c>
      <c r="B17" s="164" t="s">
        <v>539</v>
      </c>
      <c r="C17" s="164"/>
      <c r="D17" s="165">
        <v>0</v>
      </c>
      <c r="E17" s="166">
        <v>0</v>
      </c>
      <c r="F17" s="166">
        <v>6.0689362097700577E-4</v>
      </c>
      <c r="G17" s="166">
        <v>0</v>
      </c>
      <c r="H17" s="166">
        <v>1.8183023495875674E-3</v>
      </c>
      <c r="I17" s="166">
        <v>0</v>
      </c>
      <c r="J17" s="166">
        <v>0</v>
      </c>
      <c r="K17" s="166">
        <v>0</v>
      </c>
      <c r="L17" s="166">
        <v>0</v>
      </c>
      <c r="M17" s="166">
        <v>1.417338238787557E-4</v>
      </c>
      <c r="N17" s="166">
        <v>6.0465638929169587E-3</v>
      </c>
      <c r="O17" s="166">
        <v>5.7977748748476693E-2</v>
      </c>
      <c r="P17" s="166">
        <v>4.0912681156204797E-3</v>
      </c>
      <c r="Q17" s="166">
        <v>7.2220004679779223E-2</v>
      </c>
      <c r="R17" s="166">
        <v>0</v>
      </c>
      <c r="S17" s="166">
        <v>0</v>
      </c>
      <c r="T17" s="166">
        <v>1.3215514544885831E-3</v>
      </c>
      <c r="U17" s="166">
        <v>0</v>
      </c>
      <c r="V17" s="166">
        <v>0</v>
      </c>
      <c r="W17" s="166">
        <v>0</v>
      </c>
      <c r="X17" s="166">
        <v>0</v>
      </c>
      <c r="Y17" s="166">
        <v>0</v>
      </c>
      <c r="Z17" s="166">
        <v>0</v>
      </c>
      <c r="AA17" s="166">
        <v>0</v>
      </c>
      <c r="AB17" s="166">
        <v>0</v>
      </c>
      <c r="AC17" s="166">
        <v>0</v>
      </c>
      <c r="AD17" s="166">
        <v>0</v>
      </c>
      <c r="AE17" s="166">
        <v>0</v>
      </c>
      <c r="AF17" s="166">
        <v>0</v>
      </c>
      <c r="AG17" s="166">
        <v>0</v>
      </c>
      <c r="AH17" s="166">
        <v>0</v>
      </c>
      <c r="AI17" s="166">
        <v>0</v>
      </c>
      <c r="AJ17" s="166">
        <v>0</v>
      </c>
      <c r="AK17" s="166">
        <v>0</v>
      </c>
      <c r="AL17" s="166">
        <v>0</v>
      </c>
      <c r="AM17" s="166">
        <v>0</v>
      </c>
      <c r="AN17" s="166">
        <v>0</v>
      </c>
      <c r="AO17" s="166">
        <v>0</v>
      </c>
      <c r="AP17" s="166">
        <v>0</v>
      </c>
      <c r="AQ17" s="166">
        <v>0</v>
      </c>
      <c r="AR17" s="166">
        <v>0</v>
      </c>
      <c r="AS17" s="166">
        <v>0</v>
      </c>
      <c r="AT17" s="166">
        <v>0</v>
      </c>
      <c r="AU17" s="166">
        <v>0</v>
      </c>
      <c r="AV17" s="166">
        <v>0</v>
      </c>
      <c r="AW17" s="166">
        <v>0</v>
      </c>
      <c r="AX17" s="166">
        <v>0</v>
      </c>
      <c r="AY17" s="166">
        <v>0</v>
      </c>
      <c r="AZ17" s="166">
        <v>1.2740680340478385E-4</v>
      </c>
      <c r="BA17" s="166">
        <v>0</v>
      </c>
      <c r="BB17" s="166">
        <v>0</v>
      </c>
      <c r="BC17" s="166">
        <v>0</v>
      </c>
      <c r="BD17" s="166">
        <v>1.0851520305530583E-4</v>
      </c>
      <c r="BE17" s="166">
        <v>5.1882463727260185E-4</v>
      </c>
      <c r="BF17" s="166">
        <v>2.7153262661012593E-4</v>
      </c>
      <c r="BG17" s="166">
        <v>3.1402462867490028E-3</v>
      </c>
      <c r="BH17" s="166">
        <v>9.6644694454081376E-4</v>
      </c>
      <c r="BI17" s="166">
        <v>0</v>
      </c>
      <c r="BJ17" s="166">
        <v>1.7132934998714766E-2</v>
      </c>
      <c r="BK17" s="166">
        <v>1.1856365644801897E-2</v>
      </c>
      <c r="BL17" s="166">
        <v>0</v>
      </c>
      <c r="BM17" s="166">
        <v>5.9885063644664056E-4</v>
      </c>
      <c r="BN17" s="166">
        <v>0</v>
      </c>
      <c r="BO17" s="166">
        <v>0</v>
      </c>
      <c r="BP17" s="167">
        <v>1.8448220918889859E-3</v>
      </c>
    </row>
    <row r="18" spans="1:68" s="168" customFormat="1" x14ac:dyDescent="0.15">
      <c r="A18" s="157">
        <v>12</v>
      </c>
      <c r="B18" s="164" t="s">
        <v>540</v>
      </c>
      <c r="C18" s="164"/>
      <c r="D18" s="165">
        <v>0</v>
      </c>
      <c r="E18" s="166">
        <v>0</v>
      </c>
      <c r="F18" s="166">
        <v>2.0645007071572279E-2</v>
      </c>
      <c r="G18" s="166">
        <v>0</v>
      </c>
      <c r="H18" s="166">
        <v>4.2616461318458606E-3</v>
      </c>
      <c r="I18" s="166">
        <v>1.1694812181316369E-3</v>
      </c>
      <c r="J18" s="166">
        <v>0</v>
      </c>
      <c r="K18" s="166">
        <v>0</v>
      </c>
      <c r="L18" s="166">
        <v>1.7762553383651111E-2</v>
      </c>
      <c r="M18" s="166">
        <v>1.989463787007999E-2</v>
      </c>
      <c r="N18" s="166">
        <v>2.8359989940229981E-4</v>
      </c>
      <c r="O18" s="166">
        <v>0.1574435316774942</v>
      </c>
      <c r="P18" s="166">
        <v>4.06109390392176E-2</v>
      </c>
      <c r="Q18" s="166">
        <v>0.14596781963580308</v>
      </c>
      <c r="R18" s="166">
        <v>0</v>
      </c>
      <c r="S18" s="166">
        <v>0</v>
      </c>
      <c r="T18" s="166">
        <v>0</v>
      </c>
      <c r="U18" s="166">
        <v>0</v>
      </c>
      <c r="V18" s="166">
        <v>2.3590347587413431E-3</v>
      </c>
      <c r="W18" s="166">
        <v>1.8899721229111871E-4</v>
      </c>
      <c r="X18" s="166">
        <v>0</v>
      </c>
      <c r="Y18" s="166">
        <v>1.0946428180484708E-4</v>
      </c>
      <c r="Z18" s="166">
        <v>1.1569889362932967E-3</v>
      </c>
      <c r="AA18" s="166">
        <v>1.5316958399456801E-2</v>
      </c>
      <c r="AB18" s="166">
        <v>6.0921374873588148E-6</v>
      </c>
      <c r="AC18" s="166">
        <v>3.6055958848132301E-5</v>
      </c>
      <c r="AD18" s="166">
        <v>0</v>
      </c>
      <c r="AE18" s="166">
        <v>0</v>
      </c>
      <c r="AF18" s="166">
        <v>5.0572534322780528E-4</v>
      </c>
      <c r="AG18" s="166">
        <v>0</v>
      </c>
      <c r="AH18" s="166">
        <v>0</v>
      </c>
      <c r="AI18" s="166">
        <v>0</v>
      </c>
      <c r="AJ18" s="166">
        <v>0</v>
      </c>
      <c r="AK18" s="166">
        <v>0</v>
      </c>
      <c r="AL18" s="166">
        <v>0</v>
      </c>
      <c r="AM18" s="166">
        <v>0</v>
      </c>
      <c r="AN18" s="166">
        <v>0</v>
      </c>
      <c r="AO18" s="166">
        <v>0</v>
      </c>
      <c r="AP18" s="166">
        <v>0</v>
      </c>
      <c r="AQ18" s="166">
        <v>0</v>
      </c>
      <c r="AR18" s="166">
        <v>0</v>
      </c>
      <c r="AS18" s="166">
        <v>0</v>
      </c>
      <c r="AT18" s="166">
        <v>0</v>
      </c>
      <c r="AU18" s="166">
        <v>0</v>
      </c>
      <c r="AV18" s="166">
        <v>0</v>
      </c>
      <c r="AW18" s="166">
        <v>0</v>
      </c>
      <c r="AX18" s="166">
        <v>0</v>
      </c>
      <c r="AY18" s="166">
        <v>0</v>
      </c>
      <c r="AZ18" s="166">
        <v>1.3511047058739869E-4</v>
      </c>
      <c r="BA18" s="166">
        <v>0</v>
      </c>
      <c r="BB18" s="166">
        <v>0</v>
      </c>
      <c r="BC18" s="166">
        <v>0</v>
      </c>
      <c r="BD18" s="166">
        <v>2.4227526237695016E-4</v>
      </c>
      <c r="BE18" s="166">
        <v>1.0856330560270629E-3</v>
      </c>
      <c r="BF18" s="166">
        <v>1.3912474316050401E-3</v>
      </c>
      <c r="BG18" s="166">
        <v>8.0110369831176663E-3</v>
      </c>
      <c r="BH18" s="166">
        <v>9.6644694454081376E-4</v>
      </c>
      <c r="BI18" s="166">
        <v>0</v>
      </c>
      <c r="BJ18" s="166">
        <v>2.4220073756603209E-2</v>
      </c>
      <c r="BK18" s="166">
        <v>6.9102965987051054E-2</v>
      </c>
      <c r="BL18" s="166">
        <v>0</v>
      </c>
      <c r="BM18" s="166">
        <v>1.0473172565658737E-3</v>
      </c>
      <c r="BN18" s="166">
        <v>0</v>
      </c>
      <c r="BO18" s="166">
        <v>0</v>
      </c>
      <c r="BP18" s="167">
        <v>6.4352188996117353E-3</v>
      </c>
    </row>
    <row r="19" spans="1:68" s="168" customFormat="1" x14ac:dyDescent="0.15">
      <c r="A19" s="157">
        <v>13</v>
      </c>
      <c r="B19" s="164" t="s">
        <v>541</v>
      </c>
      <c r="C19" s="164"/>
      <c r="D19" s="165">
        <v>0</v>
      </c>
      <c r="E19" s="166">
        <v>0</v>
      </c>
      <c r="F19" s="166">
        <v>3.6652656321587221E-4</v>
      </c>
      <c r="G19" s="166">
        <v>0</v>
      </c>
      <c r="H19" s="166">
        <v>0</v>
      </c>
      <c r="I19" s="166">
        <v>8.5839921410862143E-3</v>
      </c>
      <c r="J19" s="166">
        <v>0</v>
      </c>
      <c r="K19" s="166">
        <v>0</v>
      </c>
      <c r="L19" s="166">
        <v>2.7022360459935547E-3</v>
      </c>
      <c r="M19" s="166">
        <v>3.4135892793334116E-4</v>
      </c>
      <c r="N19" s="166">
        <v>0</v>
      </c>
      <c r="O19" s="166">
        <v>1.0111548498902634E-3</v>
      </c>
      <c r="P19" s="166">
        <v>5.6168407600351439E-2</v>
      </c>
      <c r="Q19" s="166">
        <v>0</v>
      </c>
      <c r="R19" s="166">
        <v>0</v>
      </c>
      <c r="S19" s="166">
        <v>0</v>
      </c>
      <c r="T19" s="166">
        <v>0</v>
      </c>
      <c r="U19" s="166">
        <v>0</v>
      </c>
      <c r="V19" s="166">
        <v>0</v>
      </c>
      <c r="W19" s="166">
        <v>0</v>
      </c>
      <c r="X19" s="166">
        <v>0</v>
      </c>
      <c r="Y19" s="166">
        <v>0</v>
      </c>
      <c r="Z19" s="166">
        <v>0</v>
      </c>
      <c r="AA19" s="166">
        <v>1.2632543009861278E-4</v>
      </c>
      <c r="AB19" s="166">
        <v>0</v>
      </c>
      <c r="AC19" s="166">
        <v>0</v>
      </c>
      <c r="AD19" s="166">
        <v>0</v>
      </c>
      <c r="AE19" s="166">
        <v>0</v>
      </c>
      <c r="AF19" s="166">
        <v>0</v>
      </c>
      <c r="AG19" s="166">
        <v>0</v>
      </c>
      <c r="AH19" s="166">
        <v>0</v>
      </c>
      <c r="AI19" s="166">
        <v>0</v>
      </c>
      <c r="AJ19" s="166">
        <v>0</v>
      </c>
      <c r="AK19" s="166">
        <v>0</v>
      </c>
      <c r="AL19" s="166">
        <v>0</v>
      </c>
      <c r="AM19" s="166">
        <v>0</v>
      </c>
      <c r="AN19" s="166">
        <v>0</v>
      </c>
      <c r="AO19" s="166">
        <v>0</v>
      </c>
      <c r="AP19" s="166">
        <v>0</v>
      </c>
      <c r="AQ19" s="166">
        <v>0</v>
      </c>
      <c r="AR19" s="166">
        <v>0</v>
      </c>
      <c r="AS19" s="166">
        <v>0</v>
      </c>
      <c r="AT19" s="166">
        <v>0</v>
      </c>
      <c r="AU19" s="166">
        <v>0</v>
      </c>
      <c r="AV19" s="166">
        <v>0</v>
      </c>
      <c r="AW19" s="166">
        <v>4.0982116212582893E-5</v>
      </c>
      <c r="AX19" s="166">
        <v>0</v>
      </c>
      <c r="AY19" s="166">
        <v>0</v>
      </c>
      <c r="AZ19" s="166">
        <v>3.8044264086451737E-4</v>
      </c>
      <c r="BA19" s="166">
        <v>0</v>
      </c>
      <c r="BB19" s="166">
        <v>0</v>
      </c>
      <c r="BC19" s="166">
        <v>0</v>
      </c>
      <c r="BD19" s="166">
        <v>4.3330723442222815E-5</v>
      </c>
      <c r="BE19" s="166">
        <v>1.6494424884389077E-5</v>
      </c>
      <c r="BF19" s="166">
        <v>2.6867438843528252E-4</v>
      </c>
      <c r="BG19" s="166">
        <v>1.2131858259790209E-3</v>
      </c>
      <c r="BH19" s="166">
        <v>0</v>
      </c>
      <c r="BI19" s="166">
        <v>4.0752770354804731E-6</v>
      </c>
      <c r="BJ19" s="166">
        <v>2.7435777722987824E-2</v>
      </c>
      <c r="BK19" s="166">
        <v>7.1927469372491504E-2</v>
      </c>
      <c r="BL19" s="166">
        <v>0</v>
      </c>
      <c r="BM19" s="166">
        <v>8.1637037434878349E-4</v>
      </c>
      <c r="BN19" s="166">
        <v>0</v>
      </c>
      <c r="BO19" s="166">
        <v>4.6922347852785306E-3</v>
      </c>
      <c r="BP19" s="167">
        <v>1.7283614257947908E-3</v>
      </c>
    </row>
    <row r="20" spans="1:68" s="168" customFormat="1" x14ac:dyDescent="0.15">
      <c r="A20" s="157">
        <v>14</v>
      </c>
      <c r="B20" s="179" t="s">
        <v>315</v>
      </c>
      <c r="C20" s="164"/>
      <c r="D20" s="165">
        <v>6.4943968205843222E-3</v>
      </c>
      <c r="E20" s="166">
        <v>2.8763639246875704E-2</v>
      </c>
      <c r="F20" s="166">
        <v>0.17796989435801411</v>
      </c>
      <c r="G20" s="166">
        <v>2.6244061988941671E-2</v>
      </c>
      <c r="H20" s="166">
        <v>1.8940649474870492E-5</v>
      </c>
      <c r="I20" s="166">
        <v>1.0632923235252842E-2</v>
      </c>
      <c r="J20" s="166">
        <v>0</v>
      </c>
      <c r="K20" s="166">
        <v>0</v>
      </c>
      <c r="L20" s="166">
        <v>-1.5696634762250317E-5</v>
      </c>
      <c r="M20" s="166">
        <v>0</v>
      </c>
      <c r="N20" s="166">
        <v>0</v>
      </c>
      <c r="O20" s="166">
        <v>0</v>
      </c>
      <c r="P20" s="166">
        <v>0</v>
      </c>
      <c r="Q20" s="166">
        <v>4.3432480420629568E-2</v>
      </c>
      <c r="R20" s="166">
        <v>0</v>
      </c>
      <c r="S20" s="166">
        <v>0</v>
      </c>
      <c r="T20" s="166">
        <v>0</v>
      </c>
      <c r="U20" s="166">
        <v>0</v>
      </c>
      <c r="V20" s="166">
        <v>0</v>
      </c>
      <c r="W20" s="166">
        <v>0</v>
      </c>
      <c r="X20" s="166">
        <v>0</v>
      </c>
      <c r="Y20" s="166">
        <v>4.8164283994132716E-4</v>
      </c>
      <c r="Z20" s="166">
        <v>0</v>
      </c>
      <c r="AA20" s="166">
        <v>0</v>
      </c>
      <c r="AB20" s="166">
        <v>0</v>
      </c>
      <c r="AC20" s="166">
        <v>0</v>
      </c>
      <c r="AD20" s="166">
        <v>0</v>
      </c>
      <c r="AE20" s="166">
        <v>0</v>
      </c>
      <c r="AF20" s="166">
        <v>0</v>
      </c>
      <c r="AG20" s="166">
        <v>0</v>
      </c>
      <c r="AH20" s="166">
        <v>0</v>
      </c>
      <c r="AI20" s="166">
        <v>0</v>
      </c>
      <c r="AJ20" s="166">
        <v>0</v>
      </c>
      <c r="AK20" s="166">
        <v>0</v>
      </c>
      <c r="AL20" s="166">
        <v>0</v>
      </c>
      <c r="AM20" s="166">
        <v>0</v>
      </c>
      <c r="AN20" s="166">
        <v>0</v>
      </c>
      <c r="AO20" s="166">
        <v>0</v>
      </c>
      <c r="AP20" s="166">
        <v>0</v>
      </c>
      <c r="AQ20" s="166">
        <v>0</v>
      </c>
      <c r="AR20" s="166">
        <v>4.6220367929535511E-4</v>
      </c>
      <c r="AS20" s="166">
        <v>0</v>
      </c>
      <c r="AT20" s="166">
        <v>0</v>
      </c>
      <c r="AU20" s="166">
        <v>0</v>
      </c>
      <c r="AV20" s="166">
        <v>0</v>
      </c>
      <c r="AW20" s="166">
        <v>4.473400009119964E-5</v>
      </c>
      <c r="AX20" s="166">
        <v>0</v>
      </c>
      <c r="AY20" s="166">
        <v>0</v>
      </c>
      <c r="AZ20" s="166">
        <v>0</v>
      </c>
      <c r="BA20" s="166">
        <v>0</v>
      </c>
      <c r="BB20" s="166">
        <v>0</v>
      </c>
      <c r="BC20" s="166">
        <v>0</v>
      </c>
      <c r="BD20" s="166">
        <v>0</v>
      </c>
      <c r="BE20" s="166">
        <v>8.749542654582751E-4</v>
      </c>
      <c r="BF20" s="166">
        <v>5.5021084865736048E-5</v>
      </c>
      <c r="BG20" s="166">
        <v>2.0052658280644974E-5</v>
      </c>
      <c r="BH20" s="166">
        <v>0</v>
      </c>
      <c r="BI20" s="166">
        <v>0</v>
      </c>
      <c r="BJ20" s="166">
        <v>0</v>
      </c>
      <c r="BK20" s="166">
        <v>0</v>
      </c>
      <c r="BL20" s="166">
        <v>1.2019580566113514E-3</v>
      </c>
      <c r="BM20" s="166">
        <v>4.2966861807830709E-4</v>
      </c>
      <c r="BN20" s="166">
        <v>0</v>
      </c>
      <c r="BO20" s="166">
        <v>0</v>
      </c>
      <c r="BP20" s="167">
        <v>4.2855755959922276E-3</v>
      </c>
    </row>
    <row r="21" spans="1:68" s="168" customFormat="1" x14ac:dyDescent="0.15">
      <c r="A21" s="157">
        <v>15</v>
      </c>
      <c r="B21" s="164" t="s">
        <v>542</v>
      </c>
      <c r="C21" s="164"/>
      <c r="D21" s="165">
        <v>6.5658487035345512E-5</v>
      </c>
      <c r="E21" s="166">
        <v>0</v>
      </c>
      <c r="F21" s="166">
        <v>7.9679687655624382E-6</v>
      </c>
      <c r="G21" s="166">
        <v>4.6725332917997041E-5</v>
      </c>
      <c r="H21" s="166">
        <v>5.3033818529637383E-4</v>
      </c>
      <c r="I21" s="166">
        <v>2.2206109369883521E-2</v>
      </c>
      <c r="J21" s="166">
        <v>0</v>
      </c>
      <c r="K21" s="166">
        <v>0</v>
      </c>
      <c r="L21" s="166">
        <v>3.6223003297500734E-6</v>
      </c>
      <c r="M21" s="166">
        <v>0</v>
      </c>
      <c r="N21" s="166">
        <v>0</v>
      </c>
      <c r="O21" s="166">
        <v>2.9224128609545183E-6</v>
      </c>
      <c r="P21" s="166">
        <v>7.9872913320139512E-5</v>
      </c>
      <c r="Q21" s="166">
        <v>0</v>
      </c>
      <c r="R21" s="166">
        <v>0.17037625861155273</v>
      </c>
      <c r="S21" s="166">
        <v>0.1909331318473744</v>
      </c>
      <c r="T21" s="166">
        <v>9.0710040663121675E-4</v>
      </c>
      <c r="U21" s="166">
        <v>4.3522012578616348E-3</v>
      </c>
      <c r="V21" s="166">
        <v>7.85196970792739E-4</v>
      </c>
      <c r="W21" s="166">
        <v>2.4884632951663963E-3</v>
      </c>
      <c r="X21" s="166">
        <v>2.2533595542445099E-4</v>
      </c>
      <c r="Y21" s="166">
        <v>1.0508571053265319E-3</v>
      </c>
      <c r="Z21" s="166">
        <v>0</v>
      </c>
      <c r="AA21" s="166">
        <v>0</v>
      </c>
      <c r="AB21" s="166">
        <v>0</v>
      </c>
      <c r="AC21" s="166">
        <v>2.0431710013941637E-4</v>
      </c>
      <c r="AD21" s="166">
        <v>1.1123699660109176E-2</v>
      </c>
      <c r="AE21" s="166">
        <v>4.0178571428571432E-2</v>
      </c>
      <c r="AF21" s="166">
        <v>2.6084780861223645E-4</v>
      </c>
      <c r="AG21" s="166">
        <v>0</v>
      </c>
      <c r="AH21" s="166">
        <v>0</v>
      </c>
      <c r="AI21" s="166">
        <v>1.6849767473208871E-4</v>
      </c>
      <c r="AJ21" s="166">
        <v>1.6505170949288869E-4</v>
      </c>
      <c r="AK21" s="166">
        <v>7.9774144523707792E-4</v>
      </c>
      <c r="AL21" s="166">
        <v>2.8898810813935005E-5</v>
      </c>
      <c r="AM21" s="166">
        <v>7.0338455675624174E-4</v>
      </c>
      <c r="AN21" s="166">
        <v>3.8542926239419589E-3</v>
      </c>
      <c r="AO21" s="166">
        <v>3.6733644344855455E-5</v>
      </c>
      <c r="AP21" s="166">
        <v>4.7674408879149556E-4</v>
      </c>
      <c r="AQ21" s="166">
        <v>2.2135118819322738E-3</v>
      </c>
      <c r="AR21" s="166">
        <v>3.2893495176519435E-4</v>
      </c>
      <c r="AS21" s="166">
        <v>2.1858091136735781E-4</v>
      </c>
      <c r="AT21" s="166">
        <v>0</v>
      </c>
      <c r="AU21" s="166">
        <v>3.7233387464950492E-5</v>
      </c>
      <c r="AV21" s="166">
        <v>7.5264108599266518E-5</v>
      </c>
      <c r="AW21" s="166">
        <v>3.1082914902078718E-4</v>
      </c>
      <c r="AX21" s="166">
        <v>6.2743392075091293E-6</v>
      </c>
      <c r="AY21" s="166">
        <v>1.497189774792714E-6</v>
      </c>
      <c r="AZ21" s="166">
        <v>5.7599726934627865E-4</v>
      </c>
      <c r="BA21" s="166">
        <v>3.7701704117026088E-5</v>
      </c>
      <c r="BB21" s="166">
        <v>1.2754760395448591E-6</v>
      </c>
      <c r="BC21" s="166">
        <v>3.5903442025845525E-4</v>
      </c>
      <c r="BD21" s="166">
        <v>9.0806124778919115E-5</v>
      </c>
      <c r="BE21" s="166">
        <v>3.7487329282702448E-6</v>
      </c>
      <c r="BF21" s="166">
        <v>1.1039944950332753E-4</v>
      </c>
      <c r="BG21" s="166">
        <v>6.4168506498063922E-5</v>
      </c>
      <c r="BH21" s="166">
        <v>1.5364028349110372E-4</v>
      </c>
      <c r="BI21" s="166">
        <v>3.49362385859826E-4</v>
      </c>
      <c r="BJ21" s="166">
        <v>6.9769759792684145E-4</v>
      </c>
      <c r="BK21" s="166">
        <v>0</v>
      </c>
      <c r="BL21" s="166">
        <v>2.8404626228878426E-3</v>
      </c>
      <c r="BM21" s="166">
        <v>2.5243031312100541E-4</v>
      </c>
      <c r="BN21" s="166">
        <v>1.4890856788312933E-2</v>
      </c>
      <c r="BO21" s="166">
        <v>7.0083165356222719E-5</v>
      </c>
      <c r="BP21" s="167">
        <v>5.7757634877097369E-4</v>
      </c>
    </row>
    <row r="22" spans="1:68" s="168" customFormat="1" x14ac:dyDescent="0.15">
      <c r="A22" s="169">
        <v>16</v>
      </c>
      <c r="B22" s="170" t="s">
        <v>543</v>
      </c>
      <c r="C22" s="170"/>
      <c r="D22" s="171">
        <v>6.2452807962443341E-3</v>
      </c>
      <c r="E22" s="172">
        <v>1.5046628079313479E-2</v>
      </c>
      <c r="F22" s="172">
        <v>2.6161497446930009E-4</v>
      </c>
      <c r="G22" s="172">
        <v>5.0930612880616772E-3</v>
      </c>
      <c r="H22" s="172">
        <v>2.6516909264818691E-4</v>
      </c>
      <c r="I22" s="172">
        <v>9.4727978668662574E-3</v>
      </c>
      <c r="J22" s="172">
        <v>3.8970816172888712E-3</v>
      </c>
      <c r="K22" s="172">
        <v>4.2406311637080869E-3</v>
      </c>
      <c r="L22" s="172">
        <v>6.7133299444701363E-4</v>
      </c>
      <c r="M22" s="172">
        <v>3.2139641752788265E-4</v>
      </c>
      <c r="N22" s="172">
        <v>1.0166788846497541E-4</v>
      </c>
      <c r="O22" s="172">
        <v>1.0696031071093539E-3</v>
      </c>
      <c r="P22" s="172">
        <v>4.3486363918742625E-4</v>
      </c>
      <c r="Q22" s="172">
        <v>0</v>
      </c>
      <c r="R22" s="172">
        <v>1.3248542660307366E-3</v>
      </c>
      <c r="S22" s="172">
        <v>1.2466943709860219E-2</v>
      </c>
      <c r="T22" s="172">
        <v>1.618705035971223E-3</v>
      </c>
      <c r="U22" s="172">
        <v>1.6100628930817611E-3</v>
      </c>
      <c r="V22" s="172">
        <v>1.4050893161554276E-3</v>
      </c>
      <c r="W22" s="172">
        <v>1.0709842029830059E-3</v>
      </c>
      <c r="X22" s="172">
        <v>6.9649295313012132E-4</v>
      </c>
      <c r="Y22" s="172">
        <v>5.3856426647984762E-3</v>
      </c>
      <c r="Z22" s="172">
        <v>5.7849446814664833E-4</v>
      </c>
      <c r="AA22" s="172">
        <v>1.4369517673717205E-3</v>
      </c>
      <c r="AB22" s="172">
        <v>4.2644962411511705E-5</v>
      </c>
      <c r="AC22" s="172">
        <v>4.4469015912696505E-4</v>
      </c>
      <c r="AD22" s="172">
        <v>3.7078998867030588E-3</v>
      </c>
      <c r="AE22" s="172">
        <v>4.2016806722689074E-3</v>
      </c>
      <c r="AF22" s="172">
        <v>9.4756959046894045E-4</v>
      </c>
      <c r="AG22" s="172">
        <v>3.6450321856341992E-5</v>
      </c>
      <c r="AH22" s="172">
        <v>3.9089288163489231E-4</v>
      </c>
      <c r="AI22" s="172">
        <v>1.5164790725887983E-3</v>
      </c>
      <c r="AJ22" s="172">
        <v>8.5746375907281192E-4</v>
      </c>
      <c r="AK22" s="172">
        <v>1.5305818915396139E-3</v>
      </c>
      <c r="AL22" s="172">
        <v>1.7917262704639704E-3</v>
      </c>
      <c r="AM22" s="172">
        <v>5.5338323917710093E-4</v>
      </c>
      <c r="AN22" s="172">
        <v>2.5191455058444175E-3</v>
      </c>
      <c r="AO22" s="172">
        <v>1.7264812842082062E-3</v>
      </c>
      <c r="AP22" s="172">
        <v>3.5546708374804494E-3</v>
      </c>
      <c r="AQ22" s="172">
        <v>1.4842740902156583E-3</v>
      </c>
      <c r="AR22" s="172">
        <v>1.3211321833192233E-3</v>
      </c>
      <c r="AS22" s="172">
        <v>1.2175340238444932E-3</v>
      </c>
      <c r="AT22" s="172">
        <v>1.4476231836852866E-4</v>
      </c>
      <c r="AU22" s="172">
        <v>9.107859395272506E-4</v>
      </c>
      <c r="AV22" s="172">
        <v>2.2921342164322076E-3</v>
      </c>
      <c r="AW22" s="172">
        <v>4.0837812986482249E-3</v>
      </c>
      <c r="AX22" s="172">
        <v>1.2182675294580227E-3</v>
      </c>
      <c r="AY22" s="172">
        <v>6.6175788045837958E-5</v>
      </c>
      <c r="AZ22" s="172">
        <v>1.5093261780092303E-3</v>
      </c>
      <c r="BA22" s="172">
        <v>1.4829336952696928E-3</v>
      </c>
      <c r="BB22" s="172">
        <v>4.7447708671068757E-4</v>
      </c>
      <c r="BC22" s="172">
        <v>9.0006215009619652E-4</v>
      </c>
      <c r="BD22" s="172">
        <v>3.4502559526994286E-3</v>
      </c>
      <c r="BE22" s="172">
        <v>6.1704143999328229E-4</v>
      </c>
      <c r="BF22" s="172">
        <v>3.3866549574176103E-3</v>
      </c>
      <c r="BG22" s="172">
        <v>3.1803516033102929E-3</v>
      </c>
      <c r="BH22" s="172">
        <v>2.1355999405263417E-2</v>
      </c>
      <c r="BI22" s="172">
        <v>1.7297698616962117E-3</v>
      </c>
      <c r="BJ22" s="172">
        <v>5.0202751971126858E-3</v>
      </c>
      <c r="BK22" s="172">
        <v>1.0650049372801704E-3</v>
      </c>
      <c r="BL22" s="172">
        <v>3.6437082006716996E-3</v>
      </c>
      <c r="BM22" s="172">
        <v>8.3758526236639985E-3</v>
      </c>
      <c r="BN22" s="172">
        <v>5.6404760561791414E-3</v>
      </c>
      <c r="BO22" s="172">
        <v>1.3682903712405387E-4</v>
      </c>
      <c r="BP22" s="173">
        <v>2.1545085011586912E-3</v>
      </c>
    </row>
    <row r="23" spans="1:68" s="168" customFormat="1" x14ac:dyDescent="0.15">
      <c r="A23" s="157">
        <v>17</v>
      </c>
      <c r="B23" s="164" t="s">
        <v>544</v>
      </c>
      <c r="C23" s="164"/>
      <c r="D23" s="165">
        <v>3.3794809503486661E-4</v>
      </c>
      <c r="E23" s="166">
        <v>4.2694121019535608E-5</v>
      </c>
      <c r="F23" s="166">
        <v>1.2841709660498132E-2</v>
      </c>
      <c r="G23" s="166">
        <v>0</v>
      </c>
      <c r="H23" s="166">
        <v>9.8017861032454797E-3</v>
      </c>
      <c r="I23" s="166">
        <v>1.5717827571689199E-3</v>
      </c>
      <c r="J23" s="166">
        <v>5.757052389176742E-4</v>
      </c>
      <c r="K23" s="166">
        <v>6.4102564102564103E-4</v>
      </c>
      <c r="L23" s="166">
        <v>4.7331390975400959E-4</v>
      </c>
      <c r="M23" s="166">
        <v>9.9612926923238151E-4</v>
      </c>
      <c r="N23" s="166">
        <v>0</v>
      </c>
      <c r="O23" s="166">
        <v>1.8265080380965739E-4</v>
      </c>
      <c r="P23" s="166">
        <v>3.4611595772060457E-4</v>
      </c>
      <c r="Q23" s="166">
        <v>1.2387650888469851E-3</v>
      </c>
      <c r="R23" s="166">
        <v>0</v>
      </c>
      <c r="S23" s="166">
        <v>1.8889308651303362E-4</v>
      </c>
      <c r="T23" s="166">
        <v>9.814670003127933E-2</v>
      </c>
      <c r="U23" s="166">
        <v>0.13984905660377359</v>
      </c>
      <c r="V23" s="166">
        <v>9.7192232060143338E-2</v>
      </c>
      <c r="W23" s="166">
        <v>1.1497330414376387E-3</v>
      </c>
      <c r="X23" s="166">
        <v>6.1455260570304822E-5</v>
      </c>
      <c r="Y23" s="166">
        <v>1.7514285088775531E-4</v>
      </c>
      <c r="Z23" s="166">
        <v>0</v>
      </c>
      <c r="AA23" s="166">
        <v>3.1581357524653195E-5</v>
      </c>
      <c r="AB23" s="166">
        <v>0</v>
      </c>
      <c r="AC23" s="166">
        <v>4.0863420027883275E-4</v>
      </c>
      <c r="AD23" s="166">
        <v>2.0599443815016993E-4</v>
      </c>
      <c r="AE23" s="166">
        <v>2.6260504201680671E-4</v>
      </c>
      <c r="AF23" s="166">
        <v>7.718965765055976E-4</v>
      </c>
      <c r="AG23" s="166">
        <v>0</v>
      </c>
      <c r="AH23" s="166">
        <v>4.8004388972706078E-5</v>
      </c>
      <c r="AI23" s="166">
        <v>3.7069488441059513E-4</v>
      </c>
      <c r="AJ23" s="166">
        <v>1.3526188875514779E-3</v>
      </c>
      <c r="AK23" s="166">
        <v>8.653466524605591E-5</v>
      </c>
      <c r="AL23" s="166">
        <v>7.2247027034837518E-5</v>
      </c>
      <c r="AM23" s="166">
        <v>2.8986741099752905E-4</v>
      </c>
      <c r="AN23" s="166">
        <v>3.6729141475211606E-2</v>
      </c>
      <c r="AO23" s="166">
        <v>0</v>
      </c>
      <c r="AP23" s="166">
        <v>4.1114805603225738E-2</v>
      </c>
      <c r="AQ23" s="166">
        <v>1.6001953806913657E-2</v>
      </c>
      <c r="AR23" s="166">
        <v>1.4120322402473098E-3</v>
      </c>
      <c r="AS23" s="166">
        <v>2.415894283533955E-3</v>
      </c>
      <c r="AT23" s="166">
        <v>3.5285815102328866E-3</v>
      </c>
      <c r="AU23" s="166">
        <v>5.7282134561462302E-6</v>
      </c>
      <c r="AV23" s="166">
        <v>6.8421916908424103E-6</v>
      </c>
      <c r="AW23" s="166">
        <v>6.3406837548622968E-4</v>
      </c>
      <c r="AX23" s="166">
        <v>7.2154900886354991E-5</v>
      </c>
      <c r="AY23" s="166">
        <v>4.7910072793366848E-6</v>
      </c>
      <c r="AZ23" s="166">
        <v>4.3673867027593349E-4</v>
      </c>
      <c r="BA23" s="166">
        <v>3.7701704117026088E-5</v>
      </c>
      <c r="BB23" s="166">
        <v>4.9743565542249507E-5</v>
      </c>
      <c r="BC23" s="166">
        <v>3.2189292850758061E-5</v>
      </c>
      <c r="BD23" s="166">
        <v>4.74754013366963E-5</v>
      </c>
      <c r="BE23" s="166">
        <v>3.5987836111394346E-5</v>
      </c>
      <c r="BF23" s="166">
        <v>8.5747145245302934E-6</v>
      </c>
      <c r="BG23" s="166">
        <v>2.2057924108709472E-5</v>
      </c>
      <c r="BH23" s="166">
        <v>1.0903503989691233E-4</v>
      </c>
      <c r="BI23" s="166">
        <v>1.685682773766923E-4</v>
      </c>
      <c r="BJ23" s="166">
        <v>1.8360463103337933E-4</v>
      </c>
      <c r="BK23" s="166">
        <v>6.1177468080009787E-4</v>
      </c>
      <c r="BL23" s="166">
        <v>5.9079294308015578E-4</v>
      </c>
      <c r="BM23" s="166">
        <v>4.5383747784521187E-4</v>
      </c>
      <c r="BN23" s="166">
        <v>0</v>
      </c>
      <c r="BO23" s="166">
        <v>1.0011880765174674E-5</v>
      </c>
      <c r="BP23" s="167">
        <v>3.7218761174750599E-3</v>
      </c>
    </row>
    <row r="24" spans="1:68" s="168" customFormat="1" x14ac:dyDescent="0.15">
      <c r="A24" s="157">
        <v>18</v>
      </c>
      <c r="B24" s="164" t="s">
        <v>545</v>
      </c>
      <c r="C24" s="164"/>
      <c r="D24" s="165">
        <v>0</v>
      </c>
      <c r="E24" s="166">
        <v>0</v>
      </c>
      <c r="F24" s="166">
        <v>0</v>
      </c>
      <c r="G24" s="166">
        <v>0</v>
      </c>
      <c r="H24" s="166">
        <v>2.2728779369844592E-4</v>
      </c>
      <c r="I24" s="166">
        <v>3.5552229031201758E-4</v>
      </c>
      <c r="J24" s="166">
        <v>2.9228112129666534E-3</v>
      </c>
      <c r="K24" s="166">
        <v>2.9585798816568048E-4</v>
      </c>
      <c r="L24" s="166">
        <v>3.0065092736925611E-4</v>
      </c>
      <c r="M24" s="166">
        <v>9.9812552027292746E-5</v>
      </c>
      <c r="N24" s="166">
        <v>2.1403765992626402E-5</v>
      </c>
      <c r="O24" s="166">
        <v>1.0900599971360354E-3</v>
      </c>
      <c r="P24" s="166">
        <v>3.2836642142724024E-4</v>
      </c>
      <c r="Q24" s="166">
        <v>0</v>
      </c>
      <c r="R24" s="166">
        <v>0</v>
      </c>
      <c r="S24" s="166">
        <v>9.822440498677748E-4</v>
      </c>
      <c r="T24" s="166">
        <v>6.6468564279011577E-4</v>
      </c>
      <c r="U24" s="166">
        <v>2.5408805031446539E-2</v>
      </c>
      <c r="V24" s="166">
        <v>1.4464154725129402E-3</v>
      </c>
      <c r="W24" s="166">
        <v>1.1339832737467122E-3</v>
      </c>
      <c r="X24" s="166">
        <v>5.4285480170435921E-4</v>
      </c>
      <c r="Y24" s="166">
        <v>9.4139282352168486E-4</v>
      </c>
      <c r="Z24" s="166">
        <v>4.7002675536915179E-4</v>
      </c>
      <c r="AA24" s="166">
        <v>1.5395911793268434E-3</v>
      </c>
      <c r="AB24" s="166">
        <v>1.6753378090236742E-5</v>
      </c>
      <c r="AC24" s="166">
        <v>7.5717513581077833E-4</v>
      </c>
      <c r="AD24" s="166">
        <v>7.2098053352559477E-4</v>
      </c>
      <c r="AE24" s="166">
        <v>0</v>
      </c>
      <c r="AF24" s="166">
        <v>6.0154698720781051E-4</v>
      </c>
      <c r="AG24" s="166">
        <v>5.1030450598878791E-5</v>
      </c>
      <c r="AH24" s="166">
        <v>1.6801536140447127E-4</v>
      </c>
      <c r="AI24" s="166">
        <v>1.1120846532317854E-3</v>
      </c>
      <c r="AJ24" s="166">
        <v>3.5023167624100769E-4</v>
      </c>
      <c r="AK24" s="166">
        <v>7.11206779991022E-4</v>
      </c>
      <c r="AL24" s="166">
        <v>6.646726487205051E-4</v>
      </c>
      <c r="AM24" s="166">
        <v>7.9054748453871553E-4</v>
      </c>
      <c r="AN24" s="166">
        <v>3.3504635227730754E-3</v>
      </c>
      <c r="AO24" s="166">
        <v>1.1020093303456637E-4</v>
      </c>
      <c r="AP24" s="166">
        <v>8.0027616180709579E-3</v>
      </c>
      <c r="AQ24" s="166">
        <v>1.9276644267829778E-2</v>
      </c>
      <c r="AR24" s="166">
        <v>3.3124597016167118E-5</v>
      </c>
      <c r="AS24" s="166">
        <v>1.1120783209918205E-4</v>
      </c>
      <c r="AT24" s="166">
        <v>7.2102770110478703E-4</v>
      </c>
      <c r="AU24" s="166">
        <v>3.7319310666792688E-3</v>
      </c>
      <c r="AV24" s="166">
        <v>3.1884613279325636E-3</v>
      </c>
      <c r="AW24" s="166">
        <v>9.4316588579380911E-4</v>
      </c>
      <c r="AX24" s="166">
        <v>2.3758831132434568E-3</v>
      </c>
      <c r="AY24" s="166">
        <v>4.8089735566341976E-4</v>
      </c>
      <c r="AZ24" s="166">
        <v>9.5110660216129344E-4</v>
      </c>
      <c r="BA24" s="166">
        <v>2.8904639823053334E-4</v>
      </c>
      <c r="BB24" s="166">
        <v>2.6682958747278455E-3</v>
      </c>
      <c r="BC24" s="166">
        <v>1.9474522174708624E-3</v>
      </c>
      <c r="BD24" s="166">
        <v>6.729449745026952E-4</v>
      </c>
      <c r="BE24" s="166">
        <v>2.3602022516389458E-3</v>
      </c>
      <c r="BF24" s="166">
        <v>2.606713215457209E-3</v>
      </c>
      <c r="BG24" s="166">
        <v>2.9938618813002945E-3</v>
      </c>
      <c r="BH24" s="166">
        <v>1.3574862467165584E-2</v>
      </c>
      <c r="BI24" s="166">
        <v>1.3574377325454958E-3</v>
      </c>
      <c r="BJ24" s="166">
        <v>1.5370330540794327E-3</v>
      </c>
      <c r="BK24" s="166">
        <v>2.0834805326403333E-3</v>
      </c>
      <c r="BL24" s="166">
        <v>4.2170392833652494E-3</v>
      </c>
      <c r="BM24" s="166">
        <v>1.2352972769751329E-3</v>
      </c>
      <c r="BN24" s="166">
        <v>0</v>
      </c>
      <c r="BO24" s="166">
        <v>7.3420458944614271E-5</v>
      </c>
      <c r="BP24" s="167">
        <v>1.7960319006579738E-3</v>
      </c>
    </row>
    <row r="25" spans="1:68" s="168" customFormat="1" x14ac:dyDescent="0.15">
      <c r="A25" s="157">
        <v>19</v>
      </c>
      <c r="B25" s="164" t="s">
        <v>546</v>
      </c>
      <c r="C25" s="164"/>
      <c r="D25" s="165">
        <v>2.3173583659533708E-5</v>
      </c>
      <c r="E25" s="166">
        <v>4.8183365150618757E-4</v>
      </c>
      <c r="F25" s="166">
        <v>0</v>
      </c>
      <c r="G25" s="166">
        <v>1.8690133167198816E-4</v>
      </c>
      <c r="H25" s="166">
        <v>0</v>
      </c>
      <c r="I25" s="166">
        <v>7.4846797960424755E-5</v>
      </c>
      <c r="J25" s="166">
        <v>0</v>
      </c>
      <c r="K25" s="166">
        <v>0</v>
      </c>
      <c r="L25" s="166">
        <v>5.6749371832751148E-5</v>
      </c>
      <c r="M25" s="166">
        <v>6.9868786419104915E-5</v>
      </c>
      <c r="N25" s="166">
        <v>0</v>
      </c>
      <c r="O25" s="166">
        <v>2.834740475125883E-4</v>
      </c>
      <c r="P25" s="166">
        <v>1.5087105849359686E-4</v>
      </c>
      <c r="Q25" s="166">
        <v>3.4410141356860696E-5</v>
      </c>
      <c r="R25" s="166">
        <v>1.3248542660307366E-3</v>
      </c>
      <c r="S25" s="166">
        <v>2.0400453343407633E-3</v>
      </c>
      <c r="T25" s="166">
        <v>4.1992492962152021E-3</v>
      </c>
      <c r="U25" s="166">
        <v>5.9371069182389937E-3</v>
      </c>
      <c r="V25" s="166">
        <v>0.22616772220557696</v>
      </c>
      <c r="W25" s="166">
        <v>0.295308144204873</v>
      </c>
      <c r="X25" s="166">
        <v>7.6767862995739108E-2</v>
      </c>
      <c r="Y25" s="166">
        <v>0</v>
      </c>
      <c r="Z25" s="166">
        <v>2.8924723407332416E-4</v>
      </c>
      <c r="AA25" s="166">
        <v>6.3636435412176189E-3</v>
      </c>
      <c r="AB25" s="166">
        <v>0</v>
      </c>
      <c r="AC25" s="166">
        <v>1.9229844719003894E-3</v>
      </c>
      <c r="AD25" s="166">
        <v>4.0168915439283137E-3</v>
      </c>
      <c r="AE25" s="166">
        <v>5.2521008403361342E-4</v>
      </c>
      <c r="AF25" s="166">
        <v>1.517176029683416E-3</v>
      </c>
      <c r="AG25" s="166">
        <v>0</v>
      </c>
      <c r="AH25" s="166">
        <v>2.4002194486353039E-5</v>
      </c>
      <c r="AI25" s="166">
        <v>1.0109860483925321E-4</v>
      </c>
      <c r="AJ25" s="166">
        <v>2.9387255592636276E-4</v>
      </c>
      <c r="AK25" s="166">
        <v>1.1492885227991801E-3</v>
      </c>
      <c r="AL25" s="166">
        <v>5.1439883248804311E-3</v>
      </c>
      <c r="AM25" s="166">
        <v>3.5270580079419618E-4</v>
      </c>
      <c r="AN25" s="166">
        <v>1.5190447400241837E-2</v>
      </c>
      <c r="AO25" s="166">
        <v>2.5713551041398817E-4</v>
      </c>
      <c r="AP25" s="166">
        <v>4.2321492794473118E-3</v>
      </c>
      <c r="AQ25" s="166">
        <v>3.6358695558701064E-3</v>
      </c>
      <c r="AR25" s="166">
        <v>0</v>
      </c>
      <c r="AS25" s="166">
        <v>0</v>
      </c>
      <c r="AT25" s="166">
        <v>0</v>
      </c>
      <c r="AU25" s="166">
        <v>0</v>
      </c>
      <c r="AV25" s="166">
        <v>2.4631890087032678E-4</v>
      </c>
      <c r="AW25" s="166">
        <v>-4.9438285262080634E-4</v>
      </c>
      <c r="AX25" s="166">
        <v>4.4756953013565124E-4</v>
      </c>
      <c r="AY25" s="166">
        <v>7.8153306244179669E-5</v>
      </c>
      <c r="AZ25" s="166">
        <v>1.1798462585066263E-3</v>
      </c>
      <c r="BA25" s="166">
        <v>0</v>
      </c>
      <c r="BB25" s="166">
        <v>1.1989474771721676E-4</v>
      </c>
      <c r="BC25" s="166">
        <v>2.0694001153862343E-2</v>
      </c>
      <c r="BD25" s="166">
        <v>1.4506372630657203E-4</v>
      </c>
      <c r="BE25" s="166">
        <v>3.6797562423900722E-3</v>
      </c>
      <c r="BF25" s="166">
        <v>2.6617343003229452E-4</v>
      </c>
      <c r="BG25" s="166">
        <v>6.7577458405773563E-4</v>
      </c>
      <c r="BH25" s="166">
        <v>2.7407444119542054E-3</v>
      </c>
      <c r="BI25" s="166">
        <v>2.2658540317271434E-3</v>
      </c>
      <c r="BJ25" s="166">
        <v>2.4130894364386997E-4</v>
      </c>
      <c r="BK25" s="166">
        <v>0</v>
      </c>
      <c r="BL25" s="166">
        <v>5.1221457134043057E-4</v>
      </c>
      <c r="BM25" s="166">
        <v>4.3503947580428597E-4</v>
      </c>
      <c r="BN25" s="166">
        <v>0.12694831443773855</v>
      </c>
      <c r="BO25" s="166">
        <v>2.4695972554097527E-4</v>
      </c>
      <c r="BP25" s="167">
        <v>3.9224825864628528E-3</v>
      </c>
    </row>
    <row r="26" spans="1:68" s="168" customFormat="1" x14ac:dyDescent="0.15">
      <c r="A26" s="174">
        <v>20</v>
      </c>
      <c r="B26" s="175" t="s">
        <v>547</v>
      </c>
      <c r="C26" s="175"/>
      <c r="D26" s="176">
        <v>2.856723525629018E-2</v>
      </c>
      <c r="E26" s="177">
        <v>2.7873161865611105E-3</v>
      </c>
      <c r="F26" s="177">
        <v>9.5482825707323229E-4</v>
      </c>
      <c r="G26" s="177">
        <v>2.5293980219609064E-2</v>
      </c>
      <c r="H26" s="177">
        <v>1.7804210506378263E-3</v>
      </c>
      <c r="I26" s="177">
        <v>5.2860551059549983E-4</v>
      </c>
      <c r="J26" s="177">
        <v>0</v>
      </c>
      <c r="K26" s="177">
        <v>0</v>
      </c>
      <c r="L26" s="177">
        <v>1.2982324381824263E-2</v>
      </c>
      <c r="M26" s="177">
        <v>6.2782095225167138E-3</v>
      </c>
      <c r="N26" s="177">
        <v>6.4746392127694864E-4</v>
      </c>
      <c r="O26" s="177">
        <v>1.1239599863231078E-2</v>
      </c>
      <c r="P26" s="177">
        <v>1.8858882311699608E-2</v>
      </c>
      <c r="Q26" s="177">
        <v>9.6348395799209942E-5</v>
      </c>
      <c r="R26" s="177">
        <v>2.6497085320614732E-3</v>
      </c>
      <c r="S26" s="177">
        <v>2.6067245938798641E-3</v>
      </c>
      <c r="T26" s="177">
        <v>7.3506412261495151E-4</v>
      </c>
      <c r="U26" s="177">
        <v>7.0440251572327041E-3</v>
      </c>
      <c r="V26" s="177">
        <v>1.2466723834516295E-3</v>
      </c>
      <c r="W26" s="177">
        <v>1.0678342494448207E-2</v>
      </c>
      <c r="X26" s="177">
        <v>7.1697803998688951E-4</v>
      </c>
      <c r="Y26" s="177">
        <v>2.5833570505943912E-3</v>
      </c>
      <c r="Z26" s="177">
        <v>1.2293007448116277E-3</v>
      </c>
      <c r="AA26" s="177">
        <v>2.1427951080477195E-2</v>
      </c>
      <c r="AB26" s="177">
        <v>3.0460687436794074E-6</v>
      </c>
      <c r="AC26" s="177">
        <v>2.5960290370655257E-3</v>
      </c>
      <c r="AD26" s="177">
        <v>1.6479555052013595E-3</v>
      </c>
      <c r="AE26" s="177">
        <v>3.9390756302521007E-3</v>
      </c>
      <c r="AF26" s="177">
        <v>1.6023508243323094E-3</v>
      </c>
      <c r="AG26" s="177">
        <v>0</v>
      </c>
      <c r="AH26" s="177">
        <v>2.4002194486353039E-5</v>
      </c>
      <c r="AI26" s="177">
        <v>2.3589674462492417E-4</v>
      </c>
      <c r="AJ26" s="177">
        <v>1.0265411200167467E-3</v>
      </c>
      <c r="AK26" s="177">
        <v>7.1391098827996123E-4</v>
      </c>
      <c r="AL26" s="177">
        <v>1.6038840001733928E-3</v>
      </c>
      <c r="AM26" s="177">
        <v>1.9865039355075416E-4</v>
      </c>
      <c r="AN26" s="177">
        <v>2.1916565900846432E-3</v>
      </c>
      <c r="AO26" s="177">
        <v>1.7264812842082062E-3</v>
      </c>
      <c r="AP26" s="177">
        <v>2.2810721951746198E-5</v>
      </c>
      <c r="AQ26" s="177">
        <v>7.0859898629067354E-4</v>
      </c>
      <c r="AR26" s="177">
        <v>0</v>
      </c>
      <c r="AS26" s="177">
        <v>0</v>
      </c>
      <c r="AT26" s="177">
        <v>0</v>
      </c>
      <c r="AU26" s="177">
        <v>2.5776960552658035E-5</v>
      </c>
      <c r="AV26" s="177">
        <v>9.6132793256335867E-4</v>
      </c>
      <c r="AW26" s="177">
        <v>6.9969748271680263E-3</v>
      </c>
      <c r="AX26" s="177">
        <v>1.5393045522422396E-3</v>
      </c>
      <c r="AY26" s="177">
        <v>1.6469087522719853E-5</v>
      </c>
      <c r="AZ26" s="177">
        <v>1.1342168451942154E-3</v>
      </c>
      <c r="BA26" s="177">
        <v>3.393153370532348E-4</v>
      </c>
      <c r="BB26" s="177">
        <v>3.2397091404439424E-4</v>
      </c>
      <c r="BC26" s="177">
        <v>7.7501912786825174E-4</v>
      </c>
      <c r="BD26" s="177">
        <v>1.4016547061310335E-4</v>
      </c>
      <c r="BE26" s="177">
        <v>1.9808304792979974E-3</v>
      </c>
      <c r="BF26" s="177">
        <v>2.5738434764465096E-3</v>
      </c>
      <c r="BG26" s="177">
        <v>5.5365389512860774E-3</v>
      </c>
      <c r="BH26" s="177">
        <v>2.2500867324180998E-3</v>
      </c>
      <c r="BI26" s="177">
        <v>6.4574617025840589E-4</v>
      </c>
      <c r="BJ26" s="177">
        <v>1.4006410424546366E-3</v>
      </c>
      <c r="BK26" s="177">
        <v>2.8262266944004523E-3</v>
      </c>
      <c r="BL26" s="177">
        <v>6.3735790411110398E-4</v>
      </c>
      <c r="BM26" s="177">
        <v>1.0177775390729899E-3</v>
      </c>
      <c r="BN26" s="177">
        <v>0.30505574670502189</v>
      </c>
      <c r="BO26" s="177">
        <v>2.4028513836419217E-4</v>
      </c>
      <c r="BP26" s="178">
        <v>3.0656273130420689E-3</v>
      </c>
    </row>
    <row r="27" spans="1:68" s="168" customFormat="1" x14ac:dyDescent="0.15">
      <c r="A27" s="157">
        <v>21</v>
      </c>
      <c r="B27" s="164" t="s">
        <v>548</v>
      </c>
      <c r="C27" s="164"/>
      <c r="D27" s="165">
        <v>0</v>
      </c>
      <c r="E27" s="166">
        <v>1.4637984349555067E-4</v>
      </c>
      <c r="F27" s="166">
        <v>0</v>
      </c>
      <c r="G27" s="166">
        <v>9.3450665835994082E-5</v>
      </c>
      <c r="H27" s="166">
        <v>1.8940649474870492E-5</v>
      </c>
      <c r="I27" s="166">
        <v>1.6840529541095571E-4</v>
      </c>
      <c r="J27" s="166">
        <v>5.757052389176742E-4</v>
      </c>
      <c r="K27" s="166">
        <v>3.4516765285996055E-4</v>
      </c>
      <c r="L27" s="166">
        <v>4.5846247840203433E-3</v>
      </c>
      <c r="M27" s="166">
        <v>1.3634394606928189E-3</v>
      </c>
      <c r="N27" s="166">
        <v>8.1334310771980325E-4</v>
      </c>
      <c r="O27" s="166">
        <v>5.9398041398900587E-3</v>
      </c>
      <c r="P27" s="166">
        <v>1.3400899901490073E-3</v>
      </c>
      <c r="Q27" s="166">
        <v>6.8820282713721389E-6</v>
      </c>
      <c r="R27" s="166">
        <v>0</v>
      </c>
      <c r="S27" s="166">
        <v>3.4000755572346055E-4</v>
      </c>
      <c r="T27" s="166">
        <v>5.3956834532374099E-4</v>
      </c>
      <c r="U27" s="166">
        <v>3.2704402515723271E-4</v>
      </c>
      <c r="V27" s="166">
        <v>1.9285539633505871E-4</v>
      </c>
      <c r="W27" s="166">
        <v>1.2914809506559778E-3</v>
      </c>
      <c r="X27" s="166">
        <v>2.9897984267453295E-2</v>
      </c>
      <c r="Y27" s="166">
        <v>6.5678569082908242E-5</v>
      </c>
      <c r="Z27" s="166">
        <v>0</v>
      </c>
      <c r="AA27" s="166">
        <v>3.7344955272902406E-3</v>
      </c>
      <c r="AB27" s="166">
        <v>2.5891584321274963E-5</v>
      </c>
      <c r="AC27" s="166">
        <v>4.0863420027883275E-4</v>
      </c>
      <c r="AD27" s="166">
        <v>2.0599443815016993E-4</v>
      </c>
      <c r="AE27" s="166">
        <v>2.6260504201680671E-4</v>
      </c>
      <c r="AF27" s="166">
        <v>1.4905589063556366E-4</v>
      </c>
      <c r="AG27" s="166">
        <v>7.290064371268398E-6</v>
      </c>
      <c r="AH27" s="166">
        <v>6.171992867919352E-5</v>
      </c>
      <c r="AI27" s="166">
        <v>9.0988744355327892E-4</v>
      </c>
      <c r="AJ27" s="166">
        <v>6.8033509522678513E-4</v>
      </c>
      <c r="AK27" s="166">
        <v>1.0005570669075214E-3</v>
      </c>
      <c r="AL27" s="166">
        <v>7.0802086494140763E-4</v>
      </c>
      <c r="AM27" s="166">
        <v>3.7905738361215335E-4</v>
      </c>
      <c r="AN27" s="166">
        <v>5.592503022974607E-3</v>
      </c>
      <c r="AO27" s="166">
        <v>2.6815560371744483E-3</v>
      </c>
      <c r="AP27" s="166">
        <v>4.2884157269282855E-4</v>
      </c>
      <c r="AQ27" s="166">
        <v>5.2972933926584333E-4</v>
      </c>
      <c r="AR27" s="166">
        <v>2.2339844499275497E-4</v>
      </c>
      <c r="AS27" s="166">
        <v>1.8023338305729505E-4</v>
      </c>
      <c r="AT27" s="166">
        <v>1.2221280339189248E-3</v>
      </c>
      <c r="AU27" s="166">
        <v>3.1619738277927187E-3</v>
      </c>
      <c r="AV27" s="166">
        <v>3.4245169412666266E-3</v>
      </c>
      <c r="AW27" s="166">
        <v>4.456083621987887E-3</v>
      </c>
      <c r="AX27" s="166">
        <v>1.3662373624351128E-2</v>
      </c>
      <c r="AY27" s="166">
        <v>5.7492087352040217E-5</v>
      </c>
      <c r="AZ27" s="166">
        <v>1.3765860665549438E-3</v>
      </c>
      <c r="BA27" s="166">
        <v>4.7378474840396121E-3</v>
      </c>
      <c r="BB27" s="166">
        <v>5.7268874175564173E-3</v>
      </c>
      <c r="BC27" s="166">
        <v>1.7971529808523231E-2</v>
      </c>
      <c r="BD27" s="166">
        <v>3.4404594413124912E-3</v>
      </c>
      <c r="BE27" s="166">
        <v>5.898256389340403E-3</v>
      </c>
      <c r="BF27" s="166">
        <v>2.529183504964581E-3</v>
      </c>
      <c r="BG27" s="166">
        <v>8.8231696434837889E-4</v>
      </c>
      <c r="BH27" s="166">
        <v>2.5063190761758437E-2</v>
      </c>
      <c r="BI27" s="166">
        <v>2.6467071946793181E-3</v>
      </c>
      <c r="BJ27" s="166">
        <v>3.5147172226389757E-4</v>
      </c>
      <c r="BK27" s="166">
        <v>1.8784067664003005E-4</v>
      </c>
      <c r="BL27" s="166">
        <v>4.458595018713294E-3</v>
      </c>
      <c r="BM27" s="166">
        <v>1.4098501530694452E-3</v>
      </c>
      <c r="BN27" s="166">
        <v>0</v>
      </c>
      <c r="BO27" s="166">
        <v>2.3361055118740906E-5</v>
      </c>
      <c r="BP27" s="167">
        <v>2.9677704989016815E-3</v>
      </c>
    </row>
    <row r="28" spans="1:68" s="168" customFormat="1" x14ac:dyDescent="0.15">
      <c r="A28" s="157">
        <v>22</v>
      </c>
      <c r="B28" s="164" t="s">
        <v>549</v>
      </c>
      <c r="C28" s="164"/>
      <c r="D28" s="165">
        <v>6.0807483522616453E-2</v>
      </c>
      <c r="E28" s="166">
        <v>5.3410345395439048E-2</v>
      </c>
      <c r="F28" s="166">
        <v>0</v>
      </c>
      <c r="G28" s="166">
        <v>1.0435324351686006E-3</v>
      </c>
      <c r="H28" s="166">
        <v>8.5232922636917224E-5</v>
      </c>
      <c r="I28" s="166">
        <v>0</v>
      </c>
      <c r="J28" s="166">
        <v>0</v>
      </c>
      <c r="K28" s="166">
        <v>0</v>
      </c>
      <c r="L28" s="166">
        <v>0</v>
      </c>
      <c r="M28" s="166">
        <v>1.7966259364912696E-5</v>
      </c>
      <c r="N28" s="166">
        <v>0</v>
      </c>
      <c r="O28" s="166">
        <v>0</v>
      </c>
      <c r="P28" s="166">
        <v>3.9048979845401541E-4</v>
      </c>
      <c r="Q28" s="166">
        <v>0</v>
      </c>
      <c r="R28" s="166">
        <v>0</v>
      </c>
      <c r="S28" s="166">
        <v>0</v>
      </c>
      <c r="T28" s="166">
        <v>0</v>
      </c>
      <c r="U28" s="166">
        <v>0</v>
      </c>
      <c r="V28" s="166">
        <v>9.2983851804403299E-5</v>
      </c>
      <c r="W28" s="166">
        <v>0</v>
      </c>
      <c r="X28" s="166">
        <v>0</v>
      </c>
      <c r="Y28" s="166">
        <v>0.30036998927250036</v>
      </c>
      <c r="Z28" s="166">
        <v>3.2540313833248971E-3</v>
      </c>
      <c r="AA28" s="166">
        <v>1.318521676654271E-3</v>
      </c>
      <c r="AB28" s="166">
        <v>-1.8276412462076445E-5</v>
      </c>
      <c r="AC28" s="166">
        <v>0</v>
      </c>
      <c r="AD28" s="166">
        <v>1.0299721907508497E-4</v>
      </c>
      <c r="AE28" s="166">
        <v>0</v>
      </c>
      <c r="AF28" s="166">
        <v>0</v>
      </c>
      <c r="AG28" s="166">
        <v>-1.1445401062891386E-3</v>
      </c>
      <c r="AH28" s="166">
        <v>2.4002194486353039E-5</v>
      </c>
      <c r="AI28" s="166">
        <v>0</v>
      </c>
      <c r="AJ28" s="166">
        <v>0</v>
      </c>
      <c r="AK28" s="166">
        <v>0</v>
      </c>
      <c r="AL28" s="166">
        <v>0</v>
      </c>
      <c r="AM28" s="166">
        <v>0</v>
      </c>
      <c r="AN28" s="166">
        <v>2.5191455058444177E-5</v>
      </c>
      <c r="AO28" s="166">
        <v>0</v>
      </c>
      <c r="AP28" s="166">
        <v>0</v>
      </c>
      <c r="AQ28" s="166">
        <v>0</v>
      </c>
      <c r="AR28" s="166">
        <v>1.3403906699565297E-4</v>
      </c>
      <c r="AS28" s="166">
        <v>1.9557239438132014E-4</v>
      </c>
      <c r="AT28" s="166">
        <v>9.1868394349258579E-5</v>
      </c>
      <c r="AU28" s="166">
        <v>2.2912853824584921E-5</v>
      </c>
      <c r="AV28" s="166">
        <v>0</v>
      </c>
      <c r="AW28" s="166">
        <v>0</v>
      </c>
      <c r="AX28" s="166">
        <v>0</v>
      </c>
      <c r="AY28" s="166">
        <v>1.1977518198341712E-6</v>
      </c>
      <c r="AZ28" s="166">
        <v>5.9258978327806445E-7</v>
      </c>
      <c r="BA28" s="166">
        <v>0</v>
      </c>
      <c r="BB28" s="166">
        <v>0</v>
      </c>
      <c r="BC28" s="166">
        <v>0</v>
      </c>
      <c r="BD28" s="166">
        <v>1.5071555979903587E-6</v>
      </c>
      <c r="BE28" s="166">
        <v>0</v>
      </c>
      <c r="BF28" s="166">
        <v>0</v>
      </c>
      <c r="BG28" s="166">
        <v>0</v>
      </c>
      <c r="BH28" s="166">
        <v>0</v>
      </c>
      <c r="BI28" s="166">
        <v>0</v>
      </c>
      <c r="BJ28" s="166">
        <v>0</v>
      </c>
      <c r="BK28" s="166">
        <v>0</v>
      </c>
      <c r="BL28" s="166">
        <v>4.9475271095382501E-5</v>
      </c>
      <c r="BM28" s="166">
        <v>1.6649658950534401E-4</v>
      </c>
      <c r="BN28" s="166">
        <v>0</v>
      </c>
      <c r="BO28" s="166">
        <v>3.4707853319272203E-4</v>
      </c>
      <c r="BP28" s="167">
        <v>1.5093998933637157E-3</v>
      </c>
    </row>
    <row r="29" spans="1:68" s="168" customFormat="1" x14ac:dyDescent="0.15">
      <c r="A29" s="157">
        <v>23</v>
      </c>
      <c r="B29" s="164" t="s">
        <v>550</v>
      </c>
      <c r="C29" s="164"/>
      <c r="D29" s="165">
        <v>1.4811782222385295E-3</v>
      </c>
      <c r="E29" s="166">
        <v>2.7873161865611105E-3</v>
      </c>
      <c r="F29" s="166">
        <v>1.3094028671407608E-3</v>
      </c>
      <c r="G29" s="166">
        <v>1.557511097266568E-5</v>
      </c>
      <c r="H29" s="166">
        <v>8.5232922636917224E-5</v>
      </c>
      <c r="I29" s="166">
        <v>8.1863685269214581E-4</v>
      </c>
      <c r="J29" s="166">
        <v>0</v>
      </c>
      <c r="K29" s="166">
        <v>2.9585798816568048E-4</v>
      </c>
      <c r="L29" s="166">
        <v>5.5566087058366125E-3</v>
      </c>
      <c r="M29" s="166">
        <v>4.4855760881065358E-3</v>
      </c>
      <c r="N29" s="166">
        <v>0</v>
      </c>
      <c r="O29" s="166">
        <v>7.5120622590835896E-3</v>
      </c>
      <c r="P29" s="166">
        <v>6.6649508781583084E-3</v>
      </c>
      <c r="Q29" s="166">
        <v>1.6241586720438248E-3</v>
      </c>
      <c r="R29" s="166">
        <v>1.9342872284048754E-2</v>
      </c>
      <c r="S29" s="166">
        <v>5.2890064223649414E-4</v>
      </c>
      <c r="T29" s="166">
        <v>1.133875508289021E-3</v>
      </c>
      <c r="U29" s="166">
        <v>2.1383647798742136E-3</v>
      </c>
      <c r="V29" s="166">
        <v>2.665881469695874E-2</v>
      </c>
      <c r="W29" s="166">
        <v>5.9691619548611656E-3</v>
      </c>
      <c r="X29" s="166">
        <v>1.2188626679777122E-3</v>
      </c>
      <c r="Y29" s="166">
        <v>6.583181907743503E-2</v>
      </c>
      <c r="Z29" s="166">
        <v>0.17531997975269362</v>
      </c>
      <c r="AA29" s="166">
        <v>0.11153745943769393</v>
      </c>
      <c r="AB29" s="166">
        <v>7.4628684220145482E-4</v>
      </c>
      <c r="AC29" s="166">
        <v>0.13563049853372433</v>
      </c>
      <c r="AD29" s="166">
        <v>0.10340920795138531</v>
      </c>
      <c r="AE29" s="166">
        <v>7.3529411764705881E-3</v>
      </c>
      <c r="AF29" s="166">
        <v>2.9704709633801619E-3</v>
      </c>
      <c r="AG29" s="166">
        <v>2.1979544079374219E-3</v>
      </c>
      <c r="AH29" s="166">
        <v>1.7624468522836373E-3</v>
      </c>
      <c r="AI29" s="166">
        <v>5.7626204758374332E-3</v>
      </c>
      <c r="AJ29" s="166">
        <v>3.5345219740184454E-3</v>
      </c>
      <c r="AK29" s="166">
        <v>7.6529094576980698E-3</v>
      </c>
      <c r="AL29" s="166">
        <v>3.1066221624980132E-3</v>
      </c>
      <c r="AM29" s="166">
        <v>2.5196167263631369E-3</v>
      </c>
      <c r="AN29" s="166">
        <v>6.1719064893188229E-3</v>
      </c>
      <c r="AO29" s="166">
        <v>5.1427102082797634E-4</v>
      </c>
      <c r="AP29" s="166">
        <v>2.0377578276893271E-4</v>
      </c>
      <c r="AQ29" s="166">
        <v>5.3316914017016693E-4</v>
      </c>
      <c r="AR29" s="166">
        <v>7.5185131832044422E-4</v>
      </c>
      <c r="AS29" s="166">
        <v>1.1868560011964429E-3</v>
      </c>
      <c r="AT29" s="166">
        <v>4.1758361067844806E-6</v>
      </c>
      <c r="AU29" s="166">
        <v>6.1291883980764657E-3</v>
      </c>
      <c r="AV29" s="166">
        <v>5.9834966336416882E-3</v>
      </c>
      <c r="AW29" s="166">
        <v>0</v>
      </c>
      <c r="AX29" s="166">
        <v>0</v>
      </c>
      <c r="AY29" s="166">
        <v>0</v>
      </c>
      <c r="AZ29" s="166">
        <v>1.5111039473590643E-4</v>
      </c>
      <c r="BA29" s="166">
        <v>0</v>
      </c>
      <c r="BB29" s="166">
        <v>0</v>
      </c>
      <c r="BC29" s="166">
        <v>6.9330784601632744E-5</v>
      </c>
      <c r="BD29" s="166">
        <v>9.0429335879421523E-5</v>
      </c>
      <c r="BE29" s="166">
        <v>2.0498071651781696E-3</v>
      </c>
      <c r="BF29" s="166">
        <v>1.2054619502402171E-3</v>
      </c>
      <c r="BG29" s="166">
        <v>3.6696364653580302E-4</v>
      </c>
      <c r="BH29" s="166">
        <v>0</v>
      </c>
      <c r="BI29" s="166">
        <v>1.967247368945574E-4</v>
      </c>
      <c r="BJ29" s="166">
        <v>1.0491693201907389E-4</v>
      </c>
      <c r="BK29" s="166">
        <v>2.1541362000003446E-4</v>
      </c>
      <c r="BL29" s="166">
        <v>4.8602178076052221E-4</v>
      </c>
      <c r="BM29" s="166">
        <v>2.0785219399538108E-3</v>
      </c>
      <c r="BN29" s="166">
        <v>0</v>
      </c>
      <c r="BO29" s="166">
        <v>1.3549411968869726E-3</v>
      </c>
      <c r="BP29" s="167">
        <v>2.2370233571499497E-3</v>
      </c>
    </row>
    <row r="30" spans="1:68" s="168" customFormat="1" x14ac:dyDescent="0.15">
      <c r="A30" s="157">
        <v>24</v>
      </c>
      <c r="B30" s="164" t="s">
        <v>551</v>
      </c>
      <c r="C30" s="164"/>
      <c r="D30" s="165">
        <v>4.8676112476850553E-2</v>
      </c>
      <c r="E30" s="166">
        <v>5.757607177491659E-3</v>
      </c>
      <c r="F30" s="166">
        <v>1.0804565646102667E-2</v>
      </c>
      <c r="G30" s="166">
        <v>4.5790826259637096E-3</v>
      </c>
      <c r="H30" s="166">
        <v>7.6709630373225494E-4</v>
      </c>
      <c r="I30" s="166">
        <v>5.9690321373438741E-3</v>
      </c>
      <c r="J30" s="166">
        <v>2.3913909924272616E-3</v>
      </c>
      <c r="K30" s="166">
        <v>8.6291913214990145E-3</v>
      </c>
      <c r="L30" s="166">
        <v>1.2062260098067744E-3</v>
      </c>
      <c r="M30" s="166">
        <v>1.3574507075711812E-4</v>
      </c>
      <c r="N30" s="166">
        <v>2.1403765992626402E-5</v>
      </c>
      <c r="O30" s="166">
        <v>2.8157447915296784E-3</v>
      </c>
      <c r="P30" s="166">
        <v>3.0529202424586658E-3</v>
      </c>
      <c r="Q30" s="166">
        <v>0</v>
      </c>
      <c r="R30" s="166">
        <v>0.15156332803391626</v>
      </c>
      <c r="S30" s="166">
        <v>7.9977332829618442E-2</v>
      </c>
      <c r="T30" s="166">
        <v>3.6276196434157019E-2</v>
      </c>
      <c r="U30" s="166">
        <v>2.5610062893081761E-2</v>
      </c>
      <c r="V30" s="166">
        <v>7.7452104706704824E-3</v>
      </c>
      <c r="W30" s="166">
        <v>1.7088497944655317E-2</v>
      </c>
      <c r="X30" s="166">
        <v>3.288880694854146E-2</v>
      </c>
      <c r="Y30" s="166">
        <v>3.8969284322525558E-3</v>
      </c>
      <c r="Z30" s="166">
        <v>7.7373635114614215E-3</v>
      </c>
      <c r="AA30" s="166">
        <v>0.12146979637919736</v>
      </c>
      <c r="AB30" s="166">
        <v>2.610480913333252E-3</v>
      </c>
      <c r="AC30" s="166">
        <v>3.3171482140281717E-3</v>
      </c>
      <c r="AD30" s="166">
        <v>1.2977649603460706E-2</v>
      </c>
      <c r="AE30" s="166">
        <v>3.9390756302521007E-3</v>
      </c>
      <c r="AF30" s="166">
        <v>9.5182833020138521E-3</v>
      </c>
      <c r="AG30" s="166">
        <v>8.7480772455220782E-5</v>
      </c>
      <c r="AH30" s="166">
        <v>8.3321903716911257E-4</v>
      </c>
      <c r="AI30" s="166">
        <v>2.1567702365707354E-3</v>
      </c>
      <c r="AJ30" s="166">
        <v>6.2115801889640792E-3</v>
      </c>
      <c r="AK30" s="166">
        <v>2.7609966630069713E-3</v>
      </c>
      <c r="AL30" s="166">
        <v>4.5082144869738614E-3</v>
      </c>
      <c r="AM30" s="166">
        <v>1.3923770952042147E-2</v>
      </c>
      <c r="AN30" s="166">
        <v>4.0482668278919789E-2</v>
      </c>
      <c r="AO30" s="166">
        <v>2.5713551041398817E-4</v>
      </c>
      <c r="AP30" s="166">
        <v>4.918752010194872E-3</v>
      </c>
      <c r="AQ30" s="166">
        <v>6.9638769308032452E-3</v>
      </c>
      <c r="AR30" s="166">
        <v>1.7987426519244236E-3</v>
      </c>
      <c r="AS30" s="166">
        <v>1.2903943276336123E-3</v>
      </c>
      <c r="AT30" s="166">
        <v>2.4498238493135619E-4</v>
      </c>
      <c r="AU30" s="166">
        <v>4.0498469134953845E-3</v>
      </c>
      <c r="AV30" s="166">
        <v>1.0379604795007937E-2</v>
      </c>
      <c r="AW30" s="166">
        <v>1.4430322610064399E-5</v>
      </c>
      <c r="AX30" s="166">
        <v>2.0914464025030429E-5</v>
      </c>
      <c r="AY30" s="166">
        <v>5.569545962228896E-5</v>
      </c>
      <c r="AZ30" s="166">
        <v>3.3540581733538448E-4</v>
      </c>
      <c r="BA30" s="166">
        <v>8.2943749057457395E-4</v>
      </c>
      <c r="BB30" s="166">
        <v>7.1426658214512114E-5</v>
      </c>
      <c r="BC30" s="166">
        <v>1.5289914104110076E-3</v>
      </c>
      <c r="BD30" s="166">
        <v>7.7731549966352756E-4</v>
      </c>
      <c r="BE30" s="166">
        <v>1.5452277130329948E-3</v>
      </c>
      <c r="BF30" s="166">
        <v>0.18384723860250732</v>
      </c>
      <c r="BG30" s="166">
        <v>7.2390096393128356E-3</v>
      </c>
      <c r="BH30" s="166">
        <v>2.6515339247658223E-3</v>
      </c>
      <c r="BI30" s="166">
        <v>4.661746448859163E-3</v>
      </c>
      <c r="BJ30" s="166">
        <v>3.9868434167248078E-3</v>
      </c>
      <c r="BK30" s="166">
        <v>2.429865633600389E-3</v>
      </c>
      <c r="BL30" s="166">
        <v>1.9440871230420888E-3</v>
      </c>
      <c r="BM30" s="166">
        <v>2.5635103926096997E-2</v>
      </c>
      <c r="BN30" s="166">
        <v>9.55120612179668E-3</v>
      </c>
      <c r="BO30" s="166">
        <v>1.7320553723752187E-3</v>
      </c>
      <c r="BP30" s="167">
        <v>1.8104948060699091E-2</v>
      </c>
    </row>
    <row r="31" spans="1:68" s="168" customFormat="1" x14ac:dyDescent="0.15">
      <c r="A31" s="157">
        <v>25</v>
      </c>
      <c r="B31" s="164" t="s">
        <v>552</v>
      </c>
      <c r="C31" s="164"/>
      <c r="D31" s="165">
        <v>1.9768997993553881E-2</v>
      </c>
      <c r="E31" s="166">
        <v>8.5754191647810091E-3</v>
      </c>
      <c r="F31" s="166">
        <v>4.8259330823423171E-3</v>
      </c>
      <c r="G31" s="166">
        <v>8.0056070399501592E-3</v>
      </c>
      <c r="H31" s="166">
        <v>1.2680764823425795E-2</v>
      </c>
      <c r="I31" s="166">
        <v>6.5631285961547464E-2</v>
      </c>
      <c r="J31" s="166">
        <v>1.0539834374031266E-2</v>
      </c>
      <c r="K31" s="166">
        <v>6.6715976331360949E-2</v>
      </c>
      <c r="L31" s="166">
        <v>3.4798231834465704E-3</v>
      </c>
      <c r="M31" s="166">
        <v>2.3216399601548292E-3</v>
      </c>
      <c r="N31" s="166">
        <v>1.1825580710926088E-3</v>
      </c>
      <c r="O31" s="166">
        <v>7.6874070307408606E-3</v>
      </c>
      <c r="P31" s="166">
        <v>3.3546623594458594E-3</v>
      </c>
      <c r="Q31" s="166">
        <v>4.6178409700907055E-3</v>
      </c>
      <c r="R31" s="166">
        <v>1.775304716481187E-2</v>
      </c>
      <c r="S31" s="166">
        <v>2.9467321496033246E-3</v>
      </c>
      <c r="T31" s="166">
        <v>6.7876133875508287E-3</v>
      </c>
      <c r="U31" s="166">
        <v>3.119496855345912E-3</v>
      </c>
      <c r="V31" s="166">
        <v>1.4164540091537437E-2</v>
      </c>
      <c r="W31" s="166">
        <v>5.1816735703148382E-3</v>
      </c>
      <c r="X31" s="166">
        <v>1.8334152736807605E-3</v>
      </c>
      <c r="Y31" s="166">
        <v>2.1148499244696455E-2</v>
      </c>
      <c r="Z31" s="166">
        <v>1.5583194735700339E-2</v>
      </c>
      <c r="AA31" s="166">
        <v>6.4741782925539053E-3</v>
      </c>
      <c r="AB31" s="166">
        <v>6.8783278301024695E-2</v>
      </c>
      <c r="AC31" s="166">
        <v>2.8964953607999618E-3</v>
      </c>
      <c r="AD31" s="166">
        <v>4.4288804202286536E-3</v>
      </c>
      <c r="AE31" s="166">
        <v>6.5651260504201682E-3</v>
      </c>
      <c r="AF31" s="166">
        <v>2.2086888937391202E-2</v>
      </c>
      <c r="AG31" s="166">
        <v>0.11557303550990355</v>
      </c>
      <c r="AH31" s="166">
        <v>7.7012755451927031E-3</v>
      </c>
      <c r="AI31" s="166">
        <v>2.0994810271618251E-2</v>
      </c>
      <c r="AJ31" s="166">
        <v>9.2388700801507209E-3</v>
      </c>
      <c r="AK31" s="166">
        <v>1.6062997236299128E-3</v>
      </c>
      <c r="AL31" s="166">
        <v>1.0692560001155952E-3</v>
      </c>
      <c r="AM31" s="166">
        <v>1.7351503763208731E-3</v>
      </c>
      <c r="AN31" s="166">
        <v>5.6932688432083838E-3</v>
      </c>
      <c r="AO31" s="166">
        <v>1.3077177386768541E-2</v>
      </c>
      <c r="AP31" s="166">
        <v>6.7937933546284093E-3</v>
      </c>
      <c r="AQ31" s="166">
        <v>8.2675614735419119E-3</v>
      </c>
      <c r="AR31" s="166">
        <v>2.8259903291583503E-2</v>
      </c>
      <c r="AS31" s="166">
        <v>9.7536938256644664E-3</v>
      </c>
      <c r="AT31" s="166">
        <v>3.0838549648603393E-2</v>
      </c>
      <c r="AU31" s="166">
        <v>6.0280854305754847E-2</v>
      </c>
      <c r="AV31" s="166">
        <v>1.9886830149433467E-2</v>
      </c>
      <c r="AW31" s="166">
        <v>5.7172938181075149E-3</v>
      </c>
      <c r="AX31" s="166">
        <v>1.1325182269553977E-3</v>
      </c>
      <c r="AY31" s="166">
        <v>1.0369536380214338E-3</v>
      </c>
      <c r="AZ31" s="166">
        <v>4.1721283691692125E-2</v>
      </c>
      <c r="BA31" s="166">
        <v>4.1974563916955714E-3</v>
      </c>
      <c r="BB31" s="166">
        <v>9.9614678688453502E-4</v>
      </c>
      <c r="BC31" s="166">
        <v>2.5900000247609943E-3</v>
      </c>
      <c r="BD31" s="166">
        <v>1.8491668820643209E-2</v>
      </c>
      <c r="BE31" s="166">
        <v>5.3149535457015533E-3</v>
      </c>
      <c r="BF31" s="166">
        <v>2.7435513680778385E-3</v>
      </c>
      <c r="BG31" s="166">
        <v>3.4089519077096456E-3</v>
      </c>
      <c r="BH31" s="166">
        <v>6.4479357684492245E-3</v>
      </c>
      <c r="BI31" s="166">
        <v>3.3635854731933834E-3</v>
      </c>
      <c r="BJ31" s="166">
        <v>4.1966772807629556E-3</v>
      </c>
      <c r="BK31" s="166">
        <v>3.1502087788805042E-3</v>
      </c>
      <c r="BL31" s="166">
        <v>1.4635949314039918E-2</v>
      </c>
      <c r="BM31" s="166">
        <v>7.9193297169557978E-3</v>
      </c>
      <c r="BN31" s="166">
        <v>0</v>
      </c>
      <c r="BO31" s="166">
        <v>9.6114055345676869E-3</v>
      </c>
      <c r="BP31" s="167">
        <v>1.1936513373875171E-2</v>
      </c>
    </row>
    <row r="32" spans="1:68" s="168" customFormat="1" x14ac:dyDescent="0.15">
      <c r="A32" s="169">
        <v>26</v>
      </c>
      <c r="B32" s="170" t="s">
        <v>467</v>
      </c>
      <c r="C32" s="170"/>
      <c r="D32" s="171">
        <v>6.4731543688964161E-3</v>
      </c>
      <c r="E32" s="172">
        <v>2.7812170264154626E-3</v>
      </c>
      <c r="F32" s="172">
        <v>3.9441445389534074E-4</v>
      </c>
      <c r="G32" s="172">
        <v>4.5167821820730472E-3</v>
      </c>
      <c r="H32" s="172">
        <v>4.7446326934550585E-3</v>
      </c>
      <c r="I32" s="172">
        <v>1.8786546288066613E-2</v>
      </c>
      <c r="J32" s="172">
        <v>1.5942606616181746E-3</v>
      </c>
      <c r="K32" s="172">
        <v>2.9585798816568048E-4</v>
      </c>
      <c r="L32" s="172">
        <v>4.573757883031093E-3</v>
      </c>
      <c r="M32" s="172">
        <v>1.5001826569702099E-2</v>
      </c>
      <c r="N32" s="172">
        <v>3.9061872936543184E-4</v>
      </c>
      <c r="O32" s="172">
        <v>1.4772797012125092E-2</v>
      </c>
      <c r="P32" s="172">
        <v>3.2321905590216457E-2</v>
      </c>
      <c r="Q32" s="172">
        <v>6.8820282713721389E-6</v>
      </c>
      <c r="R32" s="172">
        <v>5.2994170641229464E-3</v>
      </c>
      <c r="S32" s="172">
        <v>8.7268605969021539E-3</v>
      </c>
      <c r="T32" s="172">
        <v>7.9293087269314989E-3</v>
      </c>
      <c r="U32" s="172">
        <v>4.5635220125786163E-2</v>
      </c>
      <c r="V32" s="172">
        <v>1.491185475233579E-3</v>
      </c>
      <c r="W32" s="172">
        <v>1.8490227269147778E-2</v>
      </c>
      <c r="X32" s="172">
        <v>3.3564814814814818E-2</v>
      </c>
      <c r="Y32" s="172">
        <v>1.7054535105195175E-2</v>
      </c>
      <c r="Z32" s="172">
        <v>4.4110203196181938E-3</v>
      </c>
      <c r="AA32" s="172">
        <v>9.5738885335986165E-2</v>
      </c>
      <c r="AB32" s="172">
        <v>1.2641185286269542E-4</v>
      </c>
      <c r="AC32" s="172">
        <v>0.26020383635402144</v>
      </c>
      <c r="AD32" s="172">
        <v>2.9045215779173961E-2</v>
      </c>
      <c r="AE32" s="172">
        <v>6.1186974789915964E-2</v>
      </c>
      <c r="AF32" s="172">
        <v>3.3963449366246293E-3</v>
      </c>
      <c r="AG32" s="172">
        <v>0</v>
      </c>
      <c r="AH32" s="172">
        <v>1.7144424633109312E-5</v>
      </c>
      <c r="AI32" s="172">
        <v>4.4483386129271418E-3</v>
      </c>
      <c r="AJ32" s="172">
        <v>2.3509804474109021E-3</v>
      </c>
      <c r="AK32" s="172">
        <v>1.2063473176957981E-2</v>
      </c>
      <c r="AL32" s="172">
        <v>2.2064242056439379E-2</v>
      </c>
      <c r="AM32" s="172">
        <v>2.7010372388406114E-2</v>
      </c>
      <c r="AN32" s="172">
        <v>7.37353889560661E-2</v>
      </c>
      <c r="AO32" s="172">
        <v>2.3509532380707491E-3</v>
      </c>
      <c r="AP32" s="172">
        <v>1.0720278959922322E-2</v>
      </c>
      <c r="AQ32" s="172">
        <v>1.5231438404345156E-2</v>
      </c>
      <c r="AR32" s="172">
        <v>1.0939590749455563E-2</v>
      </c>
      <c r="AS32" s="172">
        <v>9.2034067944150658E-3</v>
      </c>
      <c r="AT32" s="172">
        <v>0</v>
      </c>
      <c r="AU32" s="172">
        <v>3.3292376607121886E-2</v>
      </c>
      <c r="AV32" s="172">
        <v>2.3331873665772621E-3</v>
      </c>
      <c r="AW32" s="172">
        <v>5.2630272623426875E-3</v>
      </c>
      <c r="AX32" s="172">
        <v>3.1643584069871041E-3</v>
      </c>
      <c r="AY32" s="172">
        <v>1.0351570102916825E-3</v>
      </c>
      <c r="AZ32" s="172">
        <v>8.3555159442207083E-4</v>
      </c>
      <c r="BA32" s="172">
        <v>0</v>
      </c>
      <c r="BB32" s="172">
        <v>1.7474021741764571E-4</v>
      </c>
      <c r="BC32" s="172">
        <v>4.6179254743587521E-3</v>
      </c>
      <c r="BD32" s="172">
        <v>4.0881595595488479E-4</v>
      </c>
      <c r="BE32" s="172">
        <v>1.5654708708456541E-3</v>
      </c>
      <c r="BF32" s="172">
        <v>1.2840635000484113E-3</v>
      </c>
      <c r="BG32" s="172">
        <v>2.1456344360290121E-4</v>
      </c>
      <c r="BH32" s="172">
        <v>3.484165138524062E-3</v>
      </c>
      <c r="BI32" s="172">
        <v>2.326612707528852E-3</v>
      </c>
      <c r="BJ32" s="172">
        <v>1.0911360929983685E-3</v>
      </c>
      <c r="BK32" s="172">
        <v>6.5141078688010421E-4</v>
      </c>
      <c r="BL32" s="172">
        <v>6.6791615978766374E-3</v>
      </c>
      <c r="BM32" s="172">
        <v>1.7965519093399217E-3</v>
      </c>
      <c r="BN32" s="172">
        <v>3.6851110233703722E-2</v>
      </c>
      <c r="BO32" s="172">
        <v>1.6986824364913029E-3</v>
      </c>
      <c r="BP32" s="173">
        <v>5.6701113002395227E-3</v>
      </c>
    </row>
    <row r="33" spans="1:68" s="168" customFormat="1" x14ac:dyDescent="0.15">
      <c r="A33" s="157">
        <v>27</v>
      </c>
      <c r="B33" s="164" t="s">
        <v>553</v>
      </c>
      <c r="C33" s="164"/>
      <c r="D33" s="165">
        <v>2.3308762897547657E-3</v>
      </c>
      <c r="E33" s="166">
        <v>4.6292625505467899E-3</v>
      </c>
      <c r="F33" s="166">
        <v>3.0278281309137269E-4</v>
      </c>
      <c r="G33" s="166">
        <v>9.0335643641460944E-4</v>
      </c>
      <c r="H33" s="166">
        <v>7.1027435530764355E-4</v>
      </c>
      <c r="I33" s="166">
        <v>8.8412780090751746E-4</v>
      </c>
      <c r="J33" s="166">
        <v>6.5984677383641114E-3</v>
      </c>
      <c r="K33" s="166">
        <v>4.0433925049309666E-3</v>
      </c>
      <c r="L33" s="166">
        <v>2.2699748733100459E-4</v>
      </c>
      <c r="M33" s="166">
        <v>1.3973757283820983E-4</v>
      </c>
      <c r="N33" s="166">
        <v>5.3509414981566006E-6</v>
      </c>
      <c r="O33" s="166">
        <v>2.6593957034686119E-4</v>
      </c>
      <c r="P33" s="166">
        <v>2.5736827625378288E-4</v>
      </c>
      <c r="Q33" s="166">
        <v>0</v>
      </c>
      <c r="R33" s="166">
        <v>2.6497085320614734E-4</v>
      </c>
      <c r="S33" s="166">
        <v>5.0623347185493007E-3</v>
      </c>
      <c r="T33" s="166">
        <v>8.8364091335627146E-4</v>
      </c>
      <c r="U33" s="166">
        <v>9.5597484276729557E-4</v>
      </c>
      <c r="V33" s="166">
        <v>3.4438463631260484E-6</v>
      </c>
      <c r="W33" s="166">
        <v>5.5124186918242954E-4</v>
      </c>
      <c r="X33" s="166">
        <v>1.4339560799737791E-4</v>
      </c>
      <c r="Y33" s="166">
        <v>9.8517853624362369E-4</v>
      </c>
      <c r="Z33" s="166">
        <v>2.1693542555499312E-4</v>
      </c>
      <c r="AA33" s="166">
        <v>1.4290564279905572E-3</v>
      </c>
      <c r="AB33" s="166">
        <v>3.8075859295992594E-5</v>
      </c>
      <c r="AC33" s="166">
        <v>5.4083938272198452E-4</v>
      </c>
      <c r="AD33" s="166">
        <v>4.645174580286332E-2</v>
      </c>
      <c r="AE33" s="166">
        <v>1.0766806722689076E-2</v>
      </c>
      <c r="AF33" s="166">
        <v>9.8483356312783132E-4</v>
      </c>
      <c r="AG33" s="166">
        <v>3.0982773577890692E-4</v>
      </c>
      <c r="AH33" s="166">
        <v>7.0292140995748182E-4</v>
      </c>
      <c r="AI33" s="166">
        <v>3.0329581451775964E-4</v>
      </c>
      <c r="AJ33" s="166">
        <v>1.9242613936000194E-3</v>
      </c>
      <c r="AK33" s="166">
        <v>6.6469439742126695E-3</v>
      </c>
      <c r="AL33" s="166">
        <v>2.6875894056959558E-3</v>
      </c>
      <c r="AM33" s="166">
        <v>1.459472279148398E-2</v>
      </c>
      <c r="AN33" s="166">
        <v>4.9627166465135023E-3</v>
      </c>
      <c r="AO33" s="166">
        <v>4.9590419865554866E-3</v>
      </c>
      <c r="AP33" s="166">
        <v>2.2658650472067891E-4</v>
      </c>
      <c r="AQ33" s="166">
        <v>2.0810795471158129E-4</v>
      </c>
      <c r="AR33" s="166">
        <v>2.1692759348262E-3</v>
      </c>
      <c r="AS33" s="166">
        <v>2.7015833694439225E-3</v>
      </c>
      <c r="AT33" s="166">
        <v>0</v>
      </c>
      <c r="AU33" s="166">
        <v>1.4721508582295811E-3</v>
      </c>
      <c r="AV33" s="166">
        <v>1.8388390169138978E-2</v>
      </c>
      <c r="AW33" s="166">
        <v>1.0793881312328171E-4</v>
      </c>
      <c r="AX33" s="166">
        <v>8.3657856100121724E-6</v>
      </c>
      <c r="AY33" s="166">
        <v>0</v>
      </c>
      <c r="AZ33" s="166">
        <v>1.2503644427167161E-3</v>
      </c>
      <c r="BA33" s="166">
        <v>2.3877745940783189E-4</v>
      </c>
      <c r="BB33" s="166">
        <v>1.9259688197127372E-4</v>
      </c>
      <c r="BC33" s="166">
        <v>3.7141491750874683E-5</v>
      </c>
      <c r="BD33" s="166">
        <v>1.4521444186637107E-3</v>
      </c>
      <c r="BE33" s="166">
        <v>2.2717321545317684E-4</v>
      </c>
      <c r="BF33" s="166">
        <v>1.1986736345749639E-3</v>
      </c>
      <c r="BG33" s="166">
        <v>1.1991489651825694E-3</v>
      </c>
      <c r="BH33" s="166">
        <v>6.9237250334539327E-3</v>
      </c>
      <c r="BI33" s="166">
        <v>9.4383416141727763E-3</v>
      </c>
      <c r="BJ33" s="166">
        <v>2.990132562543606E-4</v>
      </c>
      <c r="BK33" s="166">
        <v>8.4442139040013514E-5</v>
      </c>
      <c r="BL33" s="166">
        <v>1.3620251101552358E-3</v>
      </c>
      <c r="BM33" s="166">
        <v>1.6112573177936517E-3</v>
      </c>
      <c r="BN33" s="166">
        <v>1.0397277530223551E-2</v>
      </c>
      <c r="BO33" s="166">
        <v>1.3015444994727077E-4</v>
      </c>
      <c r="BP33" s="167">
        <v>1.8094941233942361E-3</v>
      </c>
    </row>
    <row r="34" spans="1:68" s="168" customFormat="1" x14ac:dyDescent="0.15">
      <c r="A34" s="157">
        <v>28</v>
      </c>
      <c r="B34" s="164" t="s">
        <v>554</v>
      </c>
      <c r="C34" s="164"/>
      <c r="D34" s="165">
        <v>1.5255942575859692E-4</v>
      </c>
      <c r="E34" s="166">
        <v>9.94163103740615E-4</v>
      </c>
      <c r="F34" s="166">
        <v>5.311979177041626E-6</v>
      </c>
      <c r="G34" s="166">
        <v>0</v>
      </c>
      <c r="H34" s="166">
        <v>1.420548710615287E-4</v>
      </c>
      <c r="I34" s="166">
        <v>2.9470926696917245E-4</v>
      </c>
      <c r="J34" s="166">
        <v>0</v>
      </c>
      <c r="K34" s="166">
        <v>3.1065088757396449E-3</v>
      </c>
      <c r="L34" s="166">
        <v>9.6594675460001951E-6</v>
      </c>
      <c r="M34" s="166">
        <v>7.9850041621834193E-6</v>
      </c>
      <c r="N34" s="166">
        <v>0</v>
      </c>
      <c r="O34" s="166">
        <v>3.0685335040022447E-5</v>
      </c>
      <c r="P34" s="166">
        <v>8.8747681466821686E-6</v>
      </c>
      <c r="Q34" s="166">
        <v>0</v>
      </c>
      <c r="R34" s="166">
        <v>0</v>
      </c>
      <c r="S34" s="166">
        <v>4.0423120513789195E-3</v>
      </c>
      <c r="T34" s="166">
        <v>2.2677510165780419E-4</v>
      </c>
      <c r="U34" s="166">
        <v>7.5471698113207543E-4</v>
      </c>
      <c r="V34" s="166">
        <v>2.4106924541882338E-5</v>
      </c>
      <c r="W34" s="166">
        <v>1.2599814152741248E-4</v>
      </c>
      <c r="X34" s="166">
        <v>2.6630612913798753E-4</v>
      </c>
      <c r="Y34" s="166">
        <v>1.532499945267859E-4</v>
      </c>
      <c r="Z34" s="166">
        <v>0</v>
      </c>
      <c r="AA34" s="166">
        <v>1.815928057667559E-4</v>
      </c>
      <c r="AB34" s="166">
        <v>2.5891584321274963E-5</v>
      </c>
      <c r="AC34" s="166">
        <v>8.4130570645642036E-5</v>
      </c>
      <c r="AD34" s="166">
        <v>5.1498609537542483E-4</v>
      </c>
      <c r="AE34" s="166">
        <v>0.14285714285714285</v>
      </c>
      <c r="AF34" s="166">
        <v>1.9696671262556627E-4</v>
      </c>
      <c r="AG34" s="166">
        <v>7.290064371268398E-6</v>
      </c>
      <c r="AH34" s="166">
        <v>4.1146619119462351E-5</v>
      </c>
      <c r="AI34" s="166">
        <v>6.739906989283548E-5</v>
      </c>
      <c r="AJ34" s="166">
        <v>2.4556473851380998E-4</v>
      </c>
      <c r="AK34" s="166">
        <v>1.9199878851468654E-4</v>
      </c>
      <c r="AL34" s="166">
        <v>1.0114583784877252E-4</v>
      </c>
      <c r="AM34" s="166">
        <v>6.8919524293118789E-5</v>
      </c>
      <c r="AN34" s="166">
        <v>2.3679967754937524E-3</v>
      </c>
      <c r="AO34" s="166">
        <v>1.8366822172427726E-4</v>
      </c>
      <c r="AP34" s="166">
        <v>6.0828591871323194E-6</v>
      </c>
      <c r="AQ34" s="166">
        <v>2.4078606330265603E-5</v>
      </c>
      <c r="AR34" s="166">
        <v>4.6220367929535512E-6</v>
      </c>
      <c r="AS34" s="166">
        <v>1.7256387739528248E-5</v>
      </c>
      <c r="AT34" s="166">
        <v>5.2893924019270092E-5</v>
      </c>
      <c r="AU34" s="166">
        <v>2.047836310572277E-3</v>
      </c>
      <c r="AV34" s="166">
        <v>2.3947670917948437E-4</v>
      </c>
      <c r="AW34" s="166">
        <v>1.0014643891384693E-4</v>
      </c>
      <c r="AX34" s="166">
        <v>1.4430980177270998E-4</v>
      </c>
      <c r="AY34" s="166">
        <v>0</v>
      </c>
      <c r="AZ34" s="166">
        <v>3.6740566563239998E-5</v>
      </c>
      <c r="BA34" s="166">
        <v>3.8958427587593625E-4</v>
      </c>
      <c r="BB34" s="166">
        <v>3.8646923998209232E-4</v>
      </c>
      <c r="BC34" s="166">
        <v>3.8379541475903841E-5</v>
      </c>
      <c r="BD34" s="166">
        <v>1.1831171444224316E-4</v>
      </c>
      <c r="BE34" s="166">
        <v>4.5884491042027793E-4</v>
      </c>
      <c r="BF34" s="166">
        <v>4.5374531025639466E-5</v>
      </c>
      <c r="BG34" s="166">
        <v>3.2084253249031961E-5</v>
      </c>
      <c r="BH34" s="166">
        <v>2.319472666897953E-3</v>
      </c>
      <c r="BI34" s="166">
        <v>1.4930333139078462E-4</v>
      </c>
      <c r="BJ34" s="166">
        <v>8.393354561525912E-5</v>
      </c>
      <c r="BK34" s="166">
        <v>6.8932358400011027E-6</v>
      </c>
      <c r="BL34" s="166">
        <v>2.5901759573464955E-4</v>
      </c>
      <c r="BM34" s="166">
        <v>5.0486062624201082E-4</v>
      </c>
      <c r="BN34" s="166">
        <v>0</v>
      </c>
      <c r="BO34" s="166">
        <v>4.2049899213733631E-4</v>
      </c>
      <c r="BP34" s="167">
        <v>1.573172681561985E-4</v>
      </c>
    </row>
    <row r="35" spans="1:68" s="168" customFormat="1" x14ac:dyDescent="0.15">
      <c r="A35" s="157">
        <v>29</v>
      </c>
      <c r="B35" s="164" t="s">
        <v>555</v>
      </c>
      <c r="C35" s="164"/>
      <c r="D35" s="165">
        <v>2.5722677862082418E-3</v>
      </c>
      <c r="E35" s="166">
        <v>6.215044188415255E-3</v>
      </c>
      <c r="F35" s="166">
        <v>2.7622291720616455E-4</v>
      </c>
      <c r="G35" s="166">
        <v>8.1457830387041512E-3</v>
      </c>
      <c r="H35" s="166">
        <v>2.2728779369844592E-4</v>
      </c>
      <c r="I35" s="166">
        <v>3.7423398980212377E-5</v>
      </c>
      <c r="J35" s="166">
        <v>2.5685310659403922E-3</v>
      </c>
      <c r="K35" s="166">
        <v>9.8619329388560155E-5</v>
      </c>
      <c r="L35" s="166">
        <v>8.0777297353426634E-4</v>
      </c>
      <c r="M35" s="166">
        <v>5.5695404031229356E-4</v>
      </c>
      <c r="N35" s="166">
        <v>0</v>
      </c>
      <c r="O35" s="166">
        <v>6.4293082940999403E-4</v>
      </c>
      <c r="P35" s="166">
        <v>7.3926818661862459E-3</v>
      </c>
      <c r="Q35" s="166">
        <v>1.1011245234195422E-4</v>
      </c>
      <c r="R35" s="166">
        <v>5.2994170641229468E-4</v>
      </c>
      <c r="S35" s="166">
        <v>1.1333585190782018E-3</v>
      </c>
      <c r="T35" s="166">
        <v>1.4857679074131998E-4</v>
      </c>
      <c r="U35" s="166">
        <v>8.3270440251572327E-3</v>
      </c>
      <c r="V35" s="166">
        <v>8.058600489714953E-4</v>
      </c>
      <c r="W35" s="166">
        <v>0</v>
      </c>
      <c r="X35" s="166">
        <v>7.1697803998688956E-5</v>
      </c>
      <c r="Y35" s="166">
        <v>2.5614641942334217E-3</v>
      </c>
      <c r="Z35" s="166">
        <v>6.001880107021477E-3</v>
      </c>
      <c r="AA35" s="166">
        <v>1.2435159525332196E-2</v>
      </c>
      <c r="AB35" s="166">
        <v>1.1879668100349689E-3</v>
      </c>
      <c r="AC35" s="166">
        <v>4.6632373443584443E-3</v>
      </c>
      <c r="AD35" s="166">
        <v>8.2397775260067974E-4</v>
      </c>
      <c r="AE35" s="166">
        <v>0</v>
      </c>
      <c r="AF35" s="166">
        <v>9.5869554801995216E-2</v>
      </c>
      <c r="AG35" s="166">
        <v>2.8321900082377729E-3</v>
      </c>
      <c r="AH35" s="166">
        <v>2.592237004526128E-3</v>
      </c>
      <c r="AI35" s="166">
        <v>2.3084181438296152E-2</v>
      </c>
      <c r="AJ35" s="166">
        <v>5.6801941974259987E-3</v>
      </c>
      <c r="AK35" s="166">
        <v>2.1163134069238549E-2</v>
      </c>
      <c r="AL35" s="166">
        <v>1.122718800121375E-2</v>
      </c>
      <c r="AM35" s="166">
        <v>3.6689511461925005E-3</v>
      </c>
      <c r="AN35" s="166">
        <v>1.1562877871825876E-2</v>
      </c>
      <c r="AO35" s="166">
        <v>2.2040186606913273E-4</v>
      </c>
      <c r="AP35" s="166">
        <v>4.0333158197679235E-2</v>
      </c>
      <c r="AQ35" s="166">
        <v>4.7058196271599802E-2</v>
      </c>
      <c r="AR35" s="166">
        <v>5.6621491392611981E-2</v>
      </c>
      <c r="AS35" s="166">
        <v>3.6148297561480677E-2</v>
      </c>
      <c r="AT35" s="166">
        <v>5.0110033281413771E-5</v>
      </c>
      <c r="AU35" s="166">
        <v>5.0866535490578521E-3</v>
      </c>
      <c r="AV35" s="166">
        <v>4.4816355575017788E-4</v>
      </c>
      <c r="AW35" s="166">
        <v>2.0779664558492734E-4</v>
      </c>
      <c r="AX35" s="166">
        <v>7.3200624087606504E-6</v>
      </c>
      <c r="AY35" s="166">
        <v>1.1318754697432918E-4</v>
      </c>
      <c r="AZ35" s="166">
        <v>6.8740414860255479E-5</v>
      </c>
      <c r="BA35" s="166">
        <v>0</v>
      </c>
      <c r="BB35" s="166">
        <v>0</v>
      </c>
      <c r="BC35" s="166">
        <v>1.3618546975320716E-5</v>
      </c>
      <c r="BD35" s="166">
        <v>1.3790473721611782E-4</v>
      </c>
      <c r="BE35" s="166">
        <v>2.7110836537250411E-3</v>
      </c>
      <c r="BF35" s="166">
        <v>6.1630760645061484E-4</v>
      </c>
      <c r="BG35" s="166">
        <v>4.9931119118805985E-4</v>
      </c>
      <c r="BH35" s="166">
        <v>4.7083312682757593E-4</v>
      </c>
      <c r="BI35" s="166">
        <v>1.1703454686438923E-3</v>
      </c>
      <c r="BJ35" s="166">
        <v>1.2432656444260257E-3</v>
      </c>
      <c r="BK35" s="166">
        <v>9.3748007424015003E-4</v>
      </c>
      <c r="BL35" s="166">
        <v>1.3882179007351444E-3</v>
      </c>
      <c r="BM35" s="166">
        <v>5.693109189537569E-4</v>
      </c>
      <c r="BN35" s="166">
        <v>5.4900633613476982E-3</v>
      </c>
      <c r="BO35" s="166">
        <v>2.6664975771248547E-3</v>
      </c>
      <c r="BP35" s="167">
        <v>6.3383295963456172E-3</v>
      </c>
    </row>
    <row r="36" spans="1:68" s="168" customFormat="1" x14ac:dyDescent="0.15">
      <c r="A36" s="174">
        <v>30</v>
      </c>
      <c r="B36" s="175" t="s">
        <v>556</v>
      </c>
      <c r="C36" s="175"/>
      <c r="D36" s="176">
        <v>0</v>
      </c>
      <c r="E36" s="177">
        <v>0</v>
      </c>
      <c r="F36" s="177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0</v>
      </c>
      <c r="L36" s="177">
        <v>0</v>
      </c>
      <c r="M36" s="177">
        <v>0</v>
      </c>
      <c r="N36" s="177">
        <v>0</v>
      </c>
      <c r="O36" s="177">
        <v>0</v>
      </c>
      <c r="P36" s="177">
        <v>0</v>
      </c>
      <c r="Q36" s="177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77">
        <v>0</v>
      </c>
      <c r="X36" s="177">
        <v>0</v>
      </c>
      <c r="Y36" s="177">
        <v>0</v>
      </c>
      <c r="Z36" s="177">
        <v>0</v>
      </c>
      <c r="AA36" s="177">
        <v>0</v>
      </c>
      <c r="AB36" s="177">
        <v>0</v>
      </c>
      <c r="AC36" s="177">
        <v>0</v>
      </c>
      <c r="AD36" s="177">
        <v>0</v>
      </c>
      <c r="AE36" s="177">
        <v>0</v>
      </c>
      <c r="AF36" s="177">
        <v>0</v>
      </c>
      <c r="AG36" s="177">
        <v>0.48084900089667792</v>
      </c>
      <c r="AH36" s="177">
        <v>0.50962487998902761</v>
      </c>
      <c r="AI36" s="177">
        <v>0</v>
      </c>
      <c r="AJ36" s="177">
        <v>-6.3605292926527835E-4</v>
      </c>
      <c r="AK36" s="177">
        <v>-2.2444928798195753E-4</v>
      </c>
      <c r="AL36" s="177">
        <v>-1.5894345947664254E-4</v>
      </c>
      <c r="AM36" s="177">
        <v>-3.6486806978709946E-5</v>
      </c>
      <c r="AN36" s="177">
        <v>-5.0382910116888354E-5</v>
      </c>
      <c r="AO36" s="177">
        <v>0</v>
      </c>
      <c r="AP36" s="177">
        <v>0</v>
      </c>
      <c r="AQ36" s="177">
        <v>-2.0982785516374312E-4</v>
      </c>
      <c r="AR36" s="177">
        <v>-3.7746633809120666E-5</v>
      </c>
      <c r="AS36" s="177">
        <v>-1.1504258493018832E-4</v>
      </c>
      <c r="AT36" s="177">
        <v>0</v>
      </c>
      <c r="AU36" s="177">
        <v>0</v>
      </c>
      <c r="AV36" s="177">
        <v>0</v>
      </c>
      <c r="AW36" s="177">
        <v>0</v>
      </c>
      <c r="AX36" s="177">
        <v>0</v>
      </c>
      <c r="AY36" s="177">
        <v>0</v>
      </c>
      <c r="AZ36" s="177">
        <v>0</v>
      </c>
      <c r="BA36" s="177">
        <v>0</v>
      </c>
      <c r="BB36" s="177">
        <v>0</v>
      </c>
      <c r="BC36" s="177">
        <v>0</v>
      </c>
      <c r="BD36" s="177">
        <v>0</v>
      </c>
      <c r="BE36" s="177">
        <v>0</v>
      </c>
      <c r="BF36" s="177">
        <v>0</v>
      </c>
      <c r="BG36" s="177">
        <v>0</v>
      </c>
      <c r="BH36" s="177">
        <v>0</v>
      </c>
      <c r="BI36" s="177">
        <v>0</v>
      </c>
      <c r="BJ36" s="177">
        <v>0</v>
      </c>
      <c r="BK36" s="177">
        <v>0</v>
      </c>
      <c r="BL36" s="177">
        <v>0</v>
      </c>
      <c r="BM36" s="177">
        <v>8.0562865889682589E-6</v>
      </c>
      <c r="BN36" s="177">
        <v>0</v>
      </c>
      <c r="BO36" s="177">
        <v>0</v>
      </c>
      <c r="BP36" s="178">
        <v>7.7413585798753754E-3</v>
      </c>
    </row>
    <row r="37" spans="1:68" s="168" customFormat="1" x14ac:dyDescent="0.15">
      <c r="A37" s="157">
        <v>31</v>
      </c>
      <c r="B37" s="164" t="s">
        <v>557</v>
      </c>
      <c r="C37" s="164"/>
      <c r="D37" s="165">
        <v>6.5658487035345512E-5</v>
      </c>
      <c r="E37" s="166">
        <v>0</v>
      </c>
      <c r="F37" s="166">
        <v>0</v>
      </c>
      <c r="G37" s="166">
        <v>0</v>
      </c>
      <c r="H37" s="166">
        <v>0</v>
      </c>
      <c r="I37" s="166">
        <v>1.0759227206811059E-4</v>
      </c>
      <c r="J37" s="166">
        <v>1.6695451928612551E-2</v>
      </c>
      <c r="K37" s="166">
        <v>1.8244575936883628E-3</v>
      </c>
      <c r="L37" s="166">
        <v>0</v>
      </c>
      <c r="M37" s="166">
        <v>0</v>
      </c>
      <c r="N37" s="166">
        <v>0</v>
      </c>
      <c r="O37" s="166">
        <v>0</v>
      </c>
      <c r="P37" s="166">
        <v>0</v>
      </c>
      <c r="Q37" s="166">
        <v>0</v>
      </c>
      <c r="R37" s="166">
        <v>0</v>
      </c>
      <c r="S37" s="166">
        <v>4.911220249338874E-4</v>
      </c>
      <c r="T37" s="166">
        <v>2.1895527056615578E-4</v>
      </c>
      <c r="U37" s="166">
        <v>2.608805031446541E-2</v>
      </c>
      <c r="V37" s="166">
        <v>0</v>
      </c>
      <c r="W37" s="166">
        <v>0</v>
      </c>
      <c r="X37" s="166">
        <v>0</v>
      </c>
      <c r="Y37" s="166">
        <v>0</v>
      </c>
      <c r="Z37" s="166">
        <v>0</v>
      </c>
      <c r="AA37" s="166">
        <v>0</v>
      </c>
      <c r="AB37" s="166">
        <v>0</v>
      </c>
      <c r="AC37" s="166">
        <v>1.3941637421277823E-3</v>
      </c>
      <c r="AD37" s="166">
        <v>3.5019054485528889E-3</v>
      </c>
      <c r="AE37" s="166">
        <v>2.6260504201680671E-4</v>
      </c>
      <c r="AF37" s="166">
        <v>1.8365815096167668E-2</v>
      </c>
      <c r="AG37" s="166">
        <v>0</v>
      </c>
      <c r="AH37" s="166">
        <v>7.0233849951995608E-2</v>
      </c>
      <c r="AI37" s="166">
        <v>1.0446855833389499E-3</v>
      </c>
      <c r="AJ37" s="166">
        <v>0.23678479269907854</v>
      </c>
      <c r="AK37" s="166">
        <v>3.5733408330043216E-2</v>
      </c>
      <c r="AL37" s="166">
        <v>6.6496163682864456E-2</v>
      </c>
      <c r="AM37" s="166">
        <v>6.5362060612694575E-2</v>
      </c>
      <c r="AN37" s="166">
        <v>8.3383716243450225E-3</v>
      </c>
      <c r="AO37" s="166">
        <v>0</v>
      </c>
      <c r="AP37" s="166">
        <v>1.9386832586789093E-2</v>
      </c>
      <c r="AQ37" s="166">
        <v>1.1690163373343951E-2</v>
      </c>
      <c r="AR37" s="166">
        <v>2.1926942545771645E-2</v>
      </c>
      <c r="AS37" s="166">
        <v>4.5608632795573159E-2</v>
      </c>
      <c r="AT37" s="166">
        <v>0</v>
      </c>
      <c r="AU37" s="166">
        <v>2.864106728073115E-5</v>
      </c>
      <c r="AV37" s="166">
        <v>0</v>
      </c>
      <c r="AW37" s="166">
        <v>0</v>
      </c>
      <c r="AX37" s="166">
        <v>0</v>
      </c>
      <c r="AY37" s="166">
        <v>0</v>
      </c>
      <c r="AZ37" s="166">
        <v>5.748120897797225E-5</v>
      </c>
      <c r="BA37" s="166">
        <v>0</v>
      </c>
      <c r="BB37" s="166">
        <v>0</v>
      </c>
      <c r="BC37" s="166">
        <v>0</v>
      </c>
      <c r="BD37" s="166">
        <v>5.9532646120619171E-5</v>
      </c>
      <c r="BE37" s="166">
        <v>0</v>
      </c>
      <c r="BF37" s="166">
        <v>2.500958402988002E-6</v>
      </c>
      <c r="BG37" s="166">
        <v>6.0157974841934918E-6</v>
      </c>
      <c r="BH37" s="166">
        <v>4.9561381771323783E-6</v>
      </c>
      <c r="BI37" s="166">
        <v>1.8449890578811596E-4</v>
      </c>
      <c r="BJ37" s="166">
        <v>1.5737539802861083E-5</v>
      </c>
      <c r="BK37" s="166">
        <v>2.2403016480003586E-5</v>
      </c>
      <c r="BL37" s="166">
        <v>2.9103100644342649E-6</v>
      </c>
      <c r="BM37" s="166">
        <v>8.3248294752672004E-5</v>
      </c>
      <c r="BN37" s="166">
        <v>1.880158685393047E-5</v>
      </c>
      <c r="BO37" s="166">
        <v>3.1003457436157575E-3</v>
      </c>
      <c r="BP37" s="167">
        <v>6.1138947166829612E-3</v>
      </c>
    </row>
    <row r="38" spans="1:68" s="168" customFormat="1" x14ac:dyDescent="0.15">
      <c r="A38" s="157">
        <v>32</v>
      </c>
      <c r="B38" s="164" t="s">
        <v>558</v>
      </c>
      <c r="C38" s="164"/>
      <c r="D38" s="165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6">
        <v>2.4356760108055443E-3</v>
      </c>
      <c r="K38" s="166">
        <v>9.8619329388560155E-5</v>
      </c>
      <c r="L38" s="166">
        <v>3.3325163033700672E-4</v>
      </c>
      <c r="M38" s="166">
        <v>1.2776006659493471E-4</v>
      </c>
      <c r="N38" s="166">
        <v>0</v>
      </c>
      <c r="O38" s="166">
        <v>2.0471502090986401E-3</v>
      </c>
      <c r="P38" s="166">
        <v>2.5204341536577356E-3</v>
      </c>
      <c r="Q38" s="166">
        <v>0</v>
      </c>
      <c r="R38" s="166">
        <v>0</v>
      </c>
      <c r="S38" s="166">
        <v>0</v>
      </c>
      <c r="T38" s="166">
        <v>4.1445104785736627E-4</v>
      </c>
      <c r="U38" s="166">
        <v>7.5471698113207548E-3</v>
      </c>
      <c r="V38" s="166">
        <v>3.4438463631260484E-6</v>
      </c>
      <c r="W38" s="166">
        <v>2.3624651536389838E-4</v>
      </c>
      <c r="X38" s="166">
        <v>1.3725008194034743E-3</v>
      </c>
      <c r="Y38" s="166">
        <v>0</v>
      </c>
      <c r="Z38" s="166">
        <v>1.0159809096825512E-2</v>
      </c>
      <c r="AA38" s="166">
        <v>1.3501030341789241E-3</v>
      </c>
      <c r="AB38" s="166">
        <v>2.2845515577595556E-5</v>
      </c>
      <c r="AC38" s="166">
        <v>3.3051295610787945E-3</v>
      </c>
      <c r="AD38" s="166">
        <v>1.0299721907508497E-3</v>
      </c>
      <c r="AE38" s="166">
        <v>1.5756302521008404E-3</v>
      </c>
      <c r="AF38" s="166">
        <v>2.688329456105702E-3</v>
      </c>
      <c r="AG38" s="166">
        <v>3.499230898208831E-3</v>
      </c>
      <c r="AH38" s="166">
        <v>1.793306816623234E-3</v>
      </c>
      <c r="AI38" s="166">
        <v>0.49363078789512704</v>
      </c>
      <c r="AJ38" s="166">
        <v>4.5852170027414686E-2</v>
      </c>
      <c r="AK38" s="166">
        <v>3.4594936640399788E-2</v>
      </c>
      <c r="AL38" s="166">
        <v>6.760876789920095E-2</v>
      </c>
      <c r="AM38" s="166">
        <v>2.1129915330337361E-2</v>
      </c>
      <c r="AN38" s="166">
        <v>2.8793833131801692E-2</v>
      </c>
      <c r="AO38" s="166">
        <v>0</v>
      </c>
      <c r="AP38" s="166">
        <v>5.6099168853327814E-3</v>
      </c>
      <c r="AQ38" s="166">
        <v>4.6574904244542324E-3</v>
      </c>
      <c r="AR38" s="166">
        <v>1.5422196099155014E-3</v>
      </c>
      <c r="AS38" s="166">
        <v>2.8653273153278907E-2</v>
      </c>
      <c r="AT38" s="166">
        <v>5.7487343736733023E-4</v>
      </c>
      <c r="AU38" s="166">
        <v>1.145642691229246E-4</v>
      </c>
      <c r="AV38" s="166">
        <v>1.0263287536263616E-5</v>
      </c>
      <c r="AW38" s="166">
        <v>1.6450567775473416E-5</v>
      </c>
      <c r="AX38" s="166">
        <v>0</v>
      </c>
      <c r="AY38" s="166">
        <v>0</v>
      </c>
      <c r="AZ38" s="166">
        <v>1.9555462848176129E-5</v>
      </c>
      <c r="BA38" s="166">
        <v>0</v>
      </c>
      <c r="BB38" s="166">
        <v>0</v>
      </c>
      <c r="BC38" s="166">
        <v>2.3275334830548134E-4</v>
      </c>
      <c r="BD38" s="166">
        <v>3.187634089749609E-4</v>
      </c>
      <c r="BE38" s="166">
        <v>2.2492397569621468E-5</v>
      </c>
      <c r="BF38" s="166">
        <v>1.9832600135694855E-3</v>
      </c>
      <c r="BG38" s="166">
        <v>3.74984709848061E-4</v>
      </c>
      <c r="BH38" s="166">
        <v>2.0815780343955988E-4</v>
      </c>
      <c r="BI38" s="166">
        <v>3.8344652106566269E-4</v>
      </c>
      <c r="BJ38" s="166">
        <v>5.4032219989823055E-4</v>
      </c>
      <c r="BK38" s="166">
        <v>2.9468583216004713E-4</v>
      </c>
      <c r="BL38" s="166">
        <v>0</v>
      </c>
      <c r="BM38" s="166">
        <v>5.1828777055695796E-4</v>
      </c>
      <c r="BN38" s="166">
        <v>1.0152856901122454E-3</v>
      </c>
      <c r="BO38" s="166">
        <v>2.1158441350402476E-3</v>
      </c>
      <c r="BP38" s="167">
        <v>2.6819401434746756E-3</v>
      </c>
    </row>
    <row r="39" spans="1:68" s="168" customFormat="1" x14ac:dyDescent="0.15">
      <c r="A39" s="157">
        <v>33</v>
      </c>
      <c r="B39" s="164" t="s">
        <v>559</v>
      </c>
      <c r="C39" s="164"/>
      <c r="D39" s="165">
        <v>5.9729911882448134E-3</v>
      </c>
      <c r="E39" s="166">
        <v>3.6594960873887668E-5</v>
      </c>
      <c r="F39" s="166">
        <v>5.5642981879511038E-4</v>
      </c>
      <c r="G39" s="166">
        <v>0</v>
      </c>
      <c r="H39" s="166">
        <v>1.3258454632409345E-3</v>
      </c>
      <c r="I39" s="166">
        <v>1.674697104364504E-3</v>
      </c>
      <c r="J39" s="166">
        <v>2.5773880696160489E-2</v>
      </c>
      <c r="K39" s="166">
        <v>1.2672583826429979E-2</v>
      </c>
      <c r="L39" s="166">
        <v>4.4409402042735902E-3</v>
      </c>
      <c r="M39" s="166">
        <v>3.7010494291720149E-3</v>
      </c>
      <c r="N39" s="166">
        <v>3.2105648988939607E-5</v>
      </c>
      <c r="O39" s="166">
        <v>3.1941972570232887E-3</v>
      </c>
      <c r="P39" s="166">
        <v>5.0932294393808961E-2</v>
      </c>
      <c r="Q39" s="166">
        <v>1.2387650888469849E-4</v>
      </c>
      <c r="R39" s="166">
        <v>0</v>
      </c>
      <c r="S39" s="166">
        <v>1.5867019267094824E-3</v>
      </c>
      <c r="T39" s="166">
        <v>5.8023146700031279E-3</v>
      </c>
      <c r="U39" s="166">
        <v>3.6654088050314462E-2</v>
      </c>
      <c r="V39" s="166">
        <v>4.3392464175388205E-4</v>
      </c>
      <c r="W39" s="166">
        <v>7.5598884916447482E-4</v>
      </c>
      <c r="X39" s="166">
        <v>6.1455260570304814E-4</v>
      </c>
      <c r="Y39" s="166">
        <v>2.1892856360969414E-5</v>
      </c>
      <c r="Z39" s="166">
        <v>9.0751319690505466E-3</v>
      </c>
      <c r="AA39" s="166">
        <v>2.356758805277245E-2</v>
      </c>
      <c r="AB39" s="166">
        <v>7.9959304521584444E-4</v>
      </c>
      <c r="AC39" s="166">
        <v>1.5864621893178213E-3</v>
      </c>
      <c r="AD39" s="166">
        <v>2.3998352044494797E-2</v>
      </c>
      <c r="AE39" s="166">
        <v>1.444327731092437E-2</v>
      </c>
      <c r="AF39" s="166">
        <v>6.1645257627136688E-3</v>
      </c>
      <c r="AG39" s="166">
        <v>6.1965547155781384E-5</v>
      </c>
      <c r="AH39" s="166">
        <v>8.3321903716911257E-4</v>
      </c>
      <c r="AI39" s="166">
        <v>4.2798409381950529E-3</v>
      </c>
      <c r="AJ39" s="166">
        <v>6.284041915082908E-2</v>
      </c>
      <c r="AK39" s="166">
        <v>1.9205287268046534E-2</v>
      </c>
      <c r="AL39" s="166">
        <v>2.4462843353995983E-2</v>
      </c>
      <c r="AM39" s="166">
        <v>1.1183206338974599E-2</v>
      </c>
      <c r="AN39" s="166">
        <v>3.4361144699717856E-2</v>
      </c>
      <c r="AO39" s="166">
        <v>2.2040186606913273E-4</v>
      </c>
      <c r="AP39" s="166">
        <v>8.2913172507605479E-2</v>
      </c>
      <c r="AQ39" s="166">
        <v>0.14416721560156098</v>
      </c>
      <c r="AR39" s="166">
        <v>3.161165030594032E-2</v>
      </c>
      <c r="AS39" s="166">
        <v>6.0144263401502453E-2</v>
      </c>
      <c r="AT39" s="166">
        <v>3.786091403484596E-4</v>
      </c>
      <c r="AU39" s="166">
        <v>1.1857401854222696E-3</v>
      </c>
      <c r="AV39" s="166">
        <v>1.3342273797142701E-4</v>
      </c>
      <c r="AW39" s="166">
        <v>3.2840528195984559E-3</v>
      </c>
      <c r="AX39" s="166">
        <v>1.3071540015644018E-4</v>
      </c>
      <c r="AY39" s="166">
        <v>4.8568836294275643E-4</v>
      </c>
      <c r="AZ39" s="166">
        <v>1.5839924907022664E-3</v>
      </c>
      <c r="BA39" s="166">
        <v>1.2567234705675363E-5</v>
      </c>
      <c r="BB39" s="166">
        <v>5.7523969383473149E-4</v>
      </c>
      <c r="BC39" s="166">
        <v>3.1941682905752228E-4</v>
      </c>
      <c r="BD39" s="166">
        <v>4.9476150393028499E-3</v>
      </c>
      <c r="BE39" s="166">
        <v>2.6166155839326305E-4</v>
      </c>
      <c r="BF39" s="166">
        <v>3.3548570577224772E-4</v>
      </c>
      <c r="BG39" s="166">
        <v>3.95037368128706E-4</v>
      </c>
      <c r="BH39" s="166">
        <v>2.4681568122119244E-3</v>
      </c>
      <c r="BI39" s="166">
        <v>1.296679056743787E-3</v>
      </c>
      <c r="BJ39" s="166">
        <v>9.9671085418120194E-4</v>
      </c>
      <c r="BK39" s="166">
        <v>2.4264190156803884E-3</v>
      </c>
      <c r="BL39" s="166">
        <v>1.7752891393049016E-4</v>
      </c>
      <c r="BM39" s="166">
        <v>4.2080670283044198E-3</v>
      </c>
      <c r="BN39" s="166">
        <v>3.7603173707860944E-4</v>
      </c>
      <c r="BO39" s="166">
        <v>2.9468302385497456E-3</v>
      </c>
      <c r="BP39" s="167">
        <v>1.0036653734824177E-2</v>
      </c>
    </row>
    <row r="40" spans="1:68" s="168" customFormat="1" x14ac:dyDescent="0.15">
      <c r="A40" s="157">
        <v>34</v>
      </c>
      <c r="B40" s="164" t="s">
        <v>560</v>
      </c>
      <c r="C40" s="164"/>
      <c r="D40" s="165">
        <v>1.738018774465028E-5</v>
      </c>
      <c r="E40" s="166">
        <v>0</v>
      </c>
      <c r="F40" s="166">
        <v>0</v>
      </c>
      <c r="G40" s="166">
        <v>1.2460088778132544E-4</v>
      </c>
      <c r="H40" s="166">
        <v>2.6516909264818691E-4</v>
      </c>
      <c r="I40" s="166">
        <v>1.4033774617579642E-5</v>
      </c>
      <c r="J40" s="166">
        <v>3.54280147026261E-3</v>
      </c>
      <c r="K40" s="166">
        <v>4.6351084812623275E-3</v>
      </c>
      <c r="L40" s="166">
        <v>1.2074334432500244E-6</v>
      </c>
      <c r="M40" s="166">
        <v>1.9962510405458548E-6</v>
      </c>
      <c r="N40" s="166">
        <v>0</v>
      </c>
      <c r="O40" s="166">
        <v>0</v>
      </c>
      <c r="P40" s="166">
        <v>0</v>
      </c>
      <c r="Q40" s="166">
        <v>0</v>
      </c>
      <c r="R40" s="166">
        <v>0</v>
      </c>
      <c r="S40" s="166">
        <v>0</v>
      </c>
      <c r="T40" s="166">
        <v>2.2677510165780419E-4</v>
      </c>
      <c r="U40" s="166">
        <v>9.8113207547169813E-4</v>
      </c>
      <c r="V40" s="166">
        <v>0</v>
      </c>
      <c r="W40" s="166">
        <v>0</v>
      </c>
      <c r="X40" s="166">
        <v>1.126679777122255E-4</v>
      </c>
      <c r="Y40" s="166">
        <v>0</v>
      </c>
      <c r="Z40" s="166">
        <v>0</v>
      </c>
      <c r="AA40" s="166">
        <v>1.5790678762326597E-5</v>
      </c>
      <c r="AB40" s="166">
        <v>1.9799446833916149E-5</v>
      </c>
      <c r="AC40" s="166">
        <v>2.3796932839767319E-3</v>
      </c>
      <c r="AD40" s="166">
        <v>0</v>
      </c>
      <c r="AE40" s="166">
        <v>0</v>
      </c>
      <c r="AF40" s="166">
        <v>1.235034522408956E-3</v>
      </c>
      <c r="AG40" s="166">
        <v>0</v>
      </c>
      <c r="AH40" s="166">
        <v>1.2686874228500891E-4</v>
      </c>
      <c r="AI40" s="166">
        <v>4.0439441935701285E-4</v>
      </c>
      <c r="AJ40" s="166">
        <v>2.1658004806627833E-3</v>
      </c>
      <c r="AK40" s="166">
        <v>0.24400071391098829</v>
      </c>
      <c r="AL40" s="166">
        <v>0.18567485947953241</v>
      </c>
      <c r="AM40" s="166">
        <v>2.7249563678599879E-2</v>
      </c>
      <c r="AN40" s="166">
        <v>1.2797259169689641E-2</v>
      </c>
      <c r="AO40" s="166">
        <v>3.6733644344855455E-5</v>
      </c>
      <c r="AP40" s="166">
        <v>1.0114274113404265E-2</v>
      </c>
      <c r="AQ40" s="166">
        <v>9.5454475094981501E-4</v>
      </c>
      <c r="AR40" s="166">
        <v>4.1652254899166418E-3</v>
      </c>
      <c r="AS40" s="166">
        <v>5.9419495116442272E-3</v>
      </c>
      <c r="AT40" s="166">
        <v>4.1758361067844806E-6</v>
      </c>
      <c r="AU40" s="166">
        <v>1.2725226192828849E-2</v>
      </c>
      <c r="AV40" s="166">
        <v>2.7368766763369641E-5</v>
      </c>
      <c r="AW40" s="166">
        <v>9.8501382136299592E-4</v>
      </c>
      <c r="AX40" s="166">
        <v>4.8103267257569987E-5</v>
      </c>
      <c r="AY40" s="166">
        <v>0</v>
      </c>
      <c r="AZ40" s="166">
        <v>1.7659175541686321E-4</v>
      </c>
      <c r="BA40" s="166">
        <v>1.005378776454029E-4</v>
      </c>
      <c r="BB40" s="166">
        <v>3.5203138691438111E-4</v>
      </c>
      <c r="BC40" s="166">
        <v>1.1798613879527857E-3</v>
      </c>
      <c r="BD40" s="166">
        <v>1.0200052298299251E-2</v>
      </c>
      <c r="BE40" s="166">
        <v>2.8415395596288452E-4</v>
      </c>
      <c r="BF40" s="166">
        <v>1.3580204128224851E-2</v>
      </c>
      <c r="BG40" s="166">
        <v>1.2753490666490203E-3</v>
      </c>
      <c r="BH40" s="166">
        <v>0</v>
      </c>
      <c r="BI40" s="166">
        <v>3.5826501378369839E-2</v>
      </c>
      <c r="BJ40" s="166">
        <v>2.6229233004768473E-5</v>
      </c>
      <c r="BK40" s="166">
        <v>0</v>
      </c>
      <c r="BL40" s="166">
        <v>4.5982899018061386E-3</v>
      </c>
      <c r="BM40" s="166">
        <v>7.1969493528116436E-4</v>
      </c>
      <c r="BN40" s="166">
        <v>6.2928911200105284E-2</v>
      </c>
      <c r="BO40" s="166">
        <v>0</v>
      </c>
      <c r="BP40" s="167">
        <v>8.795420212640093E-3</v>
      </c>
    </row>
    <row r="41" spans="1:68" s="168" customFormat="1" x14ac:dyDescent="0.15">
      <c r="A41" s="157">
        <v>35</v>
      </c>
      <c r="B41" s="164" t="s">
        <v>561</v>
      </c>
      <c r="C41" s="164"/>
      <c r="D41" s="165">
        <v>0</v>
      </c>
      <c r="E41" s="166">
        <v>0</v>
      </c>
      <c r="F41" s="166">
        <v>6.3743750124499506E-5</v>
      </c>
      <c r="G41" s="166">
        <v>4.6725332917997041E-5</v>
      </c>
      <c r="H41" s="166">
        <v>1.2311422158665822E-4</v>
      </c>
      <c r="I41" s="166">
        <v>1.2864293399448006E-3</v>
      </c>
      <c r="J41" s="166">
        <v>4.4285018378282627E-5</v>
      </c>
      <c r="K41" s="166">
        <v>2.9585798816568048E-4</v>
      </c>
      <c r="L41" s="166">
        <v>1.8111501648750368E-5</v>
      </c>
      <c r="M41" s="166">
        <v>1.197750624327513E-5</v>
      </c>
      <c r="N41" s="166">
        <v>0</v>
      </c>
      <c r="O41" s="166">
        <v>1.8995683596204369E-5</v>
      </c>
      <c r="P41" s="166">
        <v>2.6624304440046504E-5</v>
      </c>
      <c r="Q41" s="166">
        <v>0</v>
      </c>
      <c r="R41" s="166">
        <v>0</v>
      </c>
      <c r="S41" s="166">
        <v>0</v>
      </c>
      <c r="T41" s="166">
        <v>1.563966218329684E-5</v>
      </c>
      <c r="U41" s="166">
        <v>8.0503144654088055E-4</v>
      </c>
      <c r="V41" s="166">
        <v>0</v>
      </c>
      <c r="W41" s="166">
        <v>0</v>
      </c>
      <c r="X41" s="166">
        <v>3.0727630285152407E-4</v>
      </c>
      <c r="Y41" s="166">
        <v>0</v>
      </c>
      <c r="Z41" s="166">
        <v>0</v>
      </c>
      <c r="AA41" s="166">
        <v>7.895339381163299E-5</v>
      </c>
      <c r="AB41" s="166">
        <v>9.1382062310382226E-6</v>
      </c>
      <c r="AC41" s="166">
        <v>2.4037305898754868E-5</v>
      </c>
      <c r="AD41" s="166">
        <v>0</v>
      </c>
      <c r="AE41" s="166">
        <v>0</v>
      </c>
      <c r="AF41" s="166">
        <v>4.2587397324446765E-5</v>
      </c>
      <c r="AG41" s="166">
        <v>0</v>
      </c>
      <c r="AH41" s="166">
        <v>0</v>
      </c>
      <c r="AI41" s="166">
        <v>0</v>
      </c>
      <c r="AJ41" s="166">
        <v>6.1592467201004798E-4</v>
      </c>
      <c r="AK41" s="166">
        <v>1.1271140148298782E-2</v>
      </c>
      <c r="AL41" s="166">
        <v>8.4456774603725054E-2</v>
      </c>
      <c r="AM41" s="166">
        <v>3.2659746335609703E-2</v>
      </c>
      <c r="AN41" s="166">
        <v>3.4512293430068522E-3</v>
      </c>
      <c r="AO41" s="166">
        <v>7.346728868971091E-5</v>
      </c>
      <c r="AP41" s="166">
        <v>1.1139996243834452E-2</v>
      </c>
      <c r="AQ41" s="166">
        <v>6.9793560348727019E-3</v>
      </c>
      <c r="AR41" s="166">
        <v>3.3602207484772313E-3</v>
      </c>
      <c r="AS41" s="166">
        <v>1.1360455261856098E-2</v>
      </c>
      <c r="AT41" s="166">
        <v>1.6703344427137923E-5</v>
      </c>
      <c r="AU41" s="166">
        <v>2.7781835262309217E-4</v>
      </c>
      <c r="AV41" s="166">
        <v>3.0789862608790847E-5</v>
      </c>
      <c r="AW41" s="166">
        <v>4.5368934286042474E-4</v>
      </c>
      <c r="AX41" s="166">
        <v>9.6206534515139974E-5</v>
      </c>
      <c r="AY41" s="166">
        <v>9.1628014217314105E-5</v>
      </c>
      <c r="AZ41" s="166">
        <v>3.3836876625177478E-4</v>
      </c>
      <c r="BA41" s="166">
        <v>0</v>
      </c>
      <c r="BB41" s="166">
        <v>1.3392498415221022E-4</v>
      </c>
      <c r="BC41" s="166">
        <v>4.506500999106128E-4</v>
      </c>
      <c r="BD41" s="166">
        <v>6.3115908554841251E-3</v>
      </c>
      <c r="BE41" s="166">
        <v>1.1463625294650408E-3</v>
      </c>
      <c r="BF41" s="166">
        <v>9.1820901366845229E-5</v>
      </c>
      <c r="BG41" s="166">
        <v>8.0210633122579902E-6</v>
      </c>
      <c r="BH41" s="166">
        <v>5.9473658125588543E-5</v>
      </c>
      <c r="BI41" s="166">
        <v>7.9834677125062477E-3</v>
      </c>
      <c r="BJ41" s="166">
        <v>5.7704312610490644E-5</v>
      </c>
      <c r="BK41" s="166">
        <v>9.8228610720015719E-5</v>
      </c>
      <c r="BL41" s="166">
        <v>7.6541154694621165E-4</v>
      </c>
      <c r="BM41" s="166">
        <v>9.66754390676191E-5</v>
      </c>
      <c r="BN41" s="166">
        <v>0</v>
      </c>
      <c r="BO41" s="166">
        <v>2.2359867042223439E-4</v>
      </c>
      <c r="BP41" s="167">
        <v>2.7518773581004323E-3</v>
      </c>
    </row>
    <row r="42" spans="1:68" s="168" customFormat="1" x14ac:dyDescent="0.15">
      <c r="A42" s="169">
        <v>36</v>
      </c>
      <c r="B42" s="170" t="s">
        <v>562</v>
      </c>
      <c r="C42" s="170"/>
      <c r="D42" s="171">
        <v>0</v>
      </c>
      <c r="E42" s="172">
        <v>0</v>
      </c>
      <c r="F42" s="172">
        <v>0</v>
      </c>
      <c r="G42" s="172">
        <v>0</v>
      </c>
      <c r="H42" s="172">
        <v>0</v>
      </c>
      <c r="I42" s="172">
        <v>3.5781447349955559E-2</v>
      </c>
      <c r="J42" s="172">
        <v>0</v>
      </c>
      <c r="K42" s="172">
        <v>4.9309664694280077E-5</v>
      </c>
      <c r="L42" s="172">
        <v>0</v>
      </c>
      <c r="M42" s="172">
        <v>0</v>
      </c>
      <c r="N42" s="172">
        <v>0</v>
      </c>
      <c r="O42" s="172">
        <v>0</v>
      </c>
      <c r="P42" s="172">
        <v>0</v>
      </c>
      <c r="Q42" s="172">
        <v>0</v>
      </c>
      <c r="R42" s="172">
        <v>0</v>
      </c>
      <c r="S42" s="172">
        <v>0</v>
      </c>
      <c r="T42" s="172">
        <v>0</v>
      </c>
      <c r="U42" s="172">
        <v>0</v>
      </c>
      <c r="V42" s="172">
        <v>0</v>
      </c>
      <c r="W42" s="172">
        <v>0</v>
      </c>
      <c r="X42" s="172">
        <v>0</v>
      </c>
      <c r="Y42" s="172">
        <v>0</v>
      </c>
      <c r="Z42" s="172">
        <v>0</v>
      </c>
      <c r="AA42" s="172">
        <v>0</v>
      </c>
      <c r="AB42" s="172">
        <v>0</v>
      </c>
      <c r="AC42" s="172">
        <v>0</v>
      </c>
      <c r="AD42" s="172">
        <v>0</v>
      </c>
      <c r="AE42" s="172">
        <v>0</v>
      </c>
      <c r="AF42" s="172">
        <v>0</v>
      </c>
      <c r="AG42" s="172">
        <v>0</v>
      </c>
      <c r="AH42" s="172">
        <v>0</v>
      </c>
      <c r="AI42" s="172">
        <v>0</v>
      </c>
      <c r="AJ42" s="172">
        <v>0</v>
      </c>
      <c r="AK42" s="172">
        <v>5.6788374067724189E-5</v>
      </c>
      <c r="AL42" s="172">
        <v>0</v>
      </c>
      <c r="AM42" s="172">
        <v>0.40527720851602073</v>
      </c>
      <c r="AN42" s="172">
        <v>0</v>
      </c>
      <c r="AO42" s="172">
        <v>0</v>
      </c>
      <c r="AP42" s="172">
        <v>0</v>
      </c>
      <c r="AQ42" s="172">
        <v>0</v>
      </c>
      <c r="AR42" s="172">
        <v>0</v>
      </c>
      <c r="AS42" s="172">
        <v>0</v>
      </c>
      <c r="AT42" s="172">
        <v>0</v>
      </c>
      <c r="AU42" s="172">
        <v>0</v>
      </c>
      <c r="AV42" s="172">
        <v>0</v>
      </c>
      <c r="AW42" s="172">
        <v>0</v>
      </c>
      <c r="AX42" s="172">
        <v>0</v>
      </c>
      <c r="AY42" s="172">
        <v>0</v>
      </c>
      <c r="AZ42" s="172">
        <v>2.8829492956477836E-2</v>
      </c>
      <c r="BA42" s="172">
        <v>0</v>
      </c>
      <c r="BB42" s="172">
        <v>0</v>
      </c>
      <c r="BC42" s="172">
        <v>0</v>
      </c>
      <c r="BD42" s="172">
        <v>1.0688370712048126E-2</v>
      </c>
      <c r="BE42" s="172">
        <v>1.1471122760506948E-4</v>
      </c>
      <c r="BF42" s="172">
        <v>0</v>
      </c>
      <c r="BG42" s="172">
        <v>0</v>
      </c>
      <c r="BH42" s="172">
        <v>0</v>
      </c>
      <c r="BI42" s="172">
        <v>3.3802570610658035E-2</v>
      </c>
      <c r="BJ42" s="172">
        <v>0</v>
      </c>
      <c r="BK42" s="172">
        <v>0</v>
      </c>
      <c r="BL42" s="172">
        <v>1.164124025773706E-5</v>
      </c>
      <c r="BM42" s="172">
        <v>1.5038401632740749E-4</v>
      </c>
      <c r="BN42" s="172">
        <v>0</v>
      </c>
      <c r="BO42" s="172">
        <v>0</v>
      </c>
      <c r="BP42" s="173">
        <v>1.0395931987192146E-2</v>
      </c>
    </row>
    <row r="43" spans="1:68" s="168" customFormat="1" x14ac:dyDescent="0.15">
      <c r="A43" s="157">
        <v>37</v>
      </c>
      <c r="B43" s="164" t="s">
        <v>563</v>
      </c>
      <c r="C43" s="164"/>
      <c r="D43" s="165">
        <v>9.4625466609762638E-5</v>
      </c>
      <c r="E43" s="166">
        <v>3.0495800728239721E-5</v>
      </c>
      <c r="F43" s="166">
        <v>2.9215885473728944E-5</v>
      </c>
      <c r="G43" s="166">
        <v>5.4512888404329883E-4</v>
      </c>
      <c r="H43" s="166">
        <v>1.8940649474870493E-4</v>
      </c>
      <c r="I43" s="166">
        <v>9.5570005145717354E-3</v>
      </c>
      <c r="J43" s="166">
        <v>1.4171205881050441E-3</v>
      </c>
      <c r="K43" s="166">
        <v>1.3313609467455621E-3</v>
      </c>
      <c r="L43" s="166">
        <v>2.1613058634175437E-4</v>
      </c>
      <c r="M43" s="166">
        <v>2.9744140504133236E-4</v>
      </c>
      <c r="N43" s="166">
        <v>0</v>
      </c>
      <c r="O43" s="166">
        <v>3.1562058898308801E-4</v>
      </c>
      <c r="P43" s="166">
        <v>2.067820978176945E-3</v>
      </c>
      <c r="Q43" s="166">
        <v>0</v>
      </c>
      <c r="R43" s="166">
        <v>1.0598834128245894E-3</v>
      </c>
      <c r="S43" s="166">
        <v>1.3524744994333208E-2</v>
      </c>
      <c r="T43" s="166">
        <v>9.383797309978105E-4</v>
      </c>
      <c r="U43" s="166">
        <v>6.6666666666666671E-3</v>
      </c>
      <c r="V43" s="166">
        <v>3.7882309994386528E-4</v>
      </c>
      <c r="W43" s="166">
        <v>9.4498606145559353E-5</v>
      </c>
      <c r="X43" s="166">
        <v>8.1940347427073091E-5</v>
      </c>
      <c r="Y43" s="166">
        <v>2.1892856360969414E-5</v>
      </c>
      <c r="Z43" s="166">
        <v>1.807795212958276E-4</v>
      </c>
      <c r="AA43" s="166">
        <v>7.895339381163299E-5</v>
      </c>
      <c r="AB43" s="166">
        <v>9.1382062310382226E-6</v>
      </c>
      <c r="AC43" s="166">
        <v>1.2018652949377434E-4</v>
      </c>
      <c r="AD43" s="166">
        <v>4.1198887630033987E-4</v>
      </c>
      <c r="AE43" s="166">
        <v>7.8781512605042019E-4</v>
      </c>
      <c r="AF43" s="166">
        <v>5.3766589122114039E-4</v>
      </c>
      <c r="AG43" s="166">
        <v>3.645032185634199E-6</v>
      </c>
      <c r="AH43" s="166">
        <v>1.2172541489507613E-3</v>
      </c>
      <c r="AI43" s="166">
        <v>1.7186762822673047E-3</v>
      </c>
      <c r="AJ43" s="166">
        <v>7.2461726118829177E-5</v>
      </c>
      <c r="AK43" s="166">
        <v>4.1103965991876561E-4</v>
      </c>
      <c r="AL43" s="166">
        <v>9.5366075685985523E-4</v>
      </c>
      <c r="AM43" s="166">
        <v>4.2770645958376663E-4</v>
      </c>
      <c r="AN43" s="166">
        <v>2.629987908101572E-2</v>
      </c>
      <c r="AO43" s="166">
        <v>0</v>
      </c>
      <c r="AP43" s="166">
        <v>1.0645003577481559E-3</v>
      </c>
      <c r="AQ43" s="166">
        <v>3.2987690672463877E-3</v>
      </c>
      <c r="AR43" s="166">
        <v>1.7294121000301203E-3</v>
      </c>
      <c r="AS43" s="166">
        <v>2.350703485406848E-3</v>
      </c>
      <c r="AT43" s="166">
        <v>1.5311399058209762E-5</v>
      </c>
      <c r="AU43" s="166">
        <v>8.3918327132542271E-4</v>
      </c>
      <c r="AV43" s="166">
        <v>6.5342930647545024E-4</v>
      </c>
      <c r="AW43" s="166">
        <v>3.7605420721827825E-4</v>
      </c>
      <c r="AX43" s="166">
        <v>1.6313281939523737E-4</v>
      </c>
      <c r="AY43" s="166">
        <v>8.683700693797741E-6</v>
      </c>
      <c r="AZ43" s="166">
        <v>2.0088793653126385E-4</v>
      </c>
      <c r="BA43" s="166">
        <v>0</v>
      </c>
      <c r="BB43" s="166">
        <v>1.2844043718216731E-3</v>
      </c>
      <c r="BC43" s="166">
        <v>1.1187017315363455E-2</v>
      </c>
      <c r="BD43" s="166">
        <v>8.1574796741228171E-4</v>
      </c>
      <c r="BE43" s="166">
        <v>3.7907187370668713E-3</v>
      </c>
      <c r="BF43" s="166">
        <v>5.7486315291538511E-4</v>
      </c>
      <c r="BG43" s="166">
        <v>1.3294912440067618E-3</v>
      </c>
      <c r="BH43" s="166">
        <v>4.2969717995737719E-3</v>
      </c>
      <c r="BI43" s="166">
        <v>3.8281670552381573E-3</v>
      </c>
      <c r="BJ43" s="166">
        <v>1.8675213899395154E-3</v>
      </c>
      <c r="BK43" s="166">
        <v>1.862896985760298E-3</v>
      </c>
      <c r="BL43" s="166">
        <v>6.3502965605955657E-3</v>
      </c>
      <c r="BM43" s="166">
        <v>5.121112841720823E-3</v>
      </c>
      <c r="BN43" s="166">
        <v>0.13439374283189501</v>
      </c>
      <c r="BO43" s="166">
        <v>2.8700724860167401E-4</v>
      </c>
      <c r="BP43" s="167">
        <v>1.6178440407853933E-3</v>
      </c>
    </row>
    <row r="44" spans="1:68" s="168" customFormat="1" x14ac:dyDescent="0.15">
      <c r="A44" s="157">
        <v>38</v>
      </c>
      <c r="B44" s="164" t="s">
        <v>564</v>
      </c>
      <c r="C44" s="164"/>
      <c r="D44" s="165">
        <v>5.5616600782880897E-4</v>
      </c>
      <c r="E44" s="166">
        <v>4.2084205004970813E-4</v>
      </c>
      <c r="F44" s="166">
        <v>3.2947550845600685E-3</v>
      </c>
      <c r="G44" s="166">
        <v>1.557511097266568E-5</v>
      </c>
      <c r="H44" s="166">
        <v>1.0512060458553124E-3</v>
      </c>
      <c r="I44" s="166">
        <v>0</v>
      </c>
      <c r="J44" s="166">
        <v>0</v>
      </c>
      <c r="K44" s="166">
        <v>0</v>
      </c>
      <c r="L44" s="166">
        <v>0</v>
      </c>
      <c r="M44" s="166">
        <v>0</v>
      </c>
      <c r="N44" s="166">
        <v>0</v>
      </c>
      <c r="O44" s="166">
        <v>0</v>
      </c>
      <c r="P44" s="166">
        <v>4.8633729443818283E-3</v>
      </c>
      <c r="Q44" s="166">
        <v>2.3880638101661323E-3</v>
      </c>
      <c r="R44" s="166">
        <v>0</v>
      </c>
      <c r="S44" s="166">
        <v>0</v>
      </c>
      <c r="T44" s="166">
        <v>1.4255552080075071E-2</v>
      </c>
      <c r="U44" s="166">
        <v>0</v>
      </c>
      <c r="V44" s="166">
        <v>2.7196054729606404E-2</v>
      </c>
      <c r="W44" s="166">
        <v>0</v>
      </c>
      <c r="X44" s="166">
        <v>0</v>
      </c>
      <c r="Y44" s="166">
        <v>2.2330713488188804E-2</v>
      </c>
      <c r="Z44" s="166">
        <v>1.0485212235158002E-3</v>
      </c>
      <c r="AA44" s="166">
        <v>0</v>
      </c>
      <c r="AB44" s="166">
        <v>3.6248218049784949E-4</v>
      </c>
      <c r="AC44" s="166">
        <v>3.8459689438007788E-3</v>
      </c>
      <c r="AD44" s="166">
        <v>0</v>
      </c>
      <c r="AE44" s="166">
        <v>0</v>
      </c>
      <c r="AF44" s="166">
        <v>1.3734435637134082E-3</v>
      </c>
      <c r="AG44" s="166">
        <v>1.3016409934899725E-2</v>
      </c>
      <c r="AH44" s="166">
        <v>3.7923467288437799E-3</v>
      </c>
      <c r="AI44" s="166">
        <v>3.6193300532452649E-2</v>
      </c>
      <c r="AJ44" s="166">
        <v>0</v>
      </c>
      <c r="AK44" s="166">
        <v>1.6225249733635482E-5</v>
      </c>
      <c r="AL44" s="166">
        <v>0</v>
      </c>
      <c r="AM44" s="166">
        <v>1.8648812455785086E-4</v>
      </c>
      <c r="AN44" s="166">
        <v>0</v>
      </c>
      <c r="AO44" s="166">
        <v>0</v>
      </c>
      <c r="AP44" s="166">
        <v>0</v>
      </c>
      <c r="AQ44" s="166">
        <v>0</v>
      </c>
      <c r="AR44" s="166">
        <v>1.0861786463440844E-4</v>
      </c>
      <c r="AS44" s="166">
        <v>7.6695056620125543E-6</v>
      </c>
      <c r="AT44" s="166">
        <v>5.0221388910928026E-3</v>
      </c>
      <c r="AU44" s="166">
        <v>4.8460685838997101E-3</v>
      </c>
      <c r="AV44" s="166">
        <v>0</v>
      </c>
      <c r="AW44" s="166">
        <v>0</v>
      </c>
      <c r="AX44" s="166">
        <v>0</v>
      </c>
      <c r="AY44" s="166">
        <v>0</v>
      </c>
      <c r="AZ44" s="166">
        <v>1.5881406191852127E-4</v>
      </c>
      <c r="BA44" s="166">
        <v>0</v>
      </c>
      <c r="BB44" s="166">
        <v>0</v>
      </c>
      <c r="BC44" s="166">
        <v>0</v>
      </c>
      <c r="BD44" s="166">
        <v>0</v>
      </c>
      <c r="BE44" s="166">
        <v>0</v>
      </c>
      <c r="BF44" s="166">
        <v>0</v>
      </c>
      <c r="BG44" s="166">
        <v>0</v>
      </c>
      <c r="BH44" s="166">
        <v>0</v>
      </c>
      <c r="BI44" s="166">
        <v>0</v>
      </c>
      <c r="BJ44" s="166">
        <v>0</v>
      </c>
      <c r="BK44" s="166">
        <v>6.3762431520010199E-5</v>
      </c>
      <c r="BL44" s="166">
        <v>0</v>
      </c>
      <c r="BM44" s="166">
        <v>0</v>
      </c>
      <c r="BN44" s="166">
        <v>0</v>
      </c>
      <c r="BO44" s="166">
        <v>0</v>
      </c>
      <c r="BP44" s="167">
        <v>7.4716718344647499E-4</v>
      </c>
    </row>
    <row r="45" spans="1:68" s="168" customFormat="1" x14ac:dyDescent="0.15">
      <c r="A45" s="157">
        <v>39</v>
      </c>
      <c r="B45" s="164" t="s">
        <v>565</v>
      </c>
      <c r="C45" s="164"/>
      <c r="D45" s="165">
        <v>0</v>
      </c>
      <c r="E45" s="166">
        <v>0</v>
      </c>
      <c r="F45" s="166">
        <v>0</v>
      </c>
      <c r="G45" s="166">
        <v>0</v>
      </c>
      <c r="H45" s="166">
        <v>0</v>
      </c>
      <c r="I45" s="166">
        <v>0</v>
      </c>
      <c r="J45" s="166">
        <v>0</v>
      </c>
      <c r="K45" s="166">
        <v>0</v>
      </c>
      <c r="L45" s="166">
        <v>0</v>
      </c>
      <c r="M45" s="166">
        <v>0</v>
      </c>
      <c r="N45" s="166">
        <v>0</v>
      </c>
      <c r="O45" s="166">
        <v>0</v>
      </c>
      <c r="P45" s="166">
        <v>0</v>
      </c>
      <c r="Q45" s="166">
        <v>0</v>
      </c>
      <c r="R45" s="166">
        <v>0</v>
      </c>
      <c r="S45" s="166">
        <v>0</v>
      </c>
      <c r="T45" s="166">
        <v>0</v>
      </c>
      <c r="U45" s="166">
        <v>0</v>
      </c>
      <c r="V45" s="166">
        <v>0</v>
      </c>
      <c r="W45" s="166">
        <v>0</v>
      </c>
      <c r="X45" s="166">
        <v>0</v>
      </c>
      <c r="Y45" s="166">
        <v>0</v>
      </c>
      <c r="Z45" s="166">
        <v>0</v>
      </c>
      <c r="AA45" s="166">
        <v>0</v>
      </c>
      <c r="AB45" s="166">
        <v>0</v>
      </c>
      <c r="AC45" s="166">
        <v>0</v>
      </c>
      <c r="AD45" s="166">
        <v>0</v>
      </c>
      <c r="AE45" s="166">
        <v>0</v>
      </c>
      <c r="AF45" s="166">
        <v>0</v>
      </c>
      <c r="AG45" s="166">
        <v>0</v>
      </c>
      <c r="AH45" s="166">
        <v>0</v>
      </c>
      <c r="AI45" s="166">
        <v>0</v>
      </c>
      <c r="AJ45" s="166">
        <v>0</v>
      </c>
      <c r="AK45" s="166">
        <v>0</v>
      </c>
      <c r="AL45" s="166">
        <v>0</v>
      </c>
      <c r="AM45" s="166">
        <v>0</v>
      </c>
      <c r="AN45" s="166">
        <v>0</v>
      </c>
      <c r="AO45" s="166">
        <v>0</v>
      </c>
      <c r="AP45" s="166">
        <v>0</v>
      </c>
      <c r="AQ45" s="166">
        <v>0</v>
      </c>
      <c r="AR45" s="166">
        <v>0</v>
      </c>
      <c r="AS45" s="166">
        <v>0</v>
      </c>
      <c r="AT45" s="166">
        <v>0</v>
      </c>
      <c r="AU45" s="166">
        <v>0</v>
      </c>
      <c r="AV45" s="166">
        <v>0</v>
      </c>
      <c r="AW45" s="166">
        <v>0</v>
      </c>
      <c r="AX45" s="166">
        <v>0</v>
      </c>
      <c r="AY45" s="166">
        <v>0</v>
      </c>
      <c r="AZ45" s="166">
        <v>0</v>
      </c>
      <c r="BA45" s="166">
        <v>0</v>
      </c>
      <c r="BB45" s="166">
        <v>0</v>
      </c>
      <c r="BC45" s="166">
        <v>0</v>
      </c>
      <c r="BD45" s="166">
        <v>0</v>
      </c>
      <c r="BE45" s="166">
        <v>0</v>
      </c>
      <c r="BF45" s="166">
        <v>0</v>
      </c>
      <c r="BG45" s="166">
        <v>0</v>
      </c>
      <c r="BH45" s="166">
        <v>0</v>
      </c>
      <c r="BI45" s="166">
        <v>0</v>
      </c>
      <c r="BJ45" s="166">
        <v>0</v>
      </c>
      <c r="BK45" s="166">
        <v>0</v>
      </c>
      <c r="BL45" s="166">
        <v>0</v>
      </c>
      <c r="BM45" s="166">
        <v>0</v>
      </c>
      <c r="BN45" s="166">
        <v>0</v>
      </c>
      <c r="BO45" s="166">
        <v>0</v>
      </c>
      <c r="BP45" s="167">
        <v>0</v>
      </c>
    </row>
    <row r="46" spans="1:68" s="168" customFormat="1" x14ac:dyDescent="0.15">
      <c r="A46" s="174">
        <v>40</v>
      </c>
      <c r="B46" s="175" t="s">
        <v>566</v>
      </c>
      <c r="C46" s="175"/>
      <c r="D46" s="176">
        <v>2.2439753510315142E-3</v>
      </c>
      <c r="E46" s="177">
        <v>4.3243045432643928E-3</v>
      </c>
      <c r="F46" s="177">
        <v>1.2974509139924172E-3</v>
      </c>
      <c r="G46" s="177">
        <v>2.7412195311891595E-3</v>
      </c>
      <c r="H46" s="177">
        <v>3.5040201528510411E-4</v>
      </c>
      <c r="I46" s="177">
        <v>1.4969359592084951E-4</v>
      </c>
      <c r="J46" s="177">
        <v>2.5685310659403922E-3</v>
      </c>
      <c r="K46" s="177">
        <v>3.4023668639053253E-3</v>
      </c>
      <c r="L46" s="177">
        <v>3.2600702967750661E-4</v>
      </c>
      <c r="M46" s="177">
        <v>1.9563260197349378E-4</v>
      </c>
      <c r="N46" s="177">
        <v>1.3912447895207163E-4</v>
      </c>
      <c r="O46" s="177">
        <v>7.8320664673581101E-4</v>
      </c>
      <c r="P46" s="177">
        <v>4.1711410289406187E-4</v>
      </c>
      <c r="Q46" s="177">
        <v>9.2907381663523869E-4</v>
      </c>
      <c r="R46" s="177">
        <v>5.2994170641229464E-3</v>
      </c>
      <c r="S46" s="177">
        <v>1.9644880997355496E-3</v>
      </c>
      <c r="T46" s="177">
        <v>9.3055989990616203E-4</v>
      </c>
      <c r="U46" s="177">
        <v>2.7672955974842768E-3</v>
      </c>
      <c r="V46" s="177">
        <v>4.1567225602931399E-3</v>
      </c>
      <c r="W46" s="177">
        <v>2.7562093459121478E-3</v>
      </c>
      <c r="X46" s="177">
        <v>1.3008030154047854E-3</v>
      </c>
      <c r="Y46" s="177">
        <v>5.0353569630229658E-4</v>
      </c>
      <c r="Z46" s="177">
        <v>2.2055101598090969E-3</v>
      </c>
      <c r="AA46" s="177">
        <v>1.1290335315063517E-3</v>
      </c>
      <c r="AB46" s="177">
        <v>3.7923555858808622E-4</v>
      </c>
      <c r="AC46" s="177">
        <v>3.4733907023700786E-3</v>
      </c>
      <c r="AD46" s="177">
        <v>2.5749304768771242E-3</v>
      </c>
      <c r="AE46" s="177">
        <v>1.5756302521008404E-3</v>
      </c>
      <c r="AF46" s="177">
        <v>3.1248502786812814E-3</v>
      </c>
      <c r="AG46" s="177">
        <v>2.8248999438665041E-3</v>
      </c>
      <c r="AH46" s="177">
        <v>2.5510903854066656E-3</v>
      </c>
      <c r="AI46" s="177">
        <v>3.1677562849632677E-3</v>
      </c>
      <c r="AJ46" s="177">
        <v>2.9789820737740886E-3</v>
      </c>
      <c r="AK46" s="177">
        <v>2.2985770455983602E-3</v>
      </c>
      <c r="AL46" s="177">
        <v>1.6183334055803603E-3</v>
      </c>
      <c r="AM46" s="177">
        <v>7.6216885688860784E-4</v>
      </c>
      <c r="AN46" s="177">
        <v>1.8137847642079807E-3</v>
      </c>
      <c r="AO46" s="177">
        <v>1.4693457737942182E-4</v>
      </c>
      <c r="AP46" s="177">
        <v>7.1169452489448142E-4</v>
      </c>
      <c r="AQ46" s="177">
        <v>4.6781292298801746E-4</v>
      </c>
      <c r="AR46" s="177">
        <v>3.3817902535110146E-4</v>
      </c>
      <c r="AS46" s="177">
        <v>3.2211923780452731E-4</v>
      </c>
      <c r="AT46" s="177">
        <v>1.7205836705320991E-2</v>
      </c>
      <c r="AU46" s="177">
        <v>4.2497615631148879E-2</v>
      </c>
      <c r="AV46" s="177">
        <v>1.3615961464776398E-3</v>
      </c>
      <c r="AW46" s="177">
        <v>3.4390344844305479E-3</v>
      </c>
      <c r="AX46" s="177">
        <v>2.4940498349848789E-3</v>
      </c>
      <c r="AY46" s="177">
        <v>1.3690303300704577E-2</v>
      </c>
      <c r="AZ46" s="177">
        <v>3.8459076934746384E-3</v>
      </c>
      <c r="BA46" s="177">
        <v>1.9856230834967075E-3</v>
      </c>
      <c r="BB46" s="177">
        <v>4.8646656148240925E-3</v>
      </c>
      <c r="BC46" s="177">
        <v>2.0774474385989237E-3</v>
      </c>
      <c r="BD46" s="177">
        <v>2.5670627722770784E-3</v>
      </c>
      <c r="BE46" s="177">
        <v>5.8840112042129761E-3</v>
      </c>
      <c r="BF46" s="177">
        <v>2.6117151322631853E-3</v>
      </c>
      <c r="BG46" s="177">
        <v>1.0447434964216031E-3</v>
      </c>
      <c r="BH46" s="177">
        <v>1.4174555186598603E-3</v>
      </c>
      <c r="BI46" s="177">
        <v>1.2544443674669893E-3</v>
      </c>
      <c r="BJ46" s="177">
        <v>1.5108038210746642E-3</v>
      </c>
      <c r="BK46" s="177">
        <v>1.5216818116802434E-3</v>
      </c>
      <c r="BL46" s="177">
        <v>4.1559227720121298E-3</v>
      </c>
      <c r="BM46" s="177">
        <v>2.183253665610398E-3</v>
      </c>
      <c r="BN46" s="177">
        <v>0</v>
      </c>
      <c r="BO46" s="177">
        <v>0</v>
      </c>
      <c r="BP46" s="178">
        <v>3.9375204697657826E-3</v>
      </c>
    </row>
    <row r="47" spans="1:68" s="168" customFormat="1" x14ac:dyDescent="0.15">
      <c r="A47" s="157">
        <v>41</v>
      </c>
      <c r="B47" s="164" t="s">
        <v>567</v>
      </c>
      <c r="C47" s="164"/>
      <c r="D47" s="165">
        <v>0</v>
      </c>
      <c r="E47" s="166">
        <v>0</v>
      </c>
      <c r="F47" s="166">
        <v>0</v>
      </c>
      <c r="G47" s="166">
        <v>0</v>
      </c>
      <c r="H47" s="166">
        <v>0</v>
      </c>
      <c r="I47" s="166">
        <v>0</v>
      </c>
      <c r="J47" s="166">
        <v>0</v>
      </c>
      <c r="K47" s="166">
        <v>0</v>
      </c>
      <c r="L47" s="166">
        <v>0</v>
      </c>
      <c r="M47" s="166">
        <v>0</v>
      </c>
      <c r="N47" s="166">
        <v>0</v>
      </c>
      <c r="O47" s="166">
        <v>0</v>
      </c>
      <c r="P47" s="166">
        <v>0</v>
      </c>
      <c r="Q47" s="166">
        <v>0</v>
      </c>
      <c r="R47" s="166">
        <v>0</v>
      </c>
      <c r="S47" s="166">
        <v>0</v>
      </c>
      <c r="T47" s="166">
        <v>0</v>
      </c>
      <c r="U47" s="166">
        <v>0</v>
      </c>
      <c r="V47" s="166">
        <v>0</v>
      </c>
      <c r="W47" s="166">
        <v>0</v>
      </c>
      <c r="X47" s="166">
        <v>0</v>
      </c>
      <c r="Y47" s="166">
        <v>0</v>
      </c>
      <c r="Z47" s="166">
        <v>0</v>
      </c>
      <c r="AA47" s="166">
        <v>0</v>
      </c>
      <c r="AB47" s="166">
        <v>0</v>
      </c>
      <c r="AC47" s="166">
        <v>0</v>
      </c>
      <c r="AD47" s="166">
        <v>0</v>
      </c>
      <c r="AE47" s="166">
        <v>0</v>
      </c>
      <c r="AF47" s="166">
        <v>0</v>
      </c>
      <c r="AG47" s="166">
        <v>0</v>
      </c>
      <c r="AH47" s="166">
        <v>0</v>
      </c>
      <c r="AI47" s="166">
        <v>0</v>
      </c>
      <c r="AJ47" s="166">
        <v>0</v>
      </c>
      <c r="AK47" s="166">
        <v>0</v>
      </c>
      <c r="AL47" s="166">
        <v>0</v>
      </c>
      <c r="AM47" s="166">
        <v>0</v>
      </c>
      <c r="AN47" s="166">
        <v>0</v>
      </c>
      <c r="AO47" s="166">
        <v>0</v>
      </c>
      <c r="AP47" s="166">
        <v>0</v>
      </c>
      <c r="AQ47" s="166">
        <v>0</v>
      </c>
      <c r="AR47" s="166">
        <v>0</v>
      </c>
      <c r="AS47" s="166">
        <v>0</v>
      </c>
      <c r="AT47" s="166">
        <v>0</v>
      </c>
      <c r="AU47" s="166">
        <v>0</v>
      </c>
      <c r="AV47" s="166">
        <v>0</v>
      </c>
      <c r="AW47" s="166">
        <v>0</v>
      </c>
      <c r="AX47" s="166">
        <v>0</v>
      </c>
      <c r="AY47" s="166">
        <v>0</v>
      </c>
      <c r="AZ47" s="166">
        <v>0</v>
      </c>
      <c r="BA47" s="166">
        <v>0</v>
      </c>
      <c r="BB47" s="166">
        <v>0</v>
      </c>
      <c r="BC47" s="166">
        <v>0</v>
      </c>
      <c r="BD47" s="166">
        <v>0</v>
      </c>
      <c r="BE47" s="166">
        <v>0</v>
      </c>
      <c r="BF47" s="166">
        <v>0</v>
      </c>
      <c r="BG47" s="166">
        <v>0</v>
      </c>
      <c r="BH47" s="166">
        <v>0</v>
      </c>
      <c r="BI47" s="166">
        <v>0</v>
      </c>
      <c r="BJ47" s="166">
        <v>0</v>
      </c>
      <c r="BK47" s="166">
        <v>0</v>
      </c>
      <c r="BL47" s="166">
        <v>0</v>
      </c>
      <c r="BM47" s="166">
        <v>0</v>
      </c>
      <c r="BN47" s="166">
        <v>0</v>
      </c>
      <c r="BO47" s="166">
        <v>0</v>
      </c>
      <c r="BP47" s="167">
        <v>0</v>
      </c>
    </row>
    <row r="48" spans="1:68" s="168" customFormat="1" x14ac:dyDescent="0.15">
      <c r="A48" s="157">
        <v>42</v>
      </c>
      <c r="B48" s="164" t="s">
        <v>568</v>
      </c>
      <c r="C48" s="164"/>
      <c r="D48" s="165">
        <v>0</v>
      </c>
      <c r="E48" s="166">
        <v>0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66">
        <v>0</v>
      </c>
      <c r="N48" s="166">
        <v>0</v>
      </c>
      <c r="O48" s="166">
        <v>0</v>
      </c>
      <c r="P48" s="166">
        <v>0</v>
      </c>
      <c r="Q48" s="166">
        <v>0</v>
      </c>
      <c r="R48" s="166">
        <v>0</v>
      </c>
      <c r="S48" s="166">
        <v>0</v>
      </c>
      <c r="T48" s="166">
        <v>0</v>
      </c>
      <c r="U48" s="166">
        <v>0</v>
      </c>
      <c r="V48" s="166">
        <v>0</v>
      </c>
      <c r="W48" s="166">
        <v>0</v>
      </c>
      <c r="X48" s="166">
        <v>0</v>
      </c>
      <c r="Y48" s="166">
        <v>0</v>
      </c>
      <c r="Z48" s="166">
        <v>0</v>
      </c>
      <c r="AA48" s="166">
        <v>0</v>
      </c>
      <c r="AB48" s="166">
        <v>0</v>
      </c>
      <c r="AC48" s="166">
        <v>0</v>
      </c>
      <c r="AD48" s="166">
        <v>0</v>
      </c>
      <c r="AE48" s="166">
        <v>0</v>
      </c>
      <c r="AF48" s="166">
        <v>0</v>
      </c>
      <c r="AG48" s="166">
        <v>0</v>
      </c>
      <c r="AH48" s="166">
        <v>0</v>
      </c>
      <c r="AI48" s="166">
        <v>0</v>
      </c>
      <c r="AJ48" s="166">
        <v>0</v>
      </c>
      <c r="AK48" s="166">
        <v>0</v>
      </c>
      <c r="AL48" s="166">
        <v>0</v>
      </c>
      <c r="AM48" s="166">
        <v>0</v>
      </c>
      <c r="AN48" s="166">
        <v>0</v>
      </c>
      <c r="AO48" s="166">
        <v>0</v>
      </c>
      <c r="AP48" s="166">
        <v>0</v>
      </c>
      <c r="AQ48" s="166">
        <v>0</v>
      </c>
      <c r="AR48" s="166">
        <v>0</v>
      </c>
      <c r="AS48" s="166">
        <v>0</v>
      </c>
      <c r="AT48" s="166">
        <v>0</v>
      </c>
      <c r="AU48" s="166">
        <v>0</v>
      </c>
      <c r="AV48" s="166">
        <v>0</v>
      </c>
      <c r="AW48" s="166">
        <v>0</v>
      </c>
      <c r="AX48" s="166">
        <v>0</v>
      </c>
      <c r="AY48" s="166">
        <v>0</v>
      </c>
      <c r="AZ48" s="166">
        <v>0</v>
      </c>
      <c r="BA48" s="166">
        <v>0</v>
      </c>
      <c r="BB48" s="166">
        <v>0</v>
      </c>
      <c r="BC48" s="166">
        <v>0</v>
      </c>
      <c r="BD48" s="166">
        <v>0</v>
      </c>
      <c r="BE48" s="166">
        <v>0</v>
      </c>
      <c r="BF48" s="166">
        <v>0</v>
      </c>
      <c r="BG48" s="166">
        <v>0</v>
      </c>
      <c r="BH48" s="166">
        <v>0</v>
      </c>
      <c r="BI48" s="166">
        <v>0</v>
      </c>
      <c r="BJ48" s="166">
        <v>0</v>
      </c>
      <c r="BK48" s="166">
        <v>0</v>
      </c>
      <c r="BL48" s="166">
        <v>0</v>
      </c>
      <c r="BM48" s="166">
        <v>0</v>
      </c>
      <c r="BN48" s="166">
        <v>0</v>
      </c>
      <c r="BO48" s="166">
        <v>0</v>
      </c>
      <c r="BP48" s="167">
        <v>0</v>
      </c>
    </row>
    <row r="49" spans="1:70" s="168" customFormat="1" x14ac:dyDescent="0.15">
      <c r="A49" s="157">
        <v>43</v>
      </c>
      <c r="B49" s="164" t="s">
        <v>675</v>
      </c>
      <c r="C49" s="164"/>
      <c r="D49" s="165">
        <v>8.3115920058860898E-3</v>
      </c>
      <c r="E49" s="166">
        <v>8.9230712930829428E-3</v>
      </c>
      <c r="F49" s="166">
        <v>1.4455223335524525E-2</v>
      </c>
      <c r="G49" s="166">
        <v>5.295537730706331E-2</v>
      </c>
      <c r="H49" s="166">
        <v>4.6688700955555768E-3</v>
      </c>
      <c r="I49" s="166">
        <v>2.9049913458389859E-3</v>
      </c>
      <c r="J49" s="166">
        <v>7.1786014791196132E-2</v>
      </c>
      <c r="K49" s="166">
        <v>3.3284023668639057E-2</v>
      </c>
      <c r="L49" s="166">
        <v>7.6804841325134052E-3</v>
      </c>
      <c r="M49" s="166">
        <v>7.7674127987639218E-3</v>
      </c>
      <c r="N49" s="166">
        <v>4.0239080066137639E-3</v>
      </c>
      <c r="O49" s="166">
        <v>1.4511241061069661E-2</v>
      </c>
      <c r="P49" s="166">
        <v>9.7267458887636566E-3</v>
      </c>
      <c r="Q49" s="166">
        <v>5.0514087511871501E-3</v>
      </c>
      <c r="R49" s="166">
        <v>2.6232114467408585E-2</v>
      </c>
      <c r="S49" s="166">
        <v>1.3675859463543634E-2</v>
      </c>
      <c r="T49" s="166">
        <v>1.4810760087582107E-2</v>
      </c>
      <c r="U49" s="166">
        <v>1.2150943396226415E-2</v>
      </c>
      <c r="V49" s="166">
        <v>0.12732588773749626</v>
      </c>
      <c r="W49" s="166">
        <v>9.4656103822468619E-3</v>
      </c>
      <c r="X49" s="166">
        <v>2.0044657489347754E-2</v>
      </c>
      <c r="Y49" s="166">
        <v>2.3184534886266612E-2</v>
      </c>
      <c r="Z49" s="166">
        <v>0.13663316219538651</v>
      </c>
      <c r="AA49" s="166">
        <v>1.2269357398327766E-2</v>
      </c>
      <c r="AB49" s="166">
        <v>7.2161368537765162E-3</v>
      </c>
      <c r="AC49" s="166">
        <v>2.7702995048314985E-2</v>
      </c>
      <c r="AD49" s="166">
        <v>2.6779276959522091E-2</v>
      </c>
      <c r="AE49" s="166">
        <v>2.4422268907563025E-2</v>
      </c>
      <c r="AF49" s="166">
        <v>3.7721787180128717E-2</v>
      </c>
      <c r="AG49" s="166">
        <v>3.3527006043463363E-2</v>
      </c>
      <c r="AH49" s="166">
        <v>3.0386778219722944E-2</v>
      </c>
      <c r="AI49" s="166">
        <v>2.6218238188313002E-2</v>
      </c>
      <c r="AJ49" s="166">
        <v>1.08974384779817E-2</v>
      </c>
      <c r="AK49" s="166">
        <v>2.0968431072434922E-2</v>
      </c>
      <c r="AL49" s="166">
        <v>9.3343158929010076E-3</v>
      </c>
      <c r="AM49" s="166">
        <v>8.6818330161008168E-3</v>
      </c>
      <c r="AN49" s="166">
        <v>1.3678960096735188E-2</v>
      </c>
      <c r="AO49" s="166">
        <v>3.5337765859750944E-2</v>
      </c>
      <c r="AP49" s="166">
        <v>2.3890429457462184E-3</v>
      </c>
      <c r="AQ49" s="166">
        <v>8.8058903150685635E-4</v>
      </c>
      <c r="AR49" s="166">
        <v>1.4066398639888641E-3</v>
      </c>
      <c r="AS49" s="166">
        <v>3.0160331015864372E-3</v>
      </c>
      <c r="AT49" s="166">
        <v>0.10648382072300426</v>
      </c>
      <c r="AU49" s="166">
        <v>5.9796820268710492E-2</v>
      </c>
      <c r="AV49" s="166">
        <v>4.2202638349115987E-2</v>
      </c>
      <c r="AW49" s="166">
        <v>2.1328016817675183E-2</v>
      </c>
      <c r="AX49" s="166">
        <v>4.1661612337860615E-3</v>
      </c>
      <c r="AY49" s="166">
        <v>6.6532119212238628E-3</v>
      </c>
      <c r="AZ49" s="166">
        <v>1.1832832792496391E-2</v>
      </c>
      <c r="BA49" s="166">
        <v>5.3913436887347305E-3</v>
      </c>
      <c r="BB49" s="166">
        <v>1.0787976342470418E-2</v>
      </c>
      <c r="BC49" s="166">
        <v>3.3266396111533425E-3</v>
      </c>
      <c r="BD49" s="166">
        <v>9.7833237754549156E-3</v>
      </c>
      <c r="BE49" s="166">
        <v>1.7466096459396722E-2</v>
      </c>
      <c r="BF49" s="166">
        <v>8.6165162578373776E-3</v>
      </c>
      <c r="BG49" s="166">
        <v>1.126758868789441E-2</v>
      </c>
      <c r="BH49" s="166">
        <v>2.973682906279427E-3</v>
      </c>
      <c r="BI49" s="166">
        <v>4.7265804016963526E-3</v>
      </c>
      <c r="BJ49" s="166">
        <v>4.2921516889003135E-2</v>
      </c>
      <c r="BK49" s="166">
        <v>1.612327862976258E-2</v>
      </c>
      <c r="BL49" s="166">
        <v>3.462977945670332E-2</v>
      </c>
      <c r="BM49" s="166">
        <v>2.0266931628981147E-2</v>
      </c>
      <c r="BN49" s="166">
        <v>0</v>
      </c>
      <c r="BO49" s="166">
        <v>3.0135761103175767E-3</v>
      </c>
      <c r="BP49" s="167">
        <v>1.4481039330035762E-2</v>
      </c>
    </row>
    <row r="50" spans="1:70" s="168" customFormat="1" x14ac:dyDescent="0.15">
      <c r="A50" s="157">
        <v>44</v>
      </c>
      <c r="B50" s="164" t="s">
        <v>569</v>
      </c>
      <c r="C50" s="164"/>
      <c r="D50" s="165">
        <v>3.4760375489300561E-5</v>
      </c>
      <c r="E50" s="166">
        <v>1.0368572247601506E-4</v>
      </c>
      <c r="F50" s="166">
        <v>1.3957225287676873E-3</v>
      </c>
      <c r="G50" s="166">
        <v>8.8778132544194382E-4</v>
      </c>
      <c r="H50" s="166">
        <v>1.9887681948614017E-4</v>
      </c>
      <c r="I50" s="166">
        <v>7.9524722832951297E-5</v>
      </c>
      <c r="J50" s="166">
        <v>5.5799123156636109E-3</v>
      </c>
      <c r="K50" s="166">
        <v>2.1696252465483235E-3</v>
      </c>
      <c r="L50" s="166">
        <v>2.6430718072743037E-3</v>
      </c>
      <c r="M50" s="166">
        <v>1.2137206326518798E-3</v>
      </c>
      <c r="N50" s="166">
        <v>8.1869404921795991E-4</v>
      </c>
      <c r="O50" s="166">
        <v>4.4859037415651863E-3</v>
      </c>
      <c r="P50" s="166">
        <v>4.3308868555808977E-3</v>
      </c>
      <c r="Q50" s="166">
        <v>4.7485995072467759E-4</v>
      </c>
      <c r="R50" s="166">
        <v>3.7095919448860626E-3</v>
      </c>
      <c r="S50" s="166">
        <v>3.1734038534189648E-3</v>
      </c>
      <c r="T50" s="166">
        <v>1.1260556771973726E-3</v>
      </c>
      <c r="U50" s="166">
        <v>8.5534591194968556E-4</v>
      </c>
      <c r="V50" s="166">
        <v>7.4593712225310208E-3</v>
      </c>
      <c r="W50" s="166">
        <v>2.0317200321295259E-3</v>
      </c>
      <c r="X50" s="166">
        <v>7.3746312684365781E-4</v>
      </c>
      <c r="Y50" s="166">
        <v>4.8164283994132718E-3</v>
      </c>
      <c r="Z50" s="166">
        <v>4.6641116494323519E-3</v>
      </c>
      <c r="AA50" s="166">
        <v>4.5871921804558772E-3</v>
      </c>
      <c r="AB50" s="166">
        <v>6.1225981747956091E-4</v>
      </c>
      <c r="AC50" s="166">
        <v>3.4132974376231912E-3</v>
      </c>
      <c r="AD50" s="166">
        <v>2.6779276959522091E-3</v>
      </c>
      <c r="AE50" s="166">
        <v>7.8781512605042019E-4</v>
      </c>
      <c r="AF50" s="166">
        <v>1.7833472629612082E-3</v>
      </c>
      <c r="AG50" s="166">
        <v>7.14426308384303E-4</v>
      </c>
      <c r="AH50" s="166">
        <v>3.6037580578795777E-3</v>
      </c>
      <c r="AI50" s="166">
        <v>2.0219720967850643E-3</v>
      </c>
      <c r="AJ50" s="166">
        <v>1.6142862318694723E-3</v>
      </c>
      <c r="AK50" s="166">
        <v>1.9199878851468655E-3</v>
      </c>
      <c r="AL50" s="166">
        <v>8.6696432441805017E-4</v>
      </c>
      <c r="AM50" s="166">
        <v>2.4567783365664697E-3</v>
      </c>
      <c r="AN50" s="166">
        <v>1.9145505844417572E-3</v>
      </c>
      <c r="AO50" s="166">
        <v>3.820299011864967E-3</v>
      </c>
      <c r="AP50" s="166">
        <v>1.2705572127122632E-3</v>
      </c>
      <c r="AQ50" s="166">
        <v>2.6073690854773327E-3</v>
      </c>
      <c r="AR50" s="166">
        <v>1.0176184339152734E-3</v>
      </c>
      <c r="AS50" s="166">
        <v>1.4955536040924483E-3</v>
      </c>
      <c r="AT50" s="166">
        <v>1.254560361014951E-2</v>
      </c>
      <c r="AU50" s="166">
        <v>4.2829852011605357E-2</v>
      </c>
      <c r="AV50" s="166">
        <v>1.6790738409327276E-2</v>
      </c>
      <c r="AW50" s="166">
        <v>8.4766601076040303E-3</v>
      </c>
      <c r="AX50" s="166">
        <v>2.740840510480238E-3</v>
      </c>
      <c r="AY50" s="166">
        <v>1.4037651328456487E-3</v>
      </c>
      <c r="AZ50" s="166">
        <v>3.5105018761392537E-3</v>
      </c>
      <c r="BA50" s="166">
        <v>1.0682149499824059E-3</v>
      </c>
      <c r="BB50" s="166">
        <v>5.9437183442790434E-3</v>
      </c>
      <c r="BC50" s="166">
        <v>1.4324235318587336E-3</v>
      </c>
      <c r="BD50" s="166">
        <v>4.3375938110162523E-3</v>
      </c>
      <c r="BE50" s="166">
        <v>1.36843746813577E-2</v>
      </c>
      <c r="BF50" s="166">
        <v>5.6296573651259925E-3</v>
      </c>
      <c r="BG50" s="166">
        <v>1.3804249960396E-2</v>
      </c>
      <c r="BH50" s="166">
        <v>4.2474104178024481E-3</v>
      </c>
      <c r="BI50" s="166">
        <v>2.059496821839632E-3</v>
      </c>
      <c r="BJ50" s="166">
        <v>2.460302055847283E-2</v>
      </c>
      <c r="BK50" s="166">
        <v>1.9025330918403045E-2</v>
      </c>
      <c r="BL50" s="166">
        <v>1.2604552889064801E-2</v>
      </c>
      <c r="BM50" s="166">
        <v>1.6595950373274611E-2</v>
      </c>
      <c r="BN50" s="166">
        <v>0</v>
      </c>
      <c r="BO50" s="166">
        <v>1.5151312891297673E-3</v>
      </c>
      <c r="BP50" s="167">
        <v>5.1030946415820027E-3</v>
      </c>
    </row>
    <row r="51" spans="1:70" s="168" customFormat="1" x14ac:dyDescent="0.15">
      <c r="A51" s="157">
        <v>45</v>
      </c>
      <c r="B51" s="164" t="s">
        <v>570</v>
      </c>
      <c r="C51" s="164"/>
      <c r="D51" s="165">
        <v>0</v>
      </c>
      <c r="E51" s="166">
        <v>0</v>
      </c>
      <c r="F51" s="166">
        <v>1.6706174511795914E-3</v>
      </c>
      <c r="G51" s="166">
        <v>6.6972977182462427E-4</v>
      </c>
      <c r="H51" s="166">
        <v>0</v>
      </c>
      <c r="I51" s="166">
        <v>0</v>
      </c>
      <c r="J51" s="166">
        <v>5.1370621318807845E-3</v>
      </c>
      <c r="K51" s="166">
        <v>9.3688362919132145E-4</v>
      </c>
      <c r="L51" s="166">
        <v>1.2653902485260256E-3</v>
      </c>
      <c r="M51" s="166">
        <v>5.4098403198792663E-4</v>
      </c>
      <c r="N51" s="166">
        <v>2.1403765992626402E-5</v>
      </c>
      <c r="O51" s="166">
        <v>1.5649520870411446E-3</v>
      </c>
      <c r="P51" s="166">
        <v>9.8509926428172055E-4</v>
      </c>
      <c r="Q51" s="166">
        <v>1.9957881986979202E-4</v>
      </c>
      <c r="R51" s="166">
        <v>0</v>
      </c>
      <c r="S51" s="166">
        <v>1.511144692104269E-4</v>
      </c>
      <c r="T51" s="166">
        <v>1.9549577729121052E-4</v>
      </c>
      <c r="U51" s="166">
        <v>3.7735849056603772E-4</v>
      </c>
      <c r="V51" s="166">
        <v>3.4610655949416785E-3</v>
      </c>
      <c r="W51" s="166">
        <v>1.2599814152741246E-3</v>
      </c>
      <c r="X51" s="166">
        <v>8.1940347427073088E-4</v>
      </c>
      <c r="Y51" s="166">
        <v>7.1151783173150603E-3</v>
      </c>
      <c r="Z51" s="166">
        <v>9.1112878733097119E-3</v>
      </c>
      <c r="AA51" s="166">
        <v>1.7053933063312726E-3</v>
      </c>
      <c r="AB51" s="166">
        <v>3.0460687436794074E-6</v>
      </c>
      <c r="AC51" s="166">
        <v>6.0093264746887169E-5</v>
      </c>
      <c r="AD51" s="166">
        <v>0</v>
      </c>
      <c r="AE51" s="166">
        <v>5.2521008403361342E-4</v>
      </c>
      <c r="AF51" s="166">
        <v>5.531038227512523E-3</v>
      </c>
      <c r="AG51" s="166">
        <v>5.9778527844400861E-4</v>
      </c>
      <c r="AH51" s="166">
        <v>1.7144424633109312E-5</v>
      </c>
      <c r="AI51" s="166">
        <v>0</v>
      </c>
      <c r="AJ51" s="166">
        <v>1.3284649788452017E-4</v>
      </c>
      <c r="AK51" s="166">
        <v>8.1667090325965265E-4</v>
      </c>
      <c r="AL51" s="166">
        <v>2.6008929732541507E-4</v>
      </c>
      <c r="AM51" s="166">
        <v>7.0541160158839235E-4</v>
      </c>
      <c r="AN51" s="166">
        <v>2.5191455058444177E-5</v>
      </c>
      <c r="AO51" s="166">
        <v>0</v>
      </c>
      <c r="AP51" s="166">
        <v>7.9761491091272544E-4</v>
      </c>
      <c r="AQ51" s="166">
        <v>8.4103132110713427E-4</v>
      </c>
      <c r="AR51" s="166">
        <v>3.5212216967651136E-3</v>
      </c>
      <c r="AS51" s="166">
        <v>6.8852987080717711E-3</v>
      </c>
      <c r="AT51" s="166">
        <v>1.4867368485521681E-2</v>
      </c>
      <c r="AU51" s="166">
        <v>2.6578910436518507E-3</v>
      </c>
      <c r="AV51" s="166">
        <v>0</v>
      </c>
      <c r="AW51" s="166">
        <v>1.8239927779121401E-3</v>
      </c>
      <c r="AX51" s="166">
        <v>4.3658943652251023E-3</v>
      </c>
      <c r="AY51" s="166">
        <v>3.2339299135522623E-5</v>
      </c>
      <c r="AZ51" s="166">
        <v>8.3258864550568058E-3</v>
      </c>
      <c r="BA51" s="166">
        <v>2.3752073593726435E-3</v>
      </c>
      <c r="BB51" s="166">
        <v>1.3752182658372671E-2</v>
      </c>
      <c r="BC51" s="166">
        <v>1.2479541228293894E-3</v>
      </c>
      <c r="BD51" s="166">
        <v>1.5943068704441513E-2</v>
      </c>
      <c r="BE51" s="166">
        <v>1.3535175110812545E-2</v>
      </c>
      <c r="BF51" s="166">
        <v>4.916526940502557E-3</v>
      </c>
      <c r="BG51" s="166">
        <v>4.6341693286570534E-3</v>
      </c>
      <c r="BH51" s="166">
        <v>6.9385934479853294E-5</v>
      </c>
      <c r="BI51" s="166">
        <v>3.0316356346669739E-3</v>
      </c>
      <c r="BJ51" s="166">
        <v>4.86237521442398E-2</v>
      </c>
      <c r="BK51" s="166">
        <v>2.1937723060803511E-2</v>
      </c>
      <c r="BL51" s="166">
        <v>2.0616636496452331E-2</v>
      </c>
      <c r="BM51" s="166">
        <v>1.7055158708845802E-2</v>
      </c>
      <c r="BN51" s="166">
        <v>0</v>
      </c>
      <c r="BO51" s="166">
        <v>1.522807064383068E-2</v>
      </c>
      <c r="BP51" s="167">
        <v>5.2650283187668581E-3</v>
      </c>
    </row>
    <row r="52" spans="1:70" s="168" customFormat="1" x14ac:dyDescent="0.15">
      <c r="A52" s="169">
        <v>46</v>
      </c>
      <c r="B52" s="170" t="s">
        <v>571</v>
      </c>
      <c r="C52" s="170"/>
      <c r="D52" s="171">
        <v>0.10172044547352321</v>
      </c>
      <c r="E52" s="172">
        <v>7.2805674658599509E-2</v>
      </c>
      <c r="F52" s="172">
        <v>3.4789479625239872E-2</v>
      </c>
      <c r="G52" s="172">
        <v>5.2207771980375357E-2</v>
      </c>
      <c r="H52" s="172">
        <v>1.3277395281884216E-2</v>
      </c>
      <c r="I52" s="172">
        <v>5.8020302193946764E-2</v>
      </c>
      <c r="J52" s="172">
        <v>1.4304060936185288E-2</v>
      </c>
      <c r="K52" s="172">
        <v>2.2041420118343195E-2</v>
      </c>
      <c r="L52" s="172">
        <v>3.8438643665864532E-2</v>
      </c>
      <c r="M52" s="172">
        <v>7.2004775032488991E-2</v>
      </c>
      <c r="N52" s="172">
        <v>2.2730799484169239E-2</v>
      </c>
      <c r="O52" s="172">
        <v>7.0427227536142945E-2</v>
      </c>
      <c r="P52" s="172">
        <v>3.2357404662803187E-2</v>
      </c>
      <c r="Q52" s="172">
        <v>5.5661844658857859E-2</v>
      </c>
      <c r="R52" s="172">
        <v>5.9618441971383149E-2</v>
      </c>
      <c r="S52" s="172">
        <v>7.6992822062712504E-2</v>
      </c>
      <c r="T52" s="172">
        <v>5.3378167031592115E-2</v>
      </c>
      <c r="U52" s="172">
        <v>6.5735849056603776E-2</v>
      </c>
      <c r="V52" s="172">
        <v>5.0466124605249109E-2</v>
      </c>
      <c r="W52" s="172">
        <v>5.7770147890318618E-2</v>
      </c>
      <c r="X52" s="172">
        <v>4.1011143887250079E-2</v>
      </c>
      <c r="Y52" s="172">
        <v>1.8017820785077829E-2</v>
      </c>
      <c r="Z52" s="172">
        <v>2.1078892183093501E-2</v>
      </c>
      <c r="AA52" s="172">
        <v>4.7087804069257916E-2</v>
      </c>
      <c r="AB52" s="172">
        <v>6.0007554250484322E-3</v>
      </c>
      <c r="AC52" s="172">
        <v>4.7810201432623434E-2</v>
      </c>
      <c r="AD52" s="172">
        <v>3.6976001647955503E-2</v>
      </c>
      <c r="AE52" s="172">
        <v>7.9306722689075626E-2</v>
      </c>
      <c r="AF52" s="172">
        <v>2.4242875926941319E-2</v>
      </c>
      <c r="AG52" s="172">
        <v>9.2838969768103061E-3</v>
      </c>
      <c r="AH52" s="172">
        <v>7.0532162940611714E-3</v>
      </c>
      <c r="AI52" s="172">
        <v>2.9857787962526118E-2</v>
      </c>
      <c r="AJ52" s="172">
        <v>2.3558112291521577E-2</v>
      </c>
      <c r="AK52" s="172">
        <v>3.6628501273682106E-2</v>
      </c>
      <c r="AL52" s="172">
        <v>3.8319823139277821E-2</v>
      </c>
      <c r="AM52" s="172">
        <v>3.2848261504999705E-2</v>
      </c>
      <c r="AN52" s="172">
        <v>6.5145102781136638E-2</v>
      </c>
      <c r="AO52" s="172">
        <v>6.5018550490394149E-3</v>
      </c>
      <c r="AP52" s="172">
        <v>6.3236643752029198E-2</v>
      </c>
      <c r="AQ52" s="172">
        <v>6.2530420739247611E-2</v>
      </c>
      <c r="AR52" s="172">
        <v>3.4049004374757823E-2</v>
      </c>
      <c r="AS52" s="172">
        <v>3.1914730436049747E-2</v>
      </c>
      <c r="AT52" s="172">
        <v>4.1131985651827133E-3</v>
      </c>
      <c r="AU52" s="172">
        <v>2.0005785495590709E-2</v>
      </c>
      <c r="AV52" s="172">
        <v>2.6523756089550606E-2</v>
      </c>
      <c r="AW52" s="172">
        <v>1.2538795922337158E-2</v>
      </c>
      <c r="AX52" s="172">
        <v>5.4994583153817516E-3</v>
      </c>
      <c r="AY52" s="172">
        <v>2.1811060639180258E-3</v>
      </c>
      <c r="AZ52" s="172">
        <v>8.0989245680613067E-3</v>
      </c>
      <c r="BA52" s="172">
        <v>3.5816618911174787E-3</v>
      </c>
      <c r="BB52" s="172">
        <v>4.5292154164237944E-3</v>
      </c>
      <c r="BC52" s="172">
        <v>1.6321209525059364E-2</v>
      </c>
      <c r="BD52" s="172">
        <v>9.7158785624448483E-3</v>
      </c>
      <c r="BE52" s="172">
        <v>1.5348062354924035E-2</v>
      </c>
      <c r="BF52" s="172">
        <v>4.5960469851482375E-2</v>
      </c>
      <c r="BG52" s="172">
        <v>1.6687822221152747E-2</v>
      </c>
      <c r="BH52" s="172">
        <v>4.1978490360311246E-2</v>
      </c>
      <c r="BI52" s="172">
        <v>2.3764051833078136E-2</v>
      </c>
      <c r="BJ52" s="172">
        <v>6.0001993421708359E-2</v>
      </c>
      <c r="BK52" s="172">
        <v>8.7139117562413937E-2</v>
      </c>
      <c r="BL52" s="172">
        <v>2.6445987555514163E-2</v>
      </c>
      <c r="BM52" s="172">
        <v>3.5522852999624037E-2</v>
      </c>
      <c r="BN52" s="172">
        <v>0.2197717487355933</v>
      </c>
      <c r="BO52" s="172">
        <v>3.6977212959378464E-3</v>
      </c>
      <c r="BP52" s="173">
        <v>2.7077671551841001E-2</v>
      </c>
    </row>
    <row r="53" spans="1:70" s="168" customFormat="1" x14ac:dyDescent="0.15">
      <c r="A53" s="157">
        <v>47</v>
      </c>
      <c r="B53" s="164" t="s">
        <v>572</v>
      </c>
      <c r="C53" s="164"/>
      <c r="D53" s="165">
        <v>7.8906052360712287E-3</v>
      </c>
      <c r="E53" s="166">
        <v>7.3799837762340125E-3</v>
      </c>
      <c r="F53" s="166">
        <v>7.7422096505381701E-3</v>
      </c>
      <c r="G53" s="166">
        <v>1.0840277236975313E-2</v>
      </c>
      <c r="H53" s="166">
        <v>1.3618326972431885E-2</v>
      </c>
      <c r="I53" s="166">
        <v>8.7149740375169569E-3</v>
      </c>
      <c r="J53" s="166">
        <v>3.2328063416146316E-2</v>
      </c>
      <c r="K53" s="166">
        <v>6.183431952662722E-2</v>
      </c>
      <c r="L53" s="166">
        <v>3.6983686366748249E-3</v>
      </c>
      <c r="M53" s="166">
        <v>3.1720429034273632E-3</v>
      </c>
      <c r="N53" s="166">
        <v>1.0648373581331634E-3</v>
      </c>
      <c r="O53" s="166">
        <v>6.0976144343816031E-3</v>
      </c>
      <c r="P53" s="166">
        <v>1.2744167058635594E-2</v>
      </c>
      <c r="Q53" s="166">
        <v>3.7988796057974207E-3</v>
      </c>
      <c r="R53" s="166">
        <v>1.4043455219925808E-2</v>
      </c>
      <c r="S53" s="166">
        <v>1.556479032867397E-2</v>
      </c>
      <c r="T53" s="166">
        <v>7.7572724429152331E-3</v>
      </c>
      <c r="U53" s="166">
        <v>1.5974842767295598E-2</v>
      </c>
      <c r="V53" s="166">
        <v>7.8932958642849022E-3</v>
      </c>
      <c r="W53" s="166">
        <v>7.307892208589923E-3</v>
      </c>
      <c r="X53" s="166">
        <v>1.0006964929531301E-2</v>
      </c>
      <c r="Y53" s="166">
        <v>8.2754997044464391E-3</v>
      </c>
      <c r="Z53" s="166">
        <v>5.4956974473931589E-3</v>
      </c>
      <c r="AA53" s="166">
        <v>9.5454653118264288E-3</v>
      </c>
      <c r="AB53" s="166">
        <v>3.8563230294981297E-3</v>
      </c>
      <c r="AC53" s="166">
        <v>3.4974280082688334E-3</v>
      </c>
      <c r="AD53" s="166">
        <v>6.4888248017303529E-3</v>
      </c>
      <c r="AE53" s="166">
        <v>1.8907563025210083E-2</v>
      </c>
      <c r="AF53" s="166">
        <v>9.5661941240038541E-3</v>
      </c>
      <c r="AG53" s="166">
        <v>2.748354267968186E-3</v>
      </c>
      <c r="AH53" s="166">
        <v>3.7031957207516114E-3</v>
      </c>
      <c r="AI53" s="166">
        <v>8.9303767608007005E-3</v>
      </c>
      <c r="AJ53" s="166">
        <v>1.0583437664800107E-2</v>
      </c>
      <c r="AK53" s="166">
        <v>5.665316365327723E-3</v>
      </c>
      <c r="AL53" s="166">
        <v>6.4299854061005387E-3</v>
      </c>
      <c r="AM53" s="166">
        <v>4.0419273953082018E-3</v>
      </c>
      <c r="AN53" s="166">
        <v>3.7585650947198714E-2</v>
      </c>
      <c r="AO53" s="166">
        <v>2.6448223928295924E-3</v>
      </c>
      <c r="AP53" s="166">
        <v>9.5645357143671807E-3</v>
      </c>
      <c r="AQ53" s="166">
        <v>4.7159670398277346E-3</v>
      </c>
      <c r="AR53" s="166">
        <v>1.5301252803072729E-2</v>
      </c>
      <c r="AS53" s="166">
        <v>1.1515762751511852E-2</v>
      </c>
      <c r="AT53" s="166">
        <v>2.2603800846024397E-2</v>
      </c>
      <c r="AU53" s="166">
        <v>6.9168177482965727E-3</v>
      </c>
      <c r="AV53" s="166">
        <v>1.1074087251628442E-2</v>
      </c>
      <c r="AW53" s="166">
        <v>1.8613384528269869E-2</v>
      </c>
      <c r="AX53" s="166">
        <v>4.1882259933324686E-2</v>
      </c>
      <c r="AY53" s="166">
        <v>7.4589994580173014E-2</v>
      </c>
      <c r="AZ53" s="166">
        <v>1.742391739772493E-2</v>
      </c>
      <c r="BA53" s="166">
        <v>5.403910923440406E-4</v>
      </c>
      <c r="BB53" s="166">
        <v>6.724309680480497E-3</v>
      </c>
      <c r="BC53" s="166">
        <v>3.2362619812262138E-3</v>
      </c>
      <c r="BD53" s="166">
        <v>2.4151791668896E-2</v>
      </c>
      <c r="BE53" s="166">
        <v>6.3428561146332534E-4</v>
      </c>
      <c r="BF53" s="166">
        <v>4.4688553863677042E-3</v>
      </c>
      <c r="BG53" s="166">
        <v>7.4234940954947693E-3</v>
      </c>
      <c r="BH53" s="166">
        <v>1.7405957278088913E-2</v>
      </c>
      <c r="BI53" s="166">
        <v>1.0149292216998869E-2</v>
      </c>
      <c r="BJ53" s="166">
        <v>2.1072565796030993E-2</v>
      </c>
      <c r="BK53" s="166">
        <v>9.018075787681443E-3</v>
      </c>
      <c r="BL53" s="166">
        <v>1.5788432099555886E-2</v>
      </c>
      <c r="BM53" s="166">
        <v>7.6427305440678875E-3</v>
      </c>
      <c r="BN53" s="166">
        <v>0</v>
      </c>
      <c r="BO53" s="166">
        <v>3.1771034961487633E-3</v>
      </c>
      <c r="BP53" s="167">
        <v>1.757710177086556E-2</v>
      </c>
    </row>
    <row r="54" spans="1:70" s="168" customFormat="1" x14ac:dyDescent="0.15">
      <c r="A54" s="157">
        <v>48</v>
      </c>
      <c r="B54" s="164" t="s">
        <v>573</v>
      </c>
      <c r="C54" s="164"/>
      <c r="D54" s="165">
        <v>0</v>
      </c>
      <c r="E54" s="166">
        <v>5.306269326713712E-4</v>
      </c>
      <c r="F54" s="166">
        <v>0</v>
      </c>
      <c r="G54" s="166">
        <v>2.7256444202164941E-3</v>
      </c>
      <c r="H54" s="166">
        <v>1.846713323799873E-3</v>
      </c>
      <c r="I54" s="166">
        <v>4.2101323852738928E-4</v>
      </c>
      <c r="J54" s="166">
        <v>2.9183827111288252E-2</v>
      </c>
      <c r="K54" s="166">
        <v>7.0019723865877709E-3</v>
      </c>
      <c r="L54" s="166">
        <v>2.1745876312932941E-3</v>
      </c>
      <c r="M54" s="166">
        <v>1.40136823046319E-3</v>
      </c>
      <c r="N54" s="166">
        <v>6.3676203828063552E-4</v>
      </c>
      <c r="O54" s="166">
        <v>6.0391661771625124E-3</v>
      </c>
      <c r="P54" s="166">
        <v>2.7423033573247897E-3</v>
      </c>
      <c r="Q54" s="166">
        <v>1.7962093788281282E-3</v>
      </c>
      <c r="R54" s="166">
        <v>3.7095919448860626E-3</v>
      </c>
      <c r="S54" s="166">
        <v>4.9867774839440875E-3</v>
      </c>
      <c r="T54" s="166">
        <v>1.6890835157960587E-3</v>
      </c>
      <c r="U54" s="166">
        <v>7.6981132075471699E-3</v>
      </c>
      <c r="V54" s="166">
        <v>2.7585209368639644E-3</v>
      </c>
      <c r="W54" s="166">
        <v>2.1419684059660118E-3</v>
      </c>
      <c r="X54" s="166">
        <v>5.8382497541789573E-3</v>
      </c>
      <c r="Y54" s="166">
        <v>1.576285657989798E-3</v>
      </c>
      <c r="Z54" s="166">
        <v>2.3501337768457591E-3</v>
      </c>
      <c r="AA54" s="166">
        <v>4.9503777919893887E-3</v>
      </c>
      <c r="AB54" s="166">
        <v>7.5390201406065334E-4</v>
      </c>
      <c r="AC54" s="166">
        <v>3.1729243786356425E-3</v>
      </c>
      <c r="AD54" s="166">
        <v>3.9138943248532287E-3</v>
      </c>
      <c r="AE54" s="166">
        <v>3.6764705882352941E-3</v>
      </c>
      <c r="AF54" s="166">
        <v>5.4565102821947419E-3</v>
      </c>
      <c r="AG54" s="166">
        <v>6.0507534281527709E-4</v>
      </c>
      <c r="AH54" s="166">
        <v>1.323549581676039E-3</v>
      </c>
      <c r="AI54" s="166">
        <v>1.7523758172137225E-3</v>
      </c>
      <c r="AJ54" s="166">
        <v>5.1528338573389636E-3</v>
      </c>
      <c r="AK54" s="166">
        <v>2.1660708394403371E-3</v>
      </c>
      <c r="AL54" s="166">
        <v>2.2830060543008656E-3</v>
      </c>
      <c r="AM54" s="166">
        <v>6.385191221274241E-4</v>
      </c>
      <c r="AN54" s="166">
        <v>2.9222087867795243E-3</v>
      </c>
      <c r="AO54" s="166">
        <v>2.9386915475884364E-4</v>
      </c>
      <c r="AP54" s="166">
        <v>7.8963115822961432E-3</v>
      </c>
      <c r="AQ54" s="166">
        <v>2.9960665876659059E-3</v>
      </c>
      <c r="AR54" s="166">
        <v>1.5368272336570557E-3</v>
      </c>
      <c r="AS54" s="166">
        <v>2.9776855732763746E-3</v>
      </c>
      <c r="AT54" s="166">
        <v>6.858114832709046E-3</v>
      </c>
      <c r="AU54" s="166">
        <v>5.8771470060060317E-3</v>
      </c>
      <c r="AV54" s="166">
        <v>1.7481799770102358E-3</v>
      </c>
      <c r="AW54" s="166">
        <v>4.150305085880622E-2</v>
      </c>
      <c r="AX54" s="166">
        <v>2.0833943338534062E-2</v>
      </c>
      <c r="AY54" s="166">
        <v>7.4874760075338595E-2</v>
      </c>
      <c r="AZ54" s="166">
        <v>2.9324898015298299E-2</v>
      </c>
      <c r="BA54" s="166">
        <v>1.6035791484441765E-2</v>
      </c>
      <c r="BB54" s="166">
        <v>1.3782794083321748E-2</v>
      </c>
      <c r="BC54" s="166">
        <v>3.9398456399602835E-2</v>
      </c>
      <c r="BD54" s="166">
        <v>5.152211411730041E-3</v>
      </c>
      <c r="BE54" s="166">
        <v>3.9324208417554863E-3</v>
      </c>
      <c r="BF54" s="166">
        <v>1.9943714144741897E-2</v>
      </c>
      <c r="BG54" s="166">
        <v>7.1327305504254174E-3</v>
      </c>
      <c r="BH54" s="166">
        <v>2.1103236358229669E-2</v>
      </c>
      <c r="BI54" s="166">
        <v>1.2145807484653803E-2</v>
      </c>
      <c r="BJ54" s="166">
        <v>1.6702775577436563E-2</v>
      </c>
      <c r="BK54" s="166">
        <v>5.5128653630408822E-2</v>
      </c>
      <c r="BL54" s="166">
        <v>8.9171900374265881E-3</v>
      </c>
      <c r="BM54" s="166">
        <v>2.9209409742735917E-2</v>
      </c>
      <c r="BN54" s="166">
        <v>0</v>
      </c>
      <c r="BO54" s="166">
        <v>1.9583238776681663E-2</v>
      </c>
      <c r="BP54" s="167">
        <v>1.9830849244556453E-2</v>
      </c>
    </row>
    <row r="55" spans="1:70" s="168" customFormat="1" x14ac:dyDescent="0.15">
      <c r="A55" s="157">
        <v>49</v>
      </c>
      <c r="B55" s="164" t="s">
        <v>574</v>
      </c>
      <c r="C55" s="164"/>
      <c r="D55" s="165">
        <v>2.3806994946227629E-2</v>
      </c>
      <c r="E55" s="166">
        <v>2.0395591527046727E-2</v>
      </c>
      <c r="F55" s="166">
        <v>4.4973871702422924E-2</v>
      </c>
      <c r="G55" s="166">
        <v>1.2584689665913869E-2</v>
      </c>
      <c r="H55" s="166">
        <v>4.5182919322303561E-2</v>
      </c>
      <c r="I55" s="166">
        <v>2.3282032090564626E-2</v>
      </c>
      <c r="J55" s="166">
        <v>2.4312475089677162E-2</v>
      </c>
      <c r="K55" s="166">
        <v>3.0029585798816569E-2</v>
      </c>
      <c r="L55" s="166">
        <v>2.6663752727290289E-2</v>
      </c>
      <c r="M55" s="166">
        <v>4.5799987623243547E-2</v>
      </c>
      <c r="N55" s="166">
        <v>8.5042513230202857E-2</v>
      </c>
      <c r="O55" s="166">
        <v>4.0488568982094374E-2</v>
      </c>
      <c r="P55" s="166">
        <v>2.1308318320183886E-2</v>
      </c>
      <c r="Q55" s="166">
        <v>8.8447827343674734E-2</v>
      </c>
      <c r="R55" s="166">
        <v>1.9342872284048754E-2</v>
      </c>
      <c r="S55" s="166">
        <v>1.7831507366830375E-2</v>
      </c>
      <c r="T55" s="166">
        <v>5.02580544260244E-2</v>
      </c>
      <c r="U55" s="166">
        <v>3.2830188679245281E-2</v>
      </c>
      <c r="V55" s="166">
        <v>3.740361534991201E-2</v>
      </c>
      <c r="W55" s="166">
        <v>3.5893720567621627E-2</v>
      </c>
      <c r="X55" s="166">
        <v>2.0239265814487054E-2</v>
      </c>
      <c r="Y55" s="166">
        <v>1.8587035050463035E-2</v>
      </c>
      <c r="Z55" s="166">
        <v>1.7535613565695277E-2</v>
      </c>
      <c r="AA55" s="166">
        <v>3.019967313294962E-2</v>
      </c>
      <c r="AB55" s="166">
        <v>2.8470081512799582E-2</v>
      </c>
      <c r="AC55" s="166">
        <v>1.6249218787558292E-2</v>
      </c>
      <c r="AD55" s="166">
        <v>1.514059120403749E-2</v>
      </c>
      <c r="AE55" s="166">
        <v>2.6523109243697478E-2</v>
      </c>
      <c r="AF55" s="166">
        <v>6.3423281465432343E-2</v>
      </c>
      <c r="AG55" s="166">
        <v>1.6322454127269945E-2</v>
      </c>
      <c r="AH55" s="166">
        <v>7.7047044301193253E-3</v>
      </c>
      <c r="AI55" s="166">
        <v>2.7498820516276876E-2</v>
      </c>
      <c r="AJ55" s="166">
        <v>2.0035667271856267E-2</v>
      </c>
      <c r="AK55" s="166">
        <v>1.4464810137536033E-2</v>
      </c>
      <c r="AL55" s="166">
        <v>1.7902813299232736E-2</v>
      </c>
      <c r="AM55" s="166">
        <v>1.5504865921119578E-2</v>
      </c>
      <c r="AN55" s="166">
        <v>2.4788391777509067E-2</v>
      </c>
      <c r="AO55" s="166">
        <v>0.58674650112037618</v>
      </c>
      <c r="AP55" s="166">
        <v>3.7332787903626222E-2</v>
      </c>
      <c r="AQ55" s="166">
        <v>3.5128966735405352E-2</v>
      </c>
      <c r="AR55" s="166">
        <v>3.0806645564500908E-2</v>
      </c>
      <c r="AS55" s="166">
        <v>4.1177575899345405E-2</v>
      </c>
      <c r="AT55" s="166">
        <v>1.8826061114753368E-2</v>
      </c>
      <c r="AU55" s="166">
        <v>3.0253559368636312E-2</v>
      </c>
      <c r="AV55" s="166">
        <v>5.3129618479391322E-2</v>
      </c>
      <c r="AW55" s="166">
        <v>1.5617072341516096E-2</v>
      </c>
      <c r="AX55" s="166">
        <v>2.2159920357720991E-2</v>
      </c>
      <c r="AY55" s="166">
        <v>1.4681442931617353E-3</v>
      </c>
      <c r="AZ55" s="166">
        <v>0.13127641468958962</v>
      </c>
      <c r="BA55" s="166">
        <v>0.11394711707635852</v>
      </c>
      <c r="BB55" s="166">
        <v>9.8135126482581467E-3</v>
      </c>
      <c r="BC55" s="166">
        <v>2.3475898886002856E-2</v>
      </c>
      <c r="BD55" s="166">
        <v>2.1137857261814781E-2</v>
      </c>
      <c r="BE55" s="166">
        <v>1.9524900583602744E-2</v>
      </c>
      <c r="BF55" s="166">
        <v>1.2423689506728829E-2</v>
      </c>
      <c r="BG55" s="166">
        <v>5.2076753554834996E-3</v>
      </c>
      <c r="BH55" s="166">
        <v>3.3136739852307084E-2</v>
      </c>
      <c r="BI55" s="166">
        <v>1.2437745512286404E-2</v>
      </c>
      <c r="BJ55" s="166">
        <v>2.0243722033080308E-2</v>
      </c>
      <c r="BK55" s="166">
        <v>2.143279353552343E-2</v>
      </c>
      <c r="BL55" s="166">
        <v>1.1396774212324582E-2</v>
      </c>
      <c r="BM55" s="166">
        <v>1.9729845856383266E-2</v>
      </c>
      <c r="BN55" s="166">
        <v>6.6143982552127403E-2</v>
      </c>
      <c r="BO55" s="166">
        <v>6.4239564282949094E-2</v>
      </c>
      <c r="BP55" s="167">
        <v>2.7305036607294303E-2</v>
      </c>
    </row>
    <row r="56" spans="1:70" s="168" customFormat="1" x14ac:dyDescent="0.15">
      <c r="A56" s="174">
        <v>50</v>
      </c>
      <c r="B56" s="175" t="s">
        <v>575</v>
      </c>
      <c r="C56" s="175"/>
      <c r="D56" s="176">
        <v>1.3131697407069102E-4</v>
      </c>
      <c r="E56" s="177">
        <v>9.758656233036711E-5</v>
      </c>
      <c r="F56" s="177">
        <v>1.4607942736864473E-4</v>
      </c>
      <c r="G56" s="177">
        <v>3.5822755237131066E-4</v>
      </c>
      <c r="H56" s="177">
        <v>2.7463941738562213E-4</v>
      </c>
      <c r="I56" s="177">
        <v>3.5084436543949106E-4</v>
      </c>
      <c r="J56" s="177">
        <v>3.2328063416146319E-3</v>
      </c>
      <c r="K56" s="177">
        <v>9.3688362919132145E-4</v>
      </c>
      <c r="L56" s="177">
        <v>1.9198191747675389E-4</v>
      </c>
      <c r="M56" s="177">
        <v>5.5895029135283934E-5</v>
      </c>
      <c r="N56" s="177">
        <v>5.3509414981566006E-6</v>
      </c>
      <c r="O56" s="177">
        <v>8.6211179398158294E-5</v>
      </c>
      <c r="P56" s="177">
        <v>1.5087105849359686E-4</v>
      </c>
      <c r="Q56" s="177">
        <v>6.8820282713721389E-6</v>
      </c>
      <c r="R56" s="177">
        <v>2.6497085320614734E-4</v>
      </c>
      <c r="S56" s="177">
        <v>3.0222893842085381E-4</v>
      </c>
      <c r="T56" s="177">
        <v>1.3293712855802316E-4</v>
      </c>
      <c r="U56" s="177">
        <v>5.0314465408805029E-4</v>
      </c>
      <c r="V56" s="177">
        <v>1.1709077634628564E-4</v>
      </c>
      <c r="W56" s="177">
        <v>1.8899721229111871E-4</v>
      </c>
      <c r="X56" s="177">
        <v>3.3800393313667651E-4</v>
      </c>
      <c r="Y56" s="177">
        <v>6.5678569082908242E-5</v>
      </c>
      <c r="Z56" s="177">
        <v>3.615590425916552E-5</v>
      </c>
      <c r="AA56" s="177">
        <v>1.7369746638559258E-4</v>
      </c>
      <c r="AB56" s="177">
        <v>3.8075859295992594E-5</v>
      </c>
      <c r="AC56" s="177">
        <v>8.4130570645642036E-5</v>
      </c>
      <c r="AD56" s="177">
        <v>2.0599443815016993E-4</v>
      </c>
      <c r="AE56" s="177">
        <v>2.6260504201680671E-4</v>
      </c>
      <c r="AF56" s="177">
        <v>2.129369866222338E-4</v>
      </c>
      <c r="AG56" s="177">
        <v>7.290064371268398E-6</v>
      </c>
      <c r="AH56" s="177">
        <v>9.2579893018790286E-5</v>
      </c>
      <c r="AI56" s="177">
        <v>6.739906989283548E-5</v>
      </c>
      <c r="AJ56" s="177">
        <v>1.9725692110125721E-4</v>
      </c>
      <c r="AK56" s="177">
        <v>1.1628095642438764E-4</v>
      </c>
      <c r="AL56" s="177">
        <v>2.1674108110451254E-4</v>
      </c>
      <c r="AM56" s="177">
        <v>2.6351582817957182E-4</v>
      </c>
      <c r="AN56" s="177">
        <v>2.2672309552599758E-4</v>
      </c>
      <c r="AO56" s="177">
        <v>1.3958784851045073E-3</v>
      </c>
      <c r="AP56" s="177">
        <v>2.9197724098235133E-4</v>
      </c>
      <c r="AQ56" s="177">
        <v>1.5926278187018536E-3</v>
      </c>
      <c r="AR56" s="177">
        <v>4.2753840334820345E-4</v>
      </c>
      <c r="AS56" s="177">
        <v>5.5603916049591022E-4</v>
      </c>
      <c r="AT56" s="177">
        <v>1.0509187535407611E-3</v>
      </c>
      <c r="AU56" s="177">
        <v>2.6263858696430466E-3</v>
      </c>
      <c r="AV56" s="177">
        <v>1.3855438173955882E-3</v>
      </c>
      <c r="AW56" s="177">
        <v>1.8857545586832157E-3</v>
      </c>
      <c r="AX56" s="177">
        <v>1.031605938034626E-2</v>
      </c>
      <c r="AY56" s="177">
        <v>3.2039861180564082E-4</v>
      </c>
      <c r="AZ56" s="177">
        <v>1.0471061470523398E-3</v>
      </c>
      <c r="BA56" s="177">
        <v>0</v>
      </c>
      <c r="BB56" s="177">
        <v>4.1606028409953309E-3</v>
      </c>
      <c r="BC56" s="177">
        <v>2.4352438091323498E-3</v>
      </c>
      <c r="BD56" s="177">
        <v>6.4559010039917019E-3</v>
      </c>
      <c r="BE56" s="177">
        <v>2.7875578054617541E-3</v>
      </c>
      <c r="BF56" s="177">
        <v>1.1468680676559268E-3</v>
      </c>
      <c r="BG56" s="177">
        <v>1.9691710431593364E-3</v>
      </c>
      <c r="BH56" s="177">
        <v>5.2287257768746593E-3</v>
      </c>
      <c r="BI56" s="177">
        <v>1.7779322266609811E-3</v>
      </c>
      <c r="BJ56" s="177">
        <v>1.3901493492527292E-3</v>
      </c>
      <c r="BK56" s="177">
        <v>8.1512513808013043E-4</v>
      </c>
      <c r="BL56" s="177">
        <v>7.8578371739725149E-4</v>
      </c>
      <c r="BM56" s="177">
        <v>2.6532037166335466E-3</v>
      </c>
      <c r="BN56" s="177">
        <v>0</v>
      </c>
      <c r="BO56" s="177">
        <v>3.0035642295524022E-4</v>
      </c>
      <c r="BP56" s="178">
        <v>1.7387552569012273E-3</v>
      </c>
    </row>
    <row r="57" spans="1:70" s="168" customFormat="1" x14ac:dyDescent="0.15">
      <c r="A57" s="157">
        <v>51</v>
      </c>
      <c r="B57" s="164" t="s">
        <v>576</v>
      </c>
      <c r="C57" s="164"/>
      <c r="D57" s="165">
        <v>1.699396135032472E-4</v>
      </c>
      <c r="E57" s="166">
        <v>2.1956976524332601E-4</v>
      </c>
      <c r="F57" s="166">
        <v>1.5537539092846757E-4</v>
      </c>
      <c r="G57" s="166">
        <v>1.3861848765672456E-3</v>
      </c>
      <c r="H57" s="166">
        <v>1.8845946227496141E-3</v>
      </c>
      <c r="I57" s="166">
        <v>3.2745474107685833E-3</v>
      </c>
      <c r="J57" s="166">
        <v>1.332979053186307E-2</v>
      </c>
      <c r="K57" s="166">
        <v>1.5285996055226824E-3</v>
      </c>
      <c r="L57" s="166">
        <v>6.1096132228451237E-4</v>
      </c>
      <c r="M57" s="166">
        <v>3.6930644250098314E-4</v>
      </c>
      <c r="N57" s="166">
        <v>2.0868671842810742E-4</v>
      </c>
      <c r="O57" s="166">
        <v>6.867670223243118E-4</v>
      </c>
      <c r="P57" s="166">
        <v>1.9524489922700771E-4</v>
      </c>
      <c r="Q57" s="166">
        <v>2.8216315912625768E-4</v>
      </c>
      <c r="R57" s="166">
        <v>1.0598834128245894E-3</v>
      </c>
      <c r="S57" s="166">
        <v>1.3978088401964488E-3</v>
      </c>
      <c r="T57" s="166">
        <v>4.3791054113231155E-4</v>
      </c>
      <c r="U57" s="166">
        <v>1.559748427672956E-3</v>
      </c>
      <c r="V57" s="166">
        <v>3.4094078994947879E-4</v>
      </c>
      <c r="W57" s="166">
        <v>5.9849117225520927E-4</v>
      </c>
      <c r="X57" s="166">
        <v>1.0652245165519501E-3</v>
      </c>
      <c r="Y57" s="166">
        <v>2.4082141997066358E-4</v>
      </c>
      <c r="Z57" s="166">
        <v>3.2540313833248971E-4</v>
      </c>
      <c r="AA57" s="166">
        <v>3.7502862060525672E-3</v>
      </c>
      <c r="AB57" s="166">
        <v>9.7474199797741037E-5</v>
      </c>
      <c r="AC57" s="166">
        <v>5.0478342387385222E-4</v>
      </c>
      <c r="AD57" s="166">
        <v>1.3389638479761046E-3</v>
      </c>
      <c r="AE57" s="166">
        <v>5.2521008403361342E-4</v>
      </c>
      <c r="AF57" s="166">
        <v>8.1448397383004434E-4</v>
      </c>
      <c r="AG57" s="166">
        <v>3.2805289670707792E-5</v>
      </c>
      <c r="AH57" s="166">
        <v>3.2574406802907694E-4</v>
      </c>
      <c r="AI57" s="166">
        <v>2.3589674462492417E-4</v>
      </c>
      <c r="AJ57" s="166">
        <v>8.4941245617071981E-4</v>
      </c>
      <c r="AK57" s="166">
        <v>5.8140478212193817E-4</v>
      </c>
      <c r="AL57" s="166">
        <v>9.3921135145288775E-4</v>
      </c>
      <c r="AM57" s="166">
        <v>6.9122228776333846E-4</v>
      </c>
      <c r="AN57" s="166">
        <v>1.2091898428053204E-3</v>
      </c>
      <c r="AO57" s="166">
        <v>4.0407008779340999E-4</v>
      </c>
      <c r="AP57" s="166">
        <v>1.4910608582458099E-3</v>
      </c>
      <c r="AQ57" s="166">
        <v>3.8181790037992601E-3</v>
      </c>
      <c r="AR57" s="166">
        <v>2.786317846685499E-3</v>
      </c>
      <c r="AS57" s="166">
        <v>3.9862255678310256E-3</v>
      </c>
      <c r="AT57" s="166">
        <v>3.2710716169811766E-4</v>
      </c>
      <c r="AU57" s="166">
        <v>1.2372941065275857E-3</v>
      </c>
      <c r="AV57" s="166">
        <v>4.0847884394329195E-3</v>
      </c>
      <c r="AW57" s="166">
        <v>1.0347407130772779E-2</v>
      </c>
      <c r="AX57" s="166">
        <v>1.0526249743797816E-2</v>
      </c>
      <c r="AY57" s="166">
        <v>1.2061360825730105E-3</v>
      </c>
      <c r="AZ57" s="166">
        <v>3.5182055433218688E-3</v>
      </c>
      <c r="BA57" s="166">
        <v>2.7899261046599308E-3</v>
      </c>
      <c r="BB57" s="166">
        <v>0.18577818706386692</v>
      </c>
      <c r="BC57" s="166">
        <v>1.3005712361431285E-2</v>
      </c>
      <c r="BD57" s="166">
        <v>9.4359244101181391E-3</v>
      </c>
      <c r="BE57" s="166">
        <v>2.2664839284321898E-3</v>
      </c>
      <c r="BF57" s="166">
        <v>2.6670934969007768E-3</v>
      </c>
      <c r="BG57" s="166">
        <v>2.1977713475586891E-3</v>
      </c>
      <c r="BH57" s="166">
        <v>1.2038459632254547E-2</v>
      </c>
      <c r="BI57" s="166">
        <v>1.796085733455394E-2</v>
      </c>
      <c r="BJ57" s="166">
        <v>9.6838328253605211E-3</v>
      </c>
      <c r="BK57" s="166">
        <v>7.3481894054411761E-3</v>
      </c>
      <c r="BL57" s="166">
        <v>3.3672287445504442E-3</v>
      </c>
      <c r="BM57" s="166">
        <v>7.5648531070411943E-3</v>
      </c>
      <c r="BN57" s="166">
        <v>0</v>
      </c>
      <c r="BO57" s="166">
        <v>1.7934615744016232E-2</v>
      </c>
      <c r="BP57" s="167">
        <v>9.1773105762981283E-3</v>
      </c>
    </row>
    <row r="58" spans="1:70" s="229" customFormat="1" x14ac:dyDescent="0.15">
      <c r="A58" s="157">
        <v>52</v>
      </c>
      <c r="B58" s="164" t="s">
        <v>577</v>
      </c>
      <c r="C58" s="164"/>
      <c r="D58" s="165">
        <v>2.972012104335198E-3</v>
      </c>
      <c r="E58" s="166">
        <v>7.8069249864293688E-4</v>
      </c>
      <c r="F58" s="166">
        <v>1.9216084672948081E-3</v>
      </c>
      <c r="G58" s="166">
        <v>7.1957012693715447E-3</v>
      </c>
      <c r="H58" s="166">
        <v>9.7544344795583041E-4</v>
      </c>
      <c r="I58" s="166">
        <v>1.5203255835711279E-3</v>
      </c>
      <c r="J58" s="166">
        <v>2.9670962313449361E-3</v>
      </c>
      <c r="K58" s="166">
        <v>4.8323471400394478E-3</v>
      </c>
      <c r="L58" s="166">
        <v>2.6587684420365538E-3</v>
      </c>
      <c r="M58" s="166">
        <v>1.8245734510589113E-3</v>
      </c>
      <c r="N58" s="166">
        <v>8.2939593221427314E-4</v>
      </c>
      <c r="O58" s="166">
        <v>3.6310979797359892E-3</v>
      </c>
      <c r="P58" s="166">
        <v>2.1743181959371313E-3</v>
      </c>
      <c r="Q58" s="166">
        <v>7.6390513812230737E-4</v>
      </c>
      <c r="R58" s="166">
        <v>1.589825119236884E-3</v>
      </c>
      <c r="S58" s="166">
        <v>3.551190026445032E-3</v>
      </c>
      <c r="T58" s="166">
        <v>2.0487957460118863E-3</v>
      </c>
      <c r="U58" s="166">
        <v>2.9433962264150942E-3</v>
      </c>
      <c r="V58" s="166">
        <v>3.6642525303661154E-3</v>
      </c>
      <c r="W58" s="166">
        <v>2.2994660828752774E-3</v>
      </c>
      <c r="X58" s="166">
        <v>3.9126515896427405E-3</v>
      </c>
      <c r="Y58" s="166">
        <v>1.0026928213323993E-2</v>
      </c>
      <c r="Z58" s="166">
        <v>3.0370959577699038E-3</v>
      </c>
      <c r="AA58" s="166">
        <v>6.8136778859439273E-3</v>
      </c>
      <c r="AB58" s="166">
        <v>9.122975887319825E-4</v>
      </c>
      <c r="AC58" s="166">
        <v>1.718667371760973E-3</v>
      </c>
      <c r="AD58" s="166">
        <v>3.7078998867030588E-3</v>
      </c>
      <c r="AE58" s="166">
        <v>7.6155462184873948E-3</v>
      </c>
      <c r="AF58" s="166">
        <v>2.2198680855367876E-3</v>
      </c>
      <c r="AG58" s="166">
        <v>8.4564746706713425E-4</v>
      </c>
      <c r="AH58" s="166">
        <v>9.3951446989439034E-4</v>
      </c>
      <c r="AI58" s="166">
        <v>1.5838781424816338E-3</v>
      </c>
      <c r="AJ58" s="166">
        <v>4.7422174093322651E-3</v>
      </c>
      <c r="AK58" s="166">
        <v>3.8724262697610022E-3</v>
      </c>
      <c r="AL58" s="166">
        <v>7.2391521088907189E-3</v>
      </c>
      <c r="AM58" s="166">
        <v>2.0392071011434559E-3</v>
      </c>
      <c r="AN58" s="166">
        <v>4.6856106408706168E-3</v>
      </c>
      <c r="AO58" s="166">
        <v>2.5346214597950262E-3</v>
      </c>
      <c r="AP58" s="166">
        <v>2.9615920667350483E-3</v>
      </c>
      <c r="AQ58" s="166">
        <v>2.5041750583476227E-3</v>
      </c>
      <c r="AR58" s="166">
        <v>2.6753889636546135E-3</v>
      </c>
      <c r="AS58" s="166">
        <v>3.5931634026528819E-3</v>
      </c>
      <c r="AT58" s="166">
        <v>1.1597688813909431E-2</v>
      </c>
      <c r="AU58" s="166">
        <v>3.2639360273121219E-2</v>
      </c>
      <c r="AV58" s="166">
        <v>3.431359132957469E-3</v>
      </c>
      <c r="AW58" s="166">
        <v>2.3248981363526957E-2</v>
      </c>
      <c r="AX58" s="166">
        <v>3.1842271478108829E-2</v>
      </c>
      <c r="AY58" s="166">
        <v>1.5630661248835936E-3</v>
      </c>
      <c r="AZ58" s="166">
        <v>5.3179007151373508E-3</v>
      </c>
      <c r="BA58" s="166">
        <v>6.6354999245965916E-3</v>
      </c>
      <c r="BB58" s="166">
        <v>5.7490807006444981E-2</v>
      </c>
      <c r="BC58" s="166">
        <v>6.0695387769554375E-2</v>
      </c>
      <c r="BD58" s="166">
        <v>1.4507502997355695E-2</v>
      </c>
      <c r="BE58" s="166">
        <v>1.383057526556024E-2</v>
      </c>
      <c r="BF58" s="166">
        <v>1.0162108550883963E-2</v>
      </c>
      <c r="BG58" s="166">
        <v>2.7712773743851352E-3</v>
      </c>
      <c r="BH58" s="166">
        <v>4.3841998314913019E-2</v>
      </c>
      <c r="BI58" s="166">
        <v>3.1936464208138476E-2</v>
      </c>
      <c r="BJ58" s="166">
        <v>1.513426744375141E-2</v>
      </c>
      <c r="BK58" s="166">
        <v>1.0089973960801614E-2</v>
      </c>
      <c r="BL58" s="166">
        <v>2.1577038817715638E-2</v>
      </c>
      <c r="BM58" s="166">
        <v>9.7561630592405604E-3</v>
      </c>
      <c r="BN58" s="166">
        <v>0</v>
      </c>
      <c r="BO58" s="166">
        <v>2.0467621577605424E-2</v>
      </c>
      <c r="BP58" s="167">
        <v>1.3238478935795536E-2</v>
      </c>
      <c r="BR58" s="168"/>
    </row>
    <row r="59" spans="1:70" s="168" customFormat="1" x14ac:dyDescent="0.15">
      <c r="A59" s="157">
        <v>53</v>
      </c>
      <c r="B59" s="164" t="s">
        <v>578</v>
      </c>
      <c r="C59" s="164"/>
      <c r="D59" s="165">
        <v>0</v>
      </c>
      <c r="E59" s="166">
        <v>0</v>
      </c>
      <c r="F59" s="166">
        <v>0</v>
      </c>
      <c r="G59" s="166">
        <v>0</v>
      </c>
      <c r="H59" s="166">
        <v>0</v>
      </c>
      <c r="I59" s="166">
        <v>0</v>
      </c>
      <c r="J59" s="166">
        <v>0</v>
      </c>
      <c r="K59" s="166">
        <v>0</v>
      </c>
      <c r="L59" s="166">
        <v>0</v>
      </c>
      <c r="M59" s="166">
        <v>0</v>
      </c>
      <c r="N59" s="166">
        <v>0</v>
      </c>
      <c r="O59" s="166">
        <v>0</v>
      </c>
      <c r="P59" s="166">
        <v>0</v>
      </c>
      <c r="Q59" s="166">
        <v>0</v>
      </c>
      <c r="R59" s="166">
        <v>0</v>
      </c>
      <c r="S59" s="166">
        <v>0</v>
      </c>
      <c r="T59" s="166">
        <v>0</v>
      </c>
      <c r="U59" s="166">
        <v>0</v>
      </c>
      <c r="V59" s="166">
        <v>0</v>
      </c>
      <c r="W59" s="166">
        <v>0</v>
      </c>
      <c r="X59" s="166">
        <v>0</v>
      </c>
      <c r="Y59" s="166">
        <v>0</v>
      </c>
      <c r="Z59" s="166">
        <v>0</v>
      </c>
      <c r="AA59" s="166">
        <v>0</v>
      </c>
      <c r="AB59" s="166">
        <v>0</v>
      </c>
      <c r="AC59" s="166">
        <v>0</v>
      </c>
      <c r="AD59" s="166">
        <v>0</v>
      </c>
      <c r="AE59" s="166">
        <v>0</v>
      </c>
      <c r="AF59" s="166">
        <v>0</v>
      </c>
      <c r="AG59" s="166">
        <v>0</v>
      </c>
      <c r="AH59" s="166">
        <v>0</v>
      </c>
      <c r="AI59" s="166">
        <v>0</v>
      </c>
      <c r="AJ59" s="166">
        <v>0</v>
      </c>
      <c r="AK59" s="166">
        <v>0</v>
      </c>
      <c r="AL59" s="166">
        <v>0</v>
      </c>
      <c r="AM59" s="166">
        <v>0</v>
      </c>
      <c r="AN59" s="166">
        <v>0</v>
      </c>
      <c r="AO59" s="166">
        <v>0</v>
      </c>
      <c r="AP59" s="166">
        <v>0</v>
      </c>
      <c r="AQ59" s="166">
        <v>0</v>
      </c>
      <c r="AR59" s="166">
        <v>0</v>
      </c>
      <c r="AS59" s="166">
        <v>0</v>
      </c>
      <c r="AT59" s="166">
        <v>0</v>
      </c>
      <c r="AU59" s="166">
        <v>0</v>
      </c>
      <c r="AV59" s="166">
        <v>0</v>
      </c>
      <c r="AW59" s="166">
        <v>0</v>
      </c>
      <c r="AX59" s="166">
        <v>0</v>
      </c>
      <c r="AY59" s="166">
        <v>0</v>
      </c>
      <c r="AZ59" s="166">
        <v>0</v>
      </c>
      <c r="BA59" s="166">
        <v>0</v>
      </c>
      <c r="BB59" s="166">
        <v>0</v>
      </c>
      <c r="BC59" s="166">
        <v>0</v>
      </c>
      <c r="BD59" s="166">
        <v>0</v>
      </c>
      <c r="BE59" s="166">
        <v>0</v>
      </c>
      <c r="BF59" s="166">
        <v>0</v>
      </c>
      <c r="BG59" s="166">
        <v>0</v>
      </c>
      <c r="BH59" s="166">
        <v>0</v>
      </c>
      <c r="BI59" s="166">
        <v>0</v>
      </c>
      <c r="BJ59" s="166">
        <v>0</v>
      </c>
      <c r="BK59" s="166">
        <v>0</v>
      </c>
      <c r="BL59" s="166">
        <v>0</v>
      </c>
      <c r="BM59" s="166">
        <v>0</v>
      </c>
      <c r="BN59" s="166">
        <v>0</v>
      </c>
      <c r="BO59" s="166">
        <v>5.2926139018301718E-2</v>
      </c>
      <c r="BP59" s="167">
        <v>4.3839299871536671E-4</v>
      </c>
    </row>
    <row r="60" spans="1:70" s="168" customFormat="1" x14ac:dyDescent="0.15">
      <c r="A60" s="157">
        <v>54</v>
      </c>
      <c r="B60" s="164" t="s">
        <v>579</v>
      </c>
      <c r="C60" s="164"/>
      <c r="D60" s="165">
        <v>0</v>
      </c>
      <c r="E60" s="166">
        <v>0</v>
      </c>
      <c r="F60" s="166">
        <v>0</v>
      </c>
      <c r="G60" s="166">
        <v>0</v>
      </c>
      <c r="H60" s="166">
        <v>6.6292273162046729E-5</v>
      </c>
      <c r="I60" s="166">
        <v>0</v>
      </c>
      <c r="J60" s="166">
        <v>4.4285018378282627E-5</v>
      </c>
      <c r="K60" s="166">
        <v>4.9309664694280077E-5</v>
      </c>
      <c r="L60" s="166">
        <v>1.1229131022225228E-4</v>
      </c>
      <c r="M60" s="166">
        <v>3.3736642585224948E-4</v>
      </c>
      <c r="N60" s="166">
        <v>2.6754707490783005E-5</v>
      </c>
      <c r="O60" s="166">
        <v>1.1251289514674896E-4</v>
      </c>
      <c r="P60" s="166">
        <v>8.8747681466821686E-6</v>
      </c>
      <c r="Q60" s="166">
        <v>1.8581476332704775E-4</v>
      </c>
      <c r="R60" s="166">
        <v>0</v>
      </c>
      <c r="S60" s="166">
        <v>0</v>
      </c>
      <c r="T60" s="166">
        <v>7.8198310916484208E-5</v>
      </c>
      <c r="U60" s="166">
        <v>0</v>
      </c>
      <c r="V60" s="166">
        <v>1.4808539361442009E-4</v>
      </c>
      <c r="W60" s="166">
        <v>6.299907076370624E-5</v>
      </c>
      <c r="X60" s="166">
        <v>2.0485086856768273E-5</v>
      </c>
      <c r="Y60" s="166">
        <v>1.0946428180484708E-4</v>
      </c>
      <c r="Z60" s="166">
        <v>7.2311808518331041E-5</v>
      </c>
      <c r="AA60" s="166">
        <v>1.2632543009861278E-4</v>
      </c>
      <c r="AB60" s="166">
        <v>4.5691031155191113E-6</v>
      </c>
      <c r="AC60" s="166">
        <v>2.2835440603817124E-4</v>
      </c>
      <c r="AD60" s="166">
        <v>1.0299721907508497E-4</v>
      </c>
      <c r="AE60" s="166">
        <v>0</v>
      </c>
      <c r="AF60" s="166">
        <v>3.0875863060223901E-4</v>
      </c>
      <c r="AG60" s="166">
        <v>0</v>
      </c>
      <c r="AH60" s="166">
        <v>2.4002194486353039E-5</v>
      </c>
      <c r="AI60" s="166">
        <v>1.0109860483925321E-4</v>
      </c>
      <c r="AJ60" s="166">
        <v>4.7905252267448181E-4</v>
      </c>
      <c r="AK60" s="166">
        <v>8.1396669497071342E-4</v>
      </c>
      <c r="AL60" s="166">
        <v>9.681101622668227E-4</v>
      </c>
      <c r="AM60" s="166">
        <v>1.3175791408978591E-4</v>
      </c>
      <c r="AN60" s="166">
        <v>1.0076582023377671E-4</v>
      </c>
      <c r="AO60" s="166">
        <v>7.346728868971091E-5</v>
      </c>
      <c r="AP60" s="166">
        <v>1.7488220163005419E-4</v>
      </c>
      <c r="AQ60" s="166">
        <v>2.7518407234589261E-5</v>
      </c>
      <c r="AR60" s="166">
        <v>6.8560212428811E-5</v>
      </c>
      <c r="AS60" s="166">
        <v>1.188773377611946E-4</v>
      </c>
      <c r="AT60" s="166">
        <v>7.0293241130872099E-4</v>
      </c>
      <c r="AU60" s="166">
        <v>2.119438978774105E-4</v>
      </c>
      <c r="AV60" s="166">
        <v>2.1210794241611472E-4</v>
      </c>
      <c r="AW60" s="166">
        <v>2.5397367793713341E-4</v>
      </c>
      <c r="AX60" s="166">
        <v>2.1332753305531039E-4</v>
      </c>
      <c r="AY60" s="166">
        <v>1.7966277297512568E-6</v>
      </c>
      <c r="AZ60" s="166">
        <v>4.4622010680838255E-4</v>
      </c>
      <c r="BA60" s="166">
        <v>2.7647916352485798E-4</v>
      </c>
      <c r="BB60" s="166">
        <v>5.1388929633262373E-3</v>
      </c>
      <c r="BC60" s="166">
        <v>4.3826960266032128E-3</v>
      </c>
      <c r="BD60" s="166">
        <v>1.8801766084929725E-4</v>
      </c>
      <c r="BE60" s="166">
        <v>7.4974658565404896E-6</v>
      </c>
      <c r="BF60" s="166">
        <v>1.1147128881889381E-4</v>
      </c>
      <c r="BG60" s="166">
        <v>1.4036860796451482E-5</v>
      </c>
      <c r="BH60" s="166">
        <v>0</v>
      </c>
      <c r="BI60" s="166">
        <v>4.5939486581779882E-4</v>
      </c>
      <c r="BJ60" s="166">
        <v>1.8360463103337933E-4</v>
      </c>
      <c r="BK60" s="166">
        <v>6.048814449600968E-4</v>
      </c>
      <c r="BL60" s="166">
        <v>1.5133612335058177E-4</v>
      </c>
      <c r="BM60" s="166">
        <v>6.2570492507653473E-4</v>
      </c>
      <c r="BN60" s="166">
        <v>0</v>
      </c>
      <c r="BO60" s="166">
        <v>2.4162005579954878E-3</v>
      </c>
      <c r="BP60" s="167">
        <v>4.1594674643231748E-4</v>
      </c>
    </row>
    <row r="61" spans="1:70" s="168" customFormat="1" x14ac:dyDescent="0.15">
      <c r="A61" s="157">
        <v>55</v>
      </c>
      <c r="B61" s="164" t="s">
        <v>580</v>
      </c>
      <c r="C61" s="164"/>
      <c r="D61" s="165">
        <v>0</v>
      </c>
      <c r="E61" s="166">
        <v>0</v>
      </c>
      <c r="F61" s="166">
        <v>0</v>
      </c>
      <c r="G61" s="166">
        <v>0</v>
      </c>
      <c r="H61" s="166">
        <v>0</v>
      </c>
      <c r="I61" s="166">
        <v>0</v>
      </c>
      <c r="J61" s="166">
        <v>0</v>
      </c>
      <c r="K61" s="166">
        <v>0</v>
      </c>
      <c r="L61" s="166">
        <v>0</v>
      </c>
      <c r="M61" s="166">
        <v>0</v>
      </c>
      <c r="N61" s="166">
        <v>0</v>
      </c>
      <c r="O61" s="166">
        <v>0</v>
      </c>
      <c r="P61" s="166">
        <v>0</v>
      </c>
      <c r="Q61" s="166">
        <v>0</v>
      </c>
      <c r="R61" s="166">
        <v>0</v>
      </c>
      <c r="S61" s="166">
        <v>0</v>
      </c>
      <c r="T61" s="166">
        <v>0</v>
      </c>
      <c r="U61" s="166">
        <v>0</v>
      </c>
      <c r="V61" s="166">
        <v>0</v>
      </c>
      <c r="W61" s="166">
        <v>0</v>
      </c>
      <c r="X61" s="166">
        <v>1.0242543428384136E-5</v>
      </c>
      <c r="Y61" s="166">
        <v>0</v>
      </c>
      <c r="Z61" s="166">
        <v>0</v>
      </c>
      <c r="AA61" s="166">
        <v>7.8953393811632987E-6</v>
      </c>
      <c r="AB61" s="166">
        <v>0</v>
      </c>
      <c r="AC61" s="166">
        <v>0</v>
      </c>
      <c r="AD61" s="166">
        <v>0</v>
      </c>
      <c r="AE61" s="166">
        <v>0</v>
      </c>
      <c r="AF61" s="166">
        <v>0</v>
      </c>
      <c r="AG61" s="166">
        <v>0</v>
      </c>
      <c r="AH61" s="166">
        <v>3.4288849266218624E-6</v>
      </c>
      <c r="AI61" s="166">
        <v>0</v>
      </c>
      <c r="AJ61" s="166">
        <v>0</v>
      </c>
      <c r="AK61" s="166">
        <v>0</v>
      </c>
      <c r="AL61" s="166">
        <v>0</v>
      </c>
      <c r="AM61" s="166">
        <v>0</v>
      </c>
      <c r="AN61" s="166">
        <v>0</v>
      </c>
      <c r="AO61" s="166">
        <v>0</v>
      </c>
      <c r="AP61" s="166">
        <v>0</v>
      </c>
      <c r="AQ61" s="166">
        <v>0</v>
      </c>
      <c r="AR61" s="166">
        <v>7.7033946549225846E-7</v>
      </c>
      <c r="AS61" s="166">
        <v>0</v>
      </c>
      <c r="AT61" s="166">
        <v>0</v>
      </c>
      <c r="AU61" s="166">
        <v>3.1505174008804264E-5</v>
      </c>
      <c r="AV61" s="166">
        <v>0</v>
      </c>
      <c r="AW61" s="166">
        <v>8.9468000182399283E-6</v>
      </c>
      <c r="AX61" s="166">
        <v>3.8691758446306294E-5</v>
      </c>
      <c r="AY61" s="166">
        <v>4.7910072793366848E-6</v>
      </c>
      <c r="AZ61" s="166">
        <v>3.7629451238157093E-4</v>
      </c>
      <c r="BA61" s="166">
        <v>1.2567234705675363E-5</v>
      </c>
      <c r="BB61" s="166">
        <v>2.0662711840626718E-4</v>
      </c>
      <c r="BC61" s="166">
        <v>5.9426386801399494E-5</v>
      </c>
      <c r="BD61" s="166">
        <v>1.0550089185932511E-5</v>
      </c>
      <c r="BE61" s="166">
        <v>2.9989863426161959E-6</v>
      </c>
      <c r="BF61" s="166">
        <v>1.419079525832578E-2</v>
      </c>
      <c r="BG61" s="166">
        <v>1.153027851137086E-3</v>
      </c>
      <c r="BH61" s="166">
        <v>0</v>
      </c>
      <c r="BI61" s="166">
        <v>1.4448709489430769E-5</v>
      </c>
      <c r="BJ61" s="166">
        <v>5.245846600953695E-6</v>
      </c>
      <c r="BK61" s="166">
        <v>1.9818053040003171E-4</v>
      </c>
      <c r="BL61" s="166">
        <v>4.0744340902079706E-5</v>
      </c>
      <c r="BM61" s="166">
        <v>1.1815886997153446E-4</v>
      </c>
      <c r="BN61" s="166">
        <v>0</v>
      </c>
      <c r="BO61" s="166">
        <v>5.6733991002656483E-5</v>
      </c>
      <c r="BP61" s="167">
        <v>1.1472191083729385E-3</v>
      </c>
    </row>
    <row r="62" spans="1:70" s="168" customFormat="1" x14ac:dyDescent="0.15">
      <c r="A62" s="169">
        <v>56</v>
      </c>
      <c r="B62" s="170" t="s">
        <v>581</v>
      </c>
      <c r="C62" s="170"/>
      <c r="D62" s="171">
        <v>0</v>
      </c>
      <c r="E62" s="172">
        <v>0</v>
      </c>
      <c r="F62" s="172">
        <v>0</v>
      </c>
      <c r="G62" s="172">
        <v>0</v>
      </c>
      <c r="H62" s="172">
        <v>0</v>
      </c>
      <c r="I62" s="172">
        <v>0</v>
      </c>
      <c r="J62" s="172">
        <v>0</v>
      </c>
      <c r="K62" s="172">
        <v>0</v>
      </c>
      <c r="L62" s="172">
        <v>0</v>
      </c>
      <c r="M62" s="172">
        <v>0</v>
      </c>
      <c r="N62" s="172">
        <v>0</v>
      </c>
      <c r="O62" s="172">
        <v>0</v>
      </c>
      <c r="P62" s="172">
        <v>0</v>
      </c>
      <c r="Q62" s="172">
        <v>0</v>
      </c>
      <c r="R62" s="172">
        <v>0</v>
      </c>
      <c r="S62" s="172">
        <v>0</v>
      </c>
      <c r="T62" s="172">
        <v>0</v>
      </c>
      <c r="U62" s="172">
        <v>0</v>
      </c>
      <c r="V62" s="172">
        <v>0</v>
      </c>
      <c r="W62" s="172">
        <v>0</v>
      </c>
      <c r="X62" s="172">
        <v>0</v>
      </c>
      <c r="Y62" s="172">
        <v>0</v>
      </c>
      <c r="Z62" s="172">
        <v>0</v>
      </c>
      <c r="AA62" s="172">
        <v>0</v>
      </c>
      <c r="AB62" s="172">
        <v>0</v>
      </c>
      <c r="AC62" s="172">
        <v>0</v>
      </c>
      <c r="AD62" s="172">
        <v>0</v>
      </c>
      <c r="AE62" s="172">
        <v>0</v>
      </c>
      <c r="AF62" s="172">
        <v>0</v>
      </c>
      <c r="AG62" s="172">
        <v>0</v>
      </c>
      <c r="AH62" s="172">
        <v>0</v>
      </c>
      <c r="AI62" s="172">
        <v>0</v>
      </c>
      <c r="AJ62" s="172">
        <v>0</v>
      </c>
      <c r="AK62" s="172">
        <v>0</v>
      </c>
      <c r="AL62" s="172">
        <v>0</v>
      </c>
      <c r="AM62" s="172">
        <v>0</v>
      </c>
      <c r="AN62" s="172">
        <v>0</v>
      </c>
      <c r="AO62" s="172">
        <v>0</v>
      </c>
      <c r="AP62" s="172">
        <v>0</v>
      </c>
      <c r="AQ62" s="172">
        <v>0</v>
      </c>
      <c r="AR62" s="172">
        <v>0</v>
      </c>
      <c r="AS62" s="172">
        <v>0</v>
      </c>
      <c r="AT62" s="172">
        <v>0</v>
      </c>
      <c r="AU62" s="172">
        <v>0</v>
      </c>
      <c r="AV62" s="172">
        <v>0</v>
      </c>
      <c r="AW62" s="172">
        <v>0</v>
      </c>
      <c r="AX62" s="172">
        <v>0</v>
      </c>
      <c r="AY62" s="172">
        <v>0</v>
      </c>
      <c r="AZ62" s="172">
        <v>0</v>
      </c>
      <c r="BA62" s="172">
        <v>0</v>
      </c>
      <c r="BB62" s="172">
        <v>0</v>
      </c>
      <c r="BC62" s="172">
        <v>0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  <c r="BI62" s="172">
        <v>0</v>
      </c>
      <c r="BJ62" s="172">
        <v>0</v>
      </c>
      <c r="BK62" s="172">
        <v>0</v>
      </c>
      <c r="BL62" s="172">
        <v>0</v>
      </c>
      <c r="BM62" s="172">
        <v>0</v>
      </c>
      <c r="BN62" s="172">
        <v>0</v>
      </c>
      <c r="BO62" s="172">
        <v>0</v>
      </c>
      <c r="BP62" s="173">
        <v>0</v>
      </c>
    </row>
    <row r="63" spans="1:70" s="168" customFormat="1" x14ac:dyDescent="0.15">
      <c r="A63" s="157">
        <v>57</v>
      </c>
      <c r="B63" s="164" t="s">
        <v>582</v>
      </c>
      <c r="C63" s="164"/>
      <c r="D63" s="165">
        <v>0</v>
      </c>
      <c r="E63" s="166">
        <v>5.4892441310831502E-5</v>
      </c>
      <c r="F63" s="166">
        <v>0</v>
      </c>
      <c r="G63" s="166">
        <v>0</v>
      </c>
      <c r="H63" s="166">
        <v>1.8845946227496141E-3</v>
      </c>
      <c r="I63" s="166">
        <v>1.8510548720587546E-2</v>
      </c>
      <c r="J63" s="166">
        <v>7.0413179221469379E-3</v>
      </c>
      <c r="K63" s="166">
        <v>3.3530571992110452E-3</v>
      </c>
      <c r="L63" s="166">
        <v>1.7048960218690346E-3</v>
      </c>
      <c r="M63" s="166">
        <v>2.9764103014538698E-3</v>
      </c>
      <c r="N63" s="166">
        <v>2.2313426047313027E-3</v>
      </c>
      <c r="O63" s="166">
        <v>2.8186672043906333E-3</v>
      </c>
      <c r="P63" s="166">
        <v>2.4494360084842785E-3</v>
      </c>
      <c r="Q63" s="166">
        <v>1.7755632940140119E-3</v>
      </c>
      <c r="R63" s="166">
        <v>7.9491255961844202E-4</v>
      </c>
      <c r="S63" s="166">
        <v>2.5311673592746504E-3</v>
      </c>
      <c r="T63" s="166">
        <v>2.4867062871441977E-3</v>
      </c>
      <c r="U63" s="166">
        <v>1.0817610062893081E-3</v>
      </c>
      <c r="V63" s="166">
        <v>1.2983300788985202E-3</v>
      </c>
      <c r="W63" s="166">
        <v>5.3549210149150296E-4</v>
      </c>
      <c r="X63" s="166">
        <v>8.6037364798426748E-4</v>
      </c>
      <c r="Y63" s="166">
        <v>1.1822142434923485E-3</v>
      </c>
      <c r="Z63" s="166">
        <v>2.277821968327428E-3</v>
      </c>
      <c r="AA63" s="166">
        <v>3.4186819520437084E-3</v>
      </c>
      <c r="AB63" s="166">
        <v>3.7466645547256711E-4</v>
      </c>
      <c r="AC63" s="166">
        <v>1.1177347242921013E-3</v>
      </c>
      <c r="AD63" s="166">
        <v>8.2397775260067974E-4</v>
      </c>
      <c r="AE63" s="166">
        <v>0</v>
      </c>
      <c r="AF63" s="166">
        <v>2.4328050721590215E-3</v>
      </c>
      <c r="AG63" s="166">
        <v>8.6387262799530518E-4</v>
      </c>
      <c r="AH63" s="166">
        <v>6.2062817171855715E-4</v>
      </c>
      <c r="AI63" s="166">
        <v>1.6175776774280514E-3</v>
      </c>
      <c r="AJ63" s="166">
        <v>3.2205211608368523E-4</v>
      </c>
      <c r="AK63" s="166">
        <v>5.6517953238830268E-4</v>
      </c>
      <c r="AL63" s="166">
        <v>4.7683037842992761E-4</v>
      </c>
      <c r="AM63" s="166">
        <v>2.1486675220795857E-4</v>
      </c>
      <c r="AN63" s="166">
        <v>1.2343812978637646E-3</v>
      </c>
      <c r="AO63" s="166">
        <v>2.7182896815193037E-3</v>
      </c>
      <c r="AP63" s="166">
        <v>9.0254423189075792E-4</v>
      </c>
      <c r="AQ63" s="166">
        <v>3.2230934473512674E-3</v>
      </c>
      <c r="AR63" s="166">
        <v>1.3018736966819168E-3</v>
      </c>
      <c r="AS63" s="166">
        <v>9.2992756151902224E-4</v>
      </c>
      <c r="AT63" s="166">
        <v>1.0648382072300426E-3</v>
      </c>
      <c r="AU63" s="166">
        <v>7.2948798364022233E-3</v>
      </c>
      <c r="AV63" s="166">
        <v>3.2876731074497783E-3</v>
      </c>
      <c r="AW63" s="166">
        <v>9.4230006643720532E-4</v>
      </c>
      <c r="AX63" s="166">
        <v>4.2571391522949441E-3</v>
      </c>
      <c r="AY63" s="166">
        <v>3.7998676484239083E-4</v>
      </c>
      <c r="AZ63" s="166">
        <v>2.1137677569528558E-3</v>
      </c>
      <c r="BA63" s="166">
        <v>1.2567234705675363E-4</v>
      </c>
      <c r="BB63" s="166">
        <v>1.8456138292214112E-3</v>
      </c>
      <c r="BC63" s="166">
        <v>1.9301195213204544E-3</v>
      </c>
      <c r="BD63" s="166">
        <v>5.2750445929662557E-6</v>
      </c>
      <c r="BE63" s="166">
        <v>1.7858963670279446E-3</v>
      </c>
      <c r="BF63" s="166">
        <v>1.0868450659842147E-3</v>
      </c>
      <c r="BG63" s="166">
        <v>3.4691098825515807E-4</v>
      </c>
      <c r="BH63" s="166">
        <v>0</v>
      </c>
      <c r="BI63" s="166">
        <v>2.6867190055731268E-3</v>
      </c>
      <c r="BJ63" s="166">
        <v>1.9829300151604965E-3</v>
      </c>
      <c r="BK63" s="166">
        <v>1.1770200196801882E-3</v>
      </c>
      <c r="BL63" s="166">
        <v>1.5960140393357507E-2</v>
      </c>
      <c r="BM63" s="166">
        <v>2.900263172028573E-3</v>
      </c>
      <c r="BN63" s="166">
        <v>0</v>
      </c>
      <c r="BO63" s="166">
        <v>3.3706665242754733E-4</v>
      </c>
      <c r="BP63" s="167">
        <v>1.6242572557234073E-3</v>
      </c>
    </row>
    <row r="64" spans="1:70" s="168" customFormat="1" x14ac:dyDescent="0.15">
      <c r="A64" s="157">
        <v>58</v>
      </c>
      <c r="B64" s="164" t="s">
        <v>583</v>
      </c>
      <c r="C64" s="164"/>
      <c r="D64" s="165">
        <v>2.833743055166647E-2</v>
      </c>
      <c r="E64" s="166">
        <v>5.3288362192526091E-2</v>
      </c>
      <c r="F64" s="166">
        <v>1.7554763185328313E-2</v>
      </c>
      <c r="G64" s="166">
        <v>6.8546063390701656E-2</v>
      </c>
      <c r="H64" s="166">
        <v>1.9338403113842773E-2</v>
      </c>
      <c r="I64" s="166">
        <v>8.3454179725873604E-3</v>
      </c>
      <c r="J64" s="166">
        <v>8.1882998981444577E-2</v>
      </c>
      <c r="K64" s="166">
        <v>2.9881656804733727E-2</v>
      </c>
      <c r="L64" s="166">
        <v>2.0357327853195412E-2</v>
      </c>
      <c r="M64" s="166">
        <v>7.3801400968980255E-3</v>
      </c>
      <c r="N64" s="166">
        <v>3.9596967086358847E-3</v>
      </c>
      <c r="O64" s="166">
        <v>3.2304351764991246E-2</v>
      </c>
      <c r="P64" s="166">
        <v>4.7169392699615724E-2</v>
      </c>
      <c r="Q64" s="166">
        <v>5.0789368642726387E-3</v>
      </c>
      <c r="R64" s="166">
        <v>2.0932697403285638E-2</v>
      </c>
      <c r="S64" s="166">
        <v>3.6116358141292028E-2</v>
      </c>
      <c r="T64" s="166">
        <v>1.8728495464497966E-2</v>
      </c>
      <c r="U64" s="166">
        <v>3.5874213836477986E-2</v>
      </c>
      <c r="V64" s="166">
        <v>1.2855878473549538E-2</v>
      </c>
      <c r="W64" s="166">
        <v>1.0946088545193959E-2</v>
      </c>
      <c r="X64" s="166">
        <v>2.7654867256637169E-2</v>
      </c>
      <c r="Y64" s="166">
        <v>2.1060927819252579E-2</v>
      </c>
      <c r="Z64" s="166">
        <v>3.1238701279919012E-2</v>
      </c>
      <c r="AA64" s="166">
        <v>2.747578104644828E-2</v>
      </c>
      <c r="AB64" s="166">
        <v>5.0092600489807853E-3</v>
      </c>
      <c r="AC64" s="166">
        <v>3.1813374357002065E-2</v>
      </c>
      <c r="AD64" s="166">
        <v>4.3258832011535686E-2</v>
      </c>
      <c r="AE64" s="166">
        <v>3.0724789915966385E-2</v>
      </c>
      <c r="AF64" s="166">
        <v>4.182082417260672E-2</v>
      </c>
      <c r="AG64" s="166">
        <v>6.0726236212665756E-3</v>
      </c>
      <c r="AH64" s="166">
        <v>9.0042518173090117E-3</v>
      </c>
      <c r="AI64" s="166">
        <v>2.2747186088831976E-2</v>
      </c>
      <c r="AJ64" s="166">
        <v>2.2950238922413619E-2</v>
      </c>
      <c r="AK64" s="166">
        <v>3.6863767394819821E-2</v>
      </c>
      <c r="AL64" s="166">
        <v>3.9389079139393414E-2</v>
      </c>
      <c r="AM64" s="166">
        <v>2.5194140218799219E-2</v>
      </c>
      <c r="AN64" s="166">
        <v>2.3201330108827085E-2</v>
      </c>
      <c r="AO64" s="166">
        <v>0.12698820850016529</v>
      </c>
      <c r="AP64" s="166">
        <v>0.10175634955454461</v>
      </c>
      <c r="AQ64" s="166">
        <v>7.003606631248184E-2</v>
      </c>
      <c r="AR64" s="166">
        <v>0.17216316714286484</v>
      </c>
      <c r="AS64" s="166">
        <v>0.13426428349560729</v>
      </c>
      <c r="AT64" s="166">
        <v>9.2173230385053845E-2</v>
      </c>
      <c r="AU64" s="166">
        <v>0.13129065241487159</v>
      </c>
      <c r="AV64" s="166">
        <v>6.5876621599430724E-2</v>
      </c>
      <c r="AW64" s="166">
        <v>6.3059355380172627E-2</v>
      </c>
      <c r="AX64" s="166">
        <v>9.850712555789333E-2</v>
      </c>
      <c r="AY64" s="166">
        <v>3.3686470494881111E-2</v>
      </c>
      <c r="AZ64" s="166">
        <v>9.3297928069081743E-2</v>
      </c>
      <c r="BA64" s="166">
        <v>1.7770069873824963E-2</v>
      </c>
      <c r="BB64" s="166">
        <v>0.14827664054916898</v>
      </c>
      <c r="BC64" s="166">
        <v>0.11959560343781647</v>
      </c>
      <c r="BD64" s="166">
        <v>7.8023184574563892E-2</v>
      </c>
      <c r="BE64" s="166">
        <v>7.8972307360112279E-2</v>
      </c>
      <c r="BF64" s="166">
        <v>6.3712272595891212E-2</v>
      </c>
      <c r="BG64" s="166">
        <v>4.1276391804879617E-2</v>
      </c>
      <c r="BH64" s="166">
        <v>5.9597561580016854E-2</v>
      </c>
      <c r="BI64" s="166">
        <v>0.1408967758260494</v>
      </c>
      <c r="BJ64" s="166">
        <v>0.12975076982798869</v>
      </c>
      <c r="BK64" s="166">
        <v>2.2390953317283583E-2</v>
      </c>
      <c r="BL64" s="166">
        <v>4.3127884844851368E-2</v>
      </c>
      <c r="BM64" s="166">
        <v>5.7505773672055428E-2</v>
      </c>
      <c r="BN64" s="166">
        <v>0</v>
      </c>
      <c r="BO64" s="166">
        <v>2.3381078880271255E-2</v>
      </c>
      <c r="BP64" s="167">
        <v>7.0576269379795678E-2</v>
      </c>
    </row>
    <row r="65" spans="1:68" s="168" customFormat="1" x14ac:dyDescent="0.15">
      <c r="A65" s="157">
        <v>59</v>
      </c>
      <c r="B65" s="164" t="s">
        <v>584</v>
      </c>
      <c r="C65" s="164"/>
      <c r="D65" s="165">
        <v>0</v>
      </c>
      <c r="E65" s="166">
        <v>0</v>
      </c>
      <c r="F65" s="166">
        <v>0</v>
      </c>
      <c r="G65" s="166">
        <v>0</v>
      </c>
      <c r="H65" s="166">
        <v>0</v>
      </c>
      <c r="I65" s="166">
        <v>0</v>
      </c>
      <c r="J65" s="166">
        <v>0</v>
      </c>
      <c r="K65" s="166">
        <v>0</v>
      </c>
      <c r="L65" s="166">
        <v>0</v>
      </c>
      <c r="M65" s="166">
        <v>0</v>
      </c>
      <c r="N65" s="166">
        <v>0</v>
      </c>
      <c r="O65" s="166">
        <v>0</v>
      </c>
      <c r="P65" s="166">
        <v>0</v>
      </c>
      <c r="Q65" s="166">
        <v>0</v>
      </c>
      <c r="R65" s="166">
        <v>0</v>
      </c>
      <c r="S65" s="166">
        <v>0</v>
      </c>
      <c r="T65" s="166">
        <v>0</v>
      </c>
      <c r="U65" s="166">
        <v>0</v>
      </c>
      <c r="V65" s="166">
        <v>0</v>
      </c>
      <c r="W65" s="166">
        <v>0</v>
      </c>
      <c r="X65" s="166">
        <v>0</v>
      </c>
      <c r="Y65" s="166">
        <v>0</v>
      </c>
      <c r="Z65" s="166">
        <v>0</v>
      </c>
      <c r="AA65" s="166">
        <v>0</v>
      </c>
      <c r="AB65" s="166">
        <v>0</v>
      </c>
      <c r="AC65" s="166">
        <v>0</v>
      </c>
      <c r="AD65" s="166">
        <v>0</v>
      </c>
      <c r="AE65" s="166">
        <v>0</v>
      </c>
      <c r="AF65" s="166">
        <v>0</v>
      </c>
      <c r="AG65" s="166">
        <v>0</v>
      </c>
      <c r="AH65" s="166">
        <v>0</v>
      </c>
      <c r="AI65" s="166">
        <v>0</v>
      </c>
      <c r="AJ65" s="166">
        <v>0</v>
      </c>
      <c r="AK65" s="166">
        <v>0</v>
      </c>
      <c r="AL65" s="166">
        <v>0</v>
      </c>
      <c r="AM65" s="166">
        <v>0</v>
      </c>
      <c r="AN65" s="166">
        <v>0</v>
      </c>
      <c r="AO65" s="166">
        <v>0</v>
      </c>
      <c r="AP65" s="166">
        <v>0</v>
      </c>
      <c r="AQ65" s="166">
        <v>0</v>
      </c>
      <c r="AR65" s="166">
        <v>0</v>
      </c>
      <c r="AS65" s="166">
        <v>0</v>
      </c>
      <c r="AT65" s="166">
        <v>0</v>
      </c>
      <c r="AU65" s="166">
        <v>0</v>
      </c>
      <c r="AV65" s="166">
        <v>0</v>
      </c>
      <c r="AW65" s="166">
        <v>0</v>
      </c>
      <c r="AX65" s="166">
        <v>0</v>
      </c>
      <c r="AY65" s="166">
        <v>0</v>
      </c>
      <c r="AZ65" s="166">
        <v>0</v>
      </c>
      <c r="BA65" s="166">
        <v>0</v>
      </c>
      <c r="BB65" s="166">
        <v>0</v>
      </c>
      <c r="BC65" s="166">
        <v>0</v>
      </c>
      <c r="BD65" s="166">
        <v>0</v>
      </c>
      <c r="BE65" s="166">
        <v>0</v>
      </c>
      <c r="BF65" s="166">
        <v>0</v>
      </c>
      <c r="BG65" s="166">
        <v>0</v>
      </c>
      <c r="BH65" s="166">
        <v>0</v>
      </c>
      <c r="BI65" s="166">
        <v>0</v>
      </c>
      <c r="BJ65" s="166">
        <v>0</v>
      </c>
      <c r="BK65" s="166">
        <v>0</v>
      </c>
      <c r="BL65" s="166">
        <v>0</v>
      </c>
      <c r="BM65" s="166">
        <v>0</v>
      </c>
      <c r="BN65" s="166">
        <v>0</v>
      </c>
      <c r="BO65" s="166">
        <v>0</v>
      </c>
      <c r="BP65" s="167">
        <v>0</v>
      </c>
    </row>
    <row r="66" spans="1:68" s="168" customFormat="1" x14ac:dyDescent="0.15">
      <c r="A66" s="157">
        <v>60</v>
      </c>
      <c r="B66" s="164" t="s">
        <v>585</v>
      </c>
      <c r="C66" s="164"/>
      <c r="D66" s="165">
        <v>0</v>
      </c>
      <c r="E66" s="166">
        <v>0</v>
      </c>
      <c r="F66" s="166">
        <v>0</v>
      </c>
      <c r="G66" s="166">
        <v>0</v>
      </c>
      <c r="H66" s="166">
        <v>0</v>
      </c>
      <c r="I66" s="166">
        <v>0</v>
      </c>
      <c r="J66" s="166">
        <v>0</v>
      </c>
      <c r="K66" s="166">
        <v>0</v>
      </c>
      <c r="L66" s="166">
        <v>0</v>
      </c>
      <c r="M66" s="166">
        <v>0</v>
      </c>
      <c r="N66" s="166">
        <v>0</v>
      </c>
      <c r="O66" s="166">
        <v>0</v>
      </c>
      <c r="P66" s="166">
        <v>0</v>
      </c>
      <c r="Q66" s="166">
        <v>0</v>
      </c>
      <c r="R66" s="166">
        <v>0</v>
      </c>
      <c r="S66" s="166">
        <v>0</v>
      </c>
      <c r="T66" s="166">
        <v>0</v>
      </c>
      <c r="U66" s="166">
        <v>0</v>
      </c>
      <c r="V66" s="166">
        <v>0</v>
      </c>
      <c r="W66" s="166">
        <v>0</v>
      </c>
      <c r="X66" s="166">
        <v>0</v>
      </c>
      <c r="Y66" s="166">
        <v>0</v>
      </c>
      <c r="Z66" s="166">
        <v>0</v>
      </c>
      <c r="AA66" s="166">
        <v>0</v>
      </c>
      <c r="AB66" s="166">
        <v>0</v>
      </c>
      <c r="AC66" s="166">
        <v>0</v>
      </c>
      <c r="AD66" s="166">
        <v>0</v>
      </c>
      <c r="AE66" s="166">
        <v>0</v>
      </c>
      <c r="AF66" s="166">
        <v>0</v>
      </c>
      <c r="AG66" s="166">
        <v>0</v>
      </c>
      <c r="AH66" s="166">
        <v>0</v>
      </c>
      <c r="AI66" s="166">
        <v>0</v>
      </c>
      <c r="AJ66" s="166">
        <v>0</v>
      </c>
      <c r="AK66" s="166">
        <v>0</v>
      </c>
      <c r="AL66" s="166">
        <v>0</v>
      </c>
      <c r="AM66" s="166">
        <v>0</v>
      </c>
      <c r="AN66" s="166">
        <v>0</v>
      </c>
      <c r="AO66" s="166">
        <v>0</v>
      </c>
      <c r="AP66" s="166">
        <v>0</v>
      </c>
      <c r="AQ66" s="166">
        <v>0</v>
      </c>
      <c r="AR66" s="166">
        <v>0</v>
      </c>
      <c r="AS66" s="166">
        <v>0</v>
      </c>
      <c r="AT66" s="166">
        <v>0</v>
      </c>
      <c r="AU66" s="166">
        <v>0</v>
      </c>
      <c r="AV66" s="166">
        <v>0</v>
      </c>
      <c r="AW66" s="166">
        <v>0</v>
      </c>
      <c r="AX66" s="166">
        <v>0</v>
      </c>
      <c r="AY66" s="166">
        <v>0</v>
      </c>
      <c r="AZ66" s="166">
        <v>0</v>
      </c>
      <c r="BA66" s="166">
        <v>0</v>
      </c>
      <c r="BB66" s="166">
        <v>0</v>
      </c>
      <c r="BC66" s="166">
        <v>0</v>
      </c>
      <c r="BD66" s="166">
        <v>0</v>
      </c>
      <c r="BE66" s="166">
        <v>6.1419240296779693E-3</v>
      </c>
      <c r="BF66" s="166">
        <v>8.8408879545625874E-3</v>
      </c>
      <c r="BG66" s="166">
        <v>2.6898635817657168E-2</v>
      </c>
      <c r="BH66" s="166">
        <v>0</v>
      </c>
      <c r="BI66" s="166">
        <v>0</v>
      </c>
      <c r="BJ66" s="166">
        <v>1.9304715491509597E-3</v>
      </c>
      <c r="BK66" s="166">
        <v>4.5495356544007276E-3</v>
      </c>
      <c r="BL66" s="166">
        <v>0</v>
      </c>
      <c r="BM66" s="166">
        <v>0</v>
      </c>
      <c r="BN66" s="166">
        <v>0</v>
      </c>
      <c r="BO66" s="166">
        <v>0</v>
      </c>
      <c r="BP66" s="167">
        <v>1.3644391212303288E-3</v>
      </c>
    </row>
    <row r="67" spans="1:68" s="168" customFormat="1" x14ac:dyDescent="0.15">
      <c r="A67" s="169">
        <v>61</v>
      </c>
      <c r="B67" s="170" t="s">
        <v>586</v>
      </c>
      <c r="C67" s="170"/>
      <c r="D67" s="171">
        <v>0</v>
      </c>
      <c r="E67" s="172">
        <v>0</v>
      </c>
      <c r="F67" s="172">
        <v>0</v>
      </c>
      <c r="G67" s="172">
        <v>0</v>
      </c>
      <c r="H67" s="172">
        <v>0</v>
      </c>
      <c r="I67" s="172">
        <v>0</v>
      </c>
      <c r="J67" s="172">
        <v>0</v>
      </c>
      <c r="K67" s="172">
        <v>0</v>
      </c>
      <c r="L67" s="172">
        <v>0</v>
      </c>
      <c r="M67" s="172">
        <v>0</v>
      </c>
      <c r="N67" s="172">
        <v>0</v>
      </c>
      <c r="O67" s="172">
        <v>0</v>
      </c>
      <c r="P67" s="172">
        <v>0</v>
      </c>
      <c r="Q67" s="172">
        <v>0</v>
      </c>
      <c r="R67" s="172">
        <v>0</v>
      </c>
      <c r="S67" s="172">
        <v>0</v>
      </c>
      <c r="T67" s="172">
        <v>0</v>
      </c>
      <c r="U67" s="172">
        <v>0</v>
      </c>
      <c r="V67" s="172">
        <v>0</v>
      </c>
      <c r="W67" s="172">
        <v>0</v>
      </c>
      <c r="X67" s="172">
        <v>0</v>
      </c>
      <c r="Y67" s="172">
        <v>0</v>
      </c>
      <c r="Z67" s="172">
        <v>0</v>
      </c>
      <c r="AA67" s="172">
        <v>0</v>
      </c>
      <c r="AB67" s="172">
        <v>0</v>
      </c>
      <c r="AC67" s="172">
        <v>0</v>
      </c>
      <c r="AD67" s="172">
        <v>0</v>
      </c>
      <c r="AE67" s="172">
        <v>0</v>
      </c>
      <c r="AF67" s="172">
        <v>0</v>
      </c>
      <c r="AG67" s="172">
        <v>0</v>
      </c>
      <c r="AH67" s="172">
        <v>0</v>
      </c>
      <c r="AI67" s="172">
        <v>0</v>
      </c>
      <c r="AJ67" s="172">
        <v>0</v>
      </c>
      <c r="AK67" s="172">
        <v>0</v>
      </c>
      <c r="AL67" s="172">
        <v>0</v>
      </c>
      <c r="AM67" s="172">
        <v>0</v>
      </c>
      <c r="AN67" s="172">
        <v>0</v>
      </c>
      <c r="AO67" s="172">
        <v>0</v>
      </c>
      <c r="AP67" s="172">
        <v>0</v>
      </c>
      <c r="AQ67" s="172">
        <v>0</v>
      </c>
      <c r="AR67" s="172">
        <v>0</v>
      </c>
      <c r="AS67" s="172">
        <v>0</v>
      </c>
      <c r="AT67" s="172">
        <v>0</v>
      </c>
      <c r="AU67" s="172">
        <v>0</v>
      </c>
      <c r="AV67" s="172">
        <v>0</v>
      </c>
      <c r="AW67" s="172">
        <v>2.4531548437109481E-5</v>
      </c>
      <c r="AX67" s="172">
        <v>0</v>
      </c>
      <c r="AY67" s="172">
        <v>0</v>
      </c>
      <c r="AZ67" s="172">
        <v>0</v>
      </c>
      <c r="BA67" s="172">
        <v>0</v>
      </c>
      <c r="BB67" s="172">
        <v>4.9195110845245216E-3</v>
      </c>
      <c r="BC67" s="172">
        <v>8.5437811524262056E-3</v>
      </c>
      <c r="BD67" s="172">
        <v>0</v>
      </c>
      <c r="BE67" s="172">
        <v>5.3981754167091526E-5</v>
      </c>
      <c r="BF67" s="172">
        <v>0</v>
      </c>
      <c r="BG67" s="172">
        <v>0</v>
      </c>
      <c r="BH67" s="172">
        <v>0</v>
      </c>
      <c r="BI67" s="172">
        <v>7.6022440698235742E-4</v>
      </c>
      <c r="BJ67" s="172">
        <v>7.658936037392395E-4</v>
      </c>
      <c r="BK67" s="172">
        <v>1.8439405872002951E-4</v>
      </c>
      <c r="BL67" s="172">
        <v>1.7418205735639077E-2</v>
      </c>
      <c r="BM67" s="172">
        <v>3.867017562704764E-4</v>
      </c>
      <c r="BN67" s="172">
        <v>0</v>
      </c>
      <c r="BO67" s="172">
        <v>3.3039206525076425E-4</v>
      </c>
      <c r="BP67" s="173">
        <v>5.3760432807973082E-4</v>
      </c>
    </row>
    <row r="68" spans="1:68" s="168" customFormat="1" x14ac:dyDescent="0.15">
      <c r="A68" s="157">
        <v>62</v>
      </c>
      <c r="B68" s="164" t="s">
        <v>587</v>
      </c>
      <c r="C68" s="164"/>
      <c r="D68" s="165">
        <v>0</v>
      </c>
      <c r="E68" s="166">
        <v>5.4892441310831502E-5</v>
      </c>
      <c r="F68" s="166">
        <v>8.9121730642815877E-3</v>
      </c>
      <c r="G68" s="166">
        <v>1.0902577680865976E-4</v>
      </c>
      <c r="H68" s="166">
        <v>-2.841097421230574E-5</v>
      </c>
      <c r="I68" s="166">
        <v>-1.7776114515600879E-4</v>
      </c>
      <c r="J68" s="166">
        <v>1.3285505513484789E-4</v>
      </c>
      <c r="K68" s="166">
        <v>0</v>
      </c>
      <c r="L68" s="166">
        <v>2.3544952143375478E-4</v>
      </c>
      <c r="M68" s="166">
        <v>1.197750624327513E-5</v>
      </c>
      <c r="N68" s="166">
        <v>9.6316946966818807E-5</v>
      </c>
      <c r="O68" s="166">
        <v>8.328876653720378E-5</v>
      </c>
      <c r="P68" s="166">
        <v>1.5087105849359686E-4</v>
      </c>
      <c r="Q68" s="166">
        <v>4.129216962823283E-5</v>
      </c>
      <c r="R68" s="166">
        <v>0</v>
      </c>
      <c r="S68" s="166">
        <v>1.1333585190782018E-4</v>
      </c>
      <c r="T68" s="166">
        <v>7.0378479824835784E-5</v>
      </c>
      <c r="U68" s="166">
        <v>0</v>
      </c>
      <c r="V68" s="166">
        <v>8.9540005441277257E-5</v>
      </c>
      <c r="W68" s="166">
        <v>7.8748838454632789E-5</v>
      </c>
      <c r="X68" s="166">
        <v>4.0970173713536546E-5</v>
      </c>
      <c r="Y68" s="166">
        <v>-1.9703570724872475E-4</v>
      </c>
      <c r="Z68" s="166">
        <v>3.615590425916552E-5</v>
      </c>
      <c r="AA68" s="166">
        <v>7.895339381163299E-5</v>
      </c>
      <c r="AB68" s="166">
        <v>-1.3707309346557333E-5</v>
      </c>
      <c r="AC68" s="166">
        <v>7.2111917696264603E-5</v>
      </c>
      <c r="AD68" s="166">
        <v>0</v>
      </c>
      <c r="AE68" s="166">
        <v>0</v>
      </c>
      <c r="AF68" s="166">
        <v>4.7910821990002608E-5</v>
      </c>
      <c r="AG68" s="166">
        <v>1.0935096556902598E-5</v>
      </c>
      <c r="AH68" s="166">
        <v>4.1146619119462351E-5</v>
      </c>
      <c r="AI68" s="166">
        <v>6.739906989283548E-5</v>
      </c>
      <c r="AJ68" s="166">
        <v>4.4282165961506718E-5</v>
      </c>
      <c r="AK68" s="166">
        <v>1.7577353878105108E-4</v>
      </c>
      <c r="AL68" s="166">
        <v>4.334821622090251E-5</v>
      </c>
      <c r="AM68" s="166">
        <v>8.310883811817266E-5</v>
      </c>
      <c r="AN68" s="166">
        <v>5.0382910116888354E-5</v>
      </c>
      <c r="AO68" s="166">
        <v>-3.6733644344855455E-5</v>
      </c>
      <c r="AP68" s="166">
        <v>1.5207147967830798E-5</v>
      </c>
      <c r="AQ68" s="166">
        <v>1.7199004521618288E-5</v>
      </c>
      <c r="AR68" s="166">
        <v>9.9373791048501346E-5</v>
      </c>
      <c r="AS68" s="166">
        <v>4.6017033972075333E-5</v>
      </c>
      <c r="AT68" s="166">
        <v>7.3773104553192493E-5</v>
      </c>
      <c r="AU68" s="166">
        <v>-7.7330881657974106E-5</v>
      </c>
      <c r="AV68" s="166">
        <v>7.1843012753845312E-5</v>
      </c>
      <c r="AW68" s="166">
        <v>5.5066111080005753E-4</v>
      </c>
      <c r="AX68" s="166">
        <v>1.1084665933266128E-4</v>
      </c>
      <c r="AY68" s="166">
        <v>-3.8926934144610569E-4</v>
      </c>
      <c r="AZ68" s="166">
        <v>1.084439303398858E-4</v>
      </c>
      <c r="BA68" s="166">
        <v>2.5134469411350726E-4</v>
      </c>
      <c r="BB68" s="166">
        <v>5.8671897819063523E-4</v>
      </c>
      <c r="BC68" s="166">
        <v>1.698604222740002E-3</v>
      </c>
      <c r="BD68" s="166">
        <v>3.4363147634180178E-4</v>
      </c>
      <c r="BE68" s="166">
        <v>1.4042753549300337E-3</v>
      </c>
      <c r="BF68" s="166">
        <v>1.2203247887494028E-2</v>
      </c>
      <c r="BG68" s="166">
        <v>8.8311907067960462E-3</v>
      </c>
      <c r="BH68" s="166">
        <v>1.6008326312137583E-3</v>
      </c>
      <c r="BI68" s="166">
        <v>1.5486052734825799E-3</v>
      </c>
      <c r="BJ68" s="166">
        <v>1.0570380900921696E-2</v>
      </c>
      <c r="BK68" s="166">
        <v>1.8921932380803028E-3</v>
      </c>
      <c r="BL68" s="166">
        <v>2.7415120806970773E-3</v>
      </c>
      <c r="BM68" s="166">
        <v>1.2363714485203287E-2</v>
      </c>
      <c r="BN68" s="166">
        <v>0</v>
      </c>
      <c r="BO68" s="166">
        <v>2.9134573026658303E-3</v>
      </c>
      <c r="BP68" s="167">
        <v>1.8117332199889737E-3</v>
      </c>
    </row>
    <row r="69" spans="1:68" s="168" customFormat="1" x14ac:dyDescent="0.15">
      <c r="A69" s="157">
        <v>63</v>
      </c>
      <c r="B69" s="164" t="s">
        <v>588</v>
      </c>
      <c r="C69" s="164"/>
      <c r="D69" s="165">
        <v>1.506282937869691E-4</v>
      </c>
      <c r="E69" s="166">
        <v>2.0737144495203011E-4</v>
      </c>
      <c r="F69" s="166">
        <v>1.5803138051698838E-4</v>
      </c>
      <c r="G69" s="166">
        <v>8.4105599252394677E-4</v>
      </c>
      <c r="H69" s="166">
        <v>5.0666237345278571E-3</v>
      </c>
      <c r="I69" s="166">
        <v>1.3378865135425925E-3</v>
      </c>
      <c r="J69" s="166">
        <v>6.1999025729595674E-4</v>
      </c>
      <c r="K69" s="166">
        <v>1.2820512820512821E-3</v>
      </c>
      <c r="L69" s="166">
        <v>9.0195278210776822E-4</v>
      </c>
      <c r="M69" s="166">
        <v>2.1759136341949819E-4</v>
      </c>
      <c r="N69" s="166">
        <v>5.8860356479722608E-5</v>
      </c>
      <c r="O69" s="166">
        <v>1.3136245809990562E-3</v>
      </c>
      <c r="P69" s="166">
        <v>2.8399258069382939E-4</v>
      </c>
      <c r="Q69" s="166">
        <v>6.8820282713721389E-6</v>
      </c>
      <c r="R69" s="166">
        <v>5.2994170641229468E-4</v>
      </c>
      <c r="S69" s="166">
        <v>1.4733660748016623E-3</v>
      </c>
      <c r="T69" s="166">
        <v>7.3506412261495151E-4</v>
      </c>
      <c r="U69" s="166">
        <v>1.2327044025157233E-3</v>
      </c>
      <c r="V69" s="166">
        <v>4.6491925902201651E-4</v>
      </c>
      <c r="W69" s="166">
        <v>3.6224465689131083E-4</v>
      </c>
      <c r="X69" s="166">
        <v>7.3746312684365781E-4</v>
      </c>
      <c r="Y69" s="166">
        <v>4.3785712721938834E-4</v>
      </c>
      <c r="Z69" s="166">
        <v>6.1465037240581387E-4</v>
      </c>
      <c r="AA69" s="166">
        <v>5.9215045358724746E-4</v>
      </c>
      <c r="AB69" s="166">
        <v>1.8276412462076445E-5</v>
      </c>
      <c r="AC69" s="166">
        <v>8.4130570645642036E-5</v>
      </c>
      <c r="AD69" s="166">
        <v>4.1198887630033987E-4</v>
      </c>
      <c r="AE69" s="166">
        <v>2.1008403361344537E-3</v>
      </c>
      <c r="AF69" s="166">
        <v>6.0687041187336638E-4</v>
      </c>
      <c r="AG69" s="166">
        <v>4.7385418413244591E-5</v>
      </c>
      <c r="AH69" s="166">
        <v>1.2343985735838704E-4</v>
      </c>
      <c r="AI69" s="166">
        <v>4.0439441935701285E-4</v>
      </c>
      <c r="AJ69" s="166">
        <v>8.252585474644434E-4</v>
      </c>
      <c r="AK69" s="166">
        <v>8.5452981930480209E-4</v>
      </c>
      <c r="AL69" s="166">
        <v>9.3921135145288775E-4</v>
      </c>
      <c r="AM69" s="166">
        <v>3.2838126280838951E-4</v>
      </c>
      <c r="AN69" s="166">
        <v>1.2343812978637646E-3</v>
      </c>
      <c r="AO69" s="166">
        <v>2.9386915475884364E-4</v>
      </c>
      <c r="AP69" s="166">
        <v>5.14001601312681E-4</v>
      </c>
      <c r="AQ69" s="166">
        <v>2.0638805425941946E-5</v>
      </c>
      <c r="AR69" s="166">
        <v>1.5368272336570557E-3</v>
      </c>
      <c r="AS69" s="166">
        <v>6.2889946428502951E-4</v>
      </c>
      <c r="AT69" s="166">
        <v>4.732614254355745E-5</v>
      </c>
      <c r="AU69" s="166">
        <v>1.2201094661591469E-3</v>
      </c>
      <c r="AV69" s="166">
        <v>2.6410859926651706E-3</v>
      </c>
      <c r="AW69" s="166">
        <v>2.0058148427989516E-3</v>
      </c>
      <c r="AX69" s="166">
        <v>3.2846165751310289E-3</v>
      </c>
      <c r="AY69" s="166">
        <v>3.3417275773373376E-4</v>
      </c>
      <c r="AZ69" s="166">
        <v>2.3022113080352806E-3</v>
      </c>
      <c r="BA69" s="166">
        <v>3.5188257175891016E-3</v>
      </c>
      <c r="BB69" s="166">
        <v>2.5866654081969742E-3</v>
      </c>
      <c r="BC69" s="166">
        <v>1.2813814654051765E-3</v>
      </c>
      <c r="BD69" s="166">
        <v>2.0595281246538252E-3</v>
      </c>
      <c r="BE69" s="166">
        <v>3.6100298099242456E-3</v>
      </c>
      <c r="BF69" s="166">
        <v>1.7210166610276008E-3</v>
      </c>
      <c r="BG69" s="166">
        <v>4.5840376829554413E-3</v>
      </c>
      <c r="BH69" s="166">
        <v>5.3228924022401744E-3</v>
      </c>
      <c r="BI69" s="166">
        <v>1.7353270576536853E-3</v>
      </c>
      <c r="BJ69" s="166">
        <v>2.2085014190015057E-3</v>
      </c>
      <c r="BK69" s="166">
        <v>6.9449351088011113E-4</v>
      </c>
      <c r="BL69" s="166">
        <v>2.1099747967148418E-3</v>
      </c>
      <c r="BM69" s="166">
        <v>3.4722595198453192E-3</v>
      </c>
      <c r="BN69" s="166">
        <v>0</v>
      </c>
      <c r="BO69" s="166">
        <v>1.43503624300837E-4</v>
      </c>
      <c r="BP69" s="167">
        <v>1.4702571677075609E-3</v>
      </c>
    </row>
    <row r="70" spans="1:68" s="168" customFormat="1" x14ac:dyDescent="0.15">
      <c r="A70" s="157">
        <v>64</v>
      </c>
      <c r="B70" s="164" t="s">
        <v>589</v>
      </c>
      <c r="C70" s="164"/>
      <c r="D70" s="165">
        <v>7.9060542918442511E-3</v>
      </c>
      <c r="E70" s="166">
        <v>7.989899790798807E-4</v>
      </c>
      <c r="F70" s="166">
        <v>2.3505507858409194E-4</v>
      </c>
      <c r="G70" s="166">
        <v>0</v>
      </c>
      <c r="H70" s="166">
        <v>1.0512060458553124E-3</v>
      </c>
      <c r="I70" s="166">
        <v>7.4800018711699487E-3</v>
      </c>
      <c r="J70" s="166">
        <v>1.3241220495106506E-2</v>
      </c>
      <c r="K70" s="166">
        <v>9.9605522682445751E-3</v>
      </c>
      <c r="L70" s="166">
        <v>1.1504425847286233E-2</v>
      </c>
      <c r="M70" s="166">
        <v>2.916522770237494E-3</v>
      </c>
      <c r="N70" s="166">
        <v>3.0018781804658531E-3</v>
      </c>
      <c r="O70" s="166">
        <v>1.3296978517343058E-3</v>
      </c>
      <c r="P70" s="166">
        <v>8.3866558986146495E-3</v>
      </c>
      <c r="Q70" s="166">
        <v>2.532586403864947E-3</v>
      </c>
      <c r="R70" s="166">
        <v>2.1197668256491787E-3</v>
      </c>
      <c r="S70" s="166">
        <v>3.0978466188137516E-3</v>
      </c>
      <c r="T70" s="166">
        <v>1.2097278698780106E-2</v>
      </c>
      <c r="U70" s="166">
        <v>2.6163522012578617E-3</v>
      </c>
      <c r="V70" s="166">
        <v>3.7159102258130061E-3</v>
      </c>
      <c r="W70" s="166">
        <v>3.3547005181673571E-3</v>
      </c>
      <c r="X70" s="166">
        <v>3.5848901999344478E-3</v>
      </c>
      <c r="Y70" s="166">
        <v>1.0946428180484708E-4</v>
      </c>
      <c r="Z70" s="166">
        <v>1.9162629257357727E-3</v>
      </c>
      <c r="AA70" s="166">
        <v>1.2158822646991482E-3</v>
      </c>
      <c r="AB70" s="166">
        <v>7.3105649848305778E-4</v>
      </c>
      <c r="AC70" s="166">
        <v>3.0527378491418682E-3</v>
      </c>
      <c r="AD70" s="166">
        <v>4.4288804202286536E-3</v>
      </c>
      <c r="AE70" s="166">
        <v>4.2016806722689074E-3</v>
      </c>
      <c r="AF70" s="166">
        <v>6.6276637086170277E-3</v>
      </c>
      <c r="AG70" s="166">
        <v>3.4263302544961472E-3</v>
      </c>
      <c r="AH70" s="166">
        <v>4.2963928130571941E-3</v>
      </c>
      <c r="AI70" s="166">
        <v>4.5831367527128129E-3</v>
      </c>
      <c r="AJ70" s="166">
        <v>4.5047039737205474E-3</v>
      </c>
      <c r="AK70" s="166">
        <v>2.057902507882767E-3</v>
      </c>
      <c r="AL70" s="166">
        <v>1.4015923244758478E-3</v>
      </c>
      <c r="AM70" s="166">
        <v>1.1878482716402238E-3</v>
      </c>
      <c r="AN70" s="166">
        <v>1.2595727529222088E-3</v>
      </c>
      <c r="AO70" s="166">
        <v>1.6530139955184954E-3</v>
      </c>
      <c r="AP70" s="166">
        <v>2.0391264710064319E-2</v>
      </c>
      <c r="AQ70" s="166">
        <v>3.0975407143434539E-3</v>
      </c>
      <c r="AR70" s="166">
        <v>1.1353263042424906E-2</v>
      </c>
      <c r="AS70" s="166">
        <v>1.6936185878139224E-2</v>
      </c>
      <c r="AT70" s="166">
        <v>3.24601660034047E-3</v>
      </c>
      <c r="AU70" s="166">
        <v>8.7670306946318055E-3</v>
      </c>
      <c r="AV70" s="166">
        <v>8.4637911215720615E-3</v>
      </c>
      <c r="AW70" s="166">
        <v>5.3002574946766539E-3</v>
      </c>
      <c r="AX70" s="166">
        <v>1.1812489281337187E-2</v>
      </c>
      <c r="AY70" s="166">
        <v>2.647929835698394E-3</v>
      </c>
      <c r="AZ70" s="166">
        <v>3.9982032677771005E-3</v>
      </c>
      <c r="BA70" s="166">
        <v>9.9281154174835377E-4</v>
      </c>
      <c r="BB70" s="166">
        <v>5.7766309830986672E-3</v>
      </c>
      <c r="BC70" s="166">
        <v>2.4513384555577291E-3</v>
      </c>
      <c r="BD70" s="166">
        <v>3.1989377567345366E-4</v>
      </c>
      <c r="BE70" s="166">
        <v>7.5911841797472457E-3</v>
      </c>
      <c r="BF70" s="166">
        <v>1.8764333617847125E-3</v>
      </c>
      <c r="BG70" s="166">
        <v>2.5466876016419118E-3</v>
      </c>
      <c r="BH70" s="166">
        <v>1.0487188382812113E-2</v>
      </c>
      <c r="BI70" s="166">
        <v>3.5706836425418911E-3</v>
      </c>
      <c r="BJ70" s="166">
        <v>1.2511344143274563E-2</v>
      </c>
      <c r="BK70" s="166">
        <v>1.5010021041602401E-3</v>
      </c>
      <c r="BL70" s="166">
        <v>1.8655087513023637E-3</v>
      </c>
      <c r="BM70" s="166">
        <v>5.6232880390998446E-3</v>
      </c>
      <c r="BN70" s="166">
        <v>5.2644443191005323E-4</v>
      </c>
      <c r="BO70" s="166">
        <v>0</v>
      </c>
      <c r="BP70" s="167">
        <v>4.9252108565556217E-3</v>
      </c>
    </row>
    <row r="71" spans="1:68" s="168" customFormat="1" x14ac:dyDescent="0.15">
      <c r="A71" s="180"/>
      <c r="B71" s="181" t="s">
        <v>593</v>
      </c>
      <c r="C71" s="181"/>
      <c r="D71" s="182">
        <v>0.52023729749667347</v>
      </c>
      <c r="E71" s="183">
        <v>0.43820635898436788</v>
      </c>
      <c r="F71" s="183">
        <v>0.62785867479399504</v>
      </c>
      <c r="G71" s="183">
        <v>0.35765127326532192</v>
      </c>
      <c r="H71" s="183">
        <v>0.46997433541996142</v>
      </c>
      <c r="I71" s="183">
        <v>0.38013285306637978</v>
      </c>
      <c r="J71" s="183">
        <v>0.38988530180240022</v>
      </c>
      <c r="K71" s="183">
        <v>0.32514792899408279</v>
      </c>
      <c r="L71" s="183">
        <v>0.71533186911904478</v>
      </c>
      <c r="M71" s="183">
        <v>0.60722962276844084</v>
      </c>
      <c r="N71" s="183">
        <v>0.87531236120995459</v>
      </c>
      <c r="O71" s="183">
        <v>0.65849998392672926</v>
      </c>
      <c r="P71" s="183">
        <v>0.42854480426698854</v>
      </c>
      <c r="Q71" s="183">
        <v>0.72235145141976198</v>
      </c>
      <c r="R71" s="183">
        <v>0.54186539480657114</v>
      </c>
      <c r="S71" s="183">
        <v>0.52089157536834152</v>
      </c>
      <c r="T71" s="183">
        <v>0.58091179230528611</v>
      </c>
      <c r="U71" s="183">
        <v>0.53408805031446538</v>
      </c>
      <c r="V71" s="183">
        <v>0.6943207529625689</v>
      </c>
      <c r="W71" s="183">
        <v>0.4988581418424079</v>
      </c>
      <c r="X71" s="183">
        <v>0.31960832513929854</v>
      </c>
      <c r="Y71" s="183">
        <v>0.5868599076121459</v>
      </c>
      <c r="Z71" s="183">
        <v>0.49649287728686092</v>
      </c>
      <c r="AA71" s="183">
        <v>0.58703427366825367</v>
      </c>
      <c r="AB71" s="183">
        <v>0.55876475820306326</v>
      </c>
      <c r="AC71" s="183">
        <v>0.57082592183068093</v>
      </c>
      <c r="AD71" s="183">
        <v>0.42445153980842515</v>
      </c>
      <c r="AE71" s="183">
        <v>0.58429621848739499</v>
      </c>
      <c r="AF71" s="183">
        <v>0.43352373448887133</v>
      </c>
      <c r="AG71" s="183">
        <v>0.90873203910390521</v>
      </c>
      <c r="AH71" s="183">
        <v>0.67456110272939263</v>
      </c>
      <c r="AI71" s="183">
        <v>0.74604030464379589</v>
      </c>
      <c r="AJ71" s="183">
        <v>0.49151996521837149</v>
      </c>
      <c r="AK71" s="183">
        <v>0.53398108135881062</v>
      </c>
      <c r="AL71" s="183">
        <v>0.61291487855274762</v>
      </c>
      <c r="AM71" s="183">
        <v>0.72601245821753835</v>
      </c>
      <c r="AN71" s="183">
        <v>0.52116082224909321</v>
      </c>
      <c r="AO71" s="183">
        <v>0.80013224111964154</v>
      </c>
      <c r="AP71" s="183">
        <v>0.50525444980158463</v>
      </c>
      <c r="AQ71" s="183">
        <v>0.48881806721026977</v>
      </c>
      <c r="AR71" s="183">
        <v>0.46015303563821458</v>
      </c>
      <c r="AS71" s="183">
        <v>0.48674901159245765</v>
      </c>
      <c r="AT71" s="183">
        <v>0.47070442179285343</v>
      </c>
      <c r="AU71" s="183">
        <v>0.55751842336652824</v>
      </c>
      <c r="AV71" s="183">
        <v>0.31099471782801469</v>
      </c>
      <c r="AW71" s="183">
        <v>0.26465298248793773</v>
      </c>
      <c r="AX71" s="183">
        <v>0.29928911736778924</v>
      </c>
      <c r="AY71" s="183">
        <v>0.21819055632577647</v>
      </c>
      <c r="AZ71" s="183">
        <v>0.41015272223894639</v>
      </c>
      <c r="BA71" s="183">
        <v>0.1899914542804001</v>
      </c>
      <c r="BB71" s="183">
        <v>0.50049679791740287</v>
      </c>
      <c r="BC71" s="183">
        <v>0.37153996053097477</v>
      </c>
      <c r="BD71" s="183">
        <v>0.26756910120022342</v>
      </c>
      <c r="BE71" s="183">
        <v>0.24972259376330805</v>
      </c>
      <c r="BF71" s="183">
        <v>0.44540640038128898</v>
      </c>
      <c r="BG71" s="183">
        <v>0.21850379095504799</v>
      </c>
      <c r="BH71" s="183">
        <v>0.3591515091440749</v>
      </c>
      <c r="BI71" s="183">
        <v>0.38670563125485558</v>
      </c>
      <c r="BJ71" s="183">
        <v>0.59835175499798032</v>
      </c>
      <c r="BK71" s="183">
        <v>0.57284685470265162</v>
      </c>
      <c r="BL71" s="183">
        <v>0.3047269256066541</v>
      </c>
      <c r="BM71" s="183">
        <v>0.32332294967506314</v>
      </c>
      <c r="BN71" s="183">
        <v>1</v>
      </c>
      <c r="BO71" s="183">
        <v>0.26399327201612577</v>
      </c>
      <c r="BP71" s="184">
        <v>0.41313493868634799</v>
      </c>
    </row>
    <row r="72" spans="1:68" s="168" customFormat="1" x14ac:dyDescent="0.15">
      <c r="A72" s="157"/>
      <c r="B72" s="164" t="s">
        <v>697</v>
      </c>
      <c r="C72" s="164"/>
      <c r="D72" s="165">
        <v>2.1300385647054733E-3</v>
      </c>
      <c r="E72" s="166">
        <v>1.4820959153924505E-3</v>
      </c>
      <c r="F72" s="166">
        <v>1.476730211217572E-3</v>
      </c>
      <c r="G72" s="166">
        <v>1.214858655867923E-3</v>
      </c>
      <c r="H72" s="166">
        <v>1.2765997746062713E-2</v>
      </c>
      <c r="I72" s="166">
        <v>2.6958881040370492E-2</v>
      </c>
      <c r="J72" s="166">
        <v>2.3471059740489793E-2</v>
      </c>
      <c r="K72" s="166">
        <v>1.9674556213017752E-2</v>
      </c>
      <c r="L72" s="166">
        <v>5.7956805276001173E-3</v>
      </c>
      <c r="M72" s="166">
        <v>3.1081628701298959E-3</v>
      </c>
      <c r="N72" s="166">
        <v>1.2307165445760181E-3</v>
      </c>
      <c r="O72" s="166">
        <v>6.4278470876694633E-3</v>
      </c>
      <c r="P72" s="166">
        <v>3.5587820268195495E-3</v>
      </c>
      <c r="Q72" s="166">
        <v>1.9544960290696872E-3</v>
      </c>
      <c r="R72" s="166">
        <v>9.8039215686274508E-3</v>
      </c>
      <c r="S72" s="166">
        <v>9.4824329429542883E-3</v>
      </c>
      <c r="T72" s="166">
        <v>4.6449796684391621E-3</v>
      </c>
      <c r="U72" s="166">
        <v>1.1622641509433962E-2</v>
      </c>
      <c r="V72" s="166">
        <v>9.6014436603954218E-3</v>
      </c>
      <c r="W72" s="166">
        <v>1.0772841100593766E-2</v>
      </c>
      <c r="X72" s="166">
        <v>1.1840380203212061E-2</v>
      </c>
      <c r="Y72" s="166">
        <v>2.6424677627690085E-2</v>
      </c>
      <c r="Z72" s="166">
        <v>1.0087497288307181E-2</v>
      </c>
      <c r="AA72" s="166">
        <v>8.5664432285621796E-3</v>
      </c>
      <c r="AB72" s="166">
        <v>2.0347739207778443E-3</v>
      </c>
      <c r="AC72" s="166">
        <v>1.4638719292341715E-2</v>
      </c>
      <c r="AD72" s="166">
        <v>1.3801627356061386E-2</v>
      </c>
      <c r="AE72" s="166">
        <v>8.6659663865546223E-3</v>
      </c>
      <c r="AF72" s="166">
        <v>1.2025616319490656E-2</v>
      </c>
      <c r="AG72" s="166">
        <v>4.7385418413244586E-3</v>
      </c>
      <c r="AH72" s="166">
        <v>1.6561514195583596E-3</v>
      </c>
      <c r="AI72" s="166">
        <v>5.4593246613196741E-3</v>
      </c>
      <c r="AJ72" s="166">
        <v>1.0700181556880442E-2</v>
      </c>
      <c r="AK72" s="166">
        <v>1.1495589436280739E-2</v>
      </c>
      <c r="AL72" s="166">
        <v>9.1320242172034626E-3</v>
      </c>
      <c r="AM72" s="166">
        <v>4.9054484938043375E-3</v>
      </c>
      <c r="AN72" s="166">
        <v>1.3653768641676743E-2</v>
      </c>
      <c r="AO72" s="166">
        <v>6.1345186055908607E-3</v>
      </c>
      <c r="AP72" s="166">
        <v>1.1263934499772274E-2</v>
      </c>
      <c r="AQ72" s="166">
        <v>1.074937782601143E-2</v>
      </c>
      <c r="AR72" s="166">
        <v>8.0862533692722376E-3</v>
      </c>
      <c r="AS72" s="166">
        <v>8.1948667998604143E-3</v>
      </c>
      <c r="AT72" s="166">
        <v>5.418843321237328E-3</v>
      </c>
      <c r="AU72" s="166">
        <v>7.7216317388851177E-3</v>
      </c>
      <c r="AV72" s="166">
        <v>1.6575209371065741E-2</v>
      </c>
      <c r="AW72" s="166">
        <v>1.3039239510454192E-2</v>
      </c>
      <c r="AX72" s="166">
        <v>2.3063425203602307E-2</v>
      </c>
      <c r="AY72" s="166">
        <v>1.5981003656137429E-3</v>
      </c>
      <c r="AZ72" s="166">
        <v>8.5113670572228399E-3</v>
      </c>
      <c r="BA72" s="166">
        <v>2.7773588699542551E-3</v>
      </c>
      <c r="BB72" s="166">
        <v>2.8532399004618501E-3</v>
      </c>
      <c r="BC72" s="166">
        <v>1.0100009656787855E-2</v>
      </c>
      <c r="BD72" s="166">
        <v>9.5681773138417917E-3</v>
      </c>
      <c r="BE72" s="166">
        <v>3.6670105504339533E-3</v>
      </c>
      <c r="BF72" s="166">
        <v>6.731508181528136E-3</v>
      </c>
      <c r="BG72" s="166">
        <v>1.0804372281611511E-2</v>
      </c>
      <c r="BH72" s="166">
        <v>3.1902661446201123E-2</v>
      </c>
      <c r="BI72" s="166">
        <v>8.3520950443519808E-3</v>
      </c>
      <c r="BJ72" s="166">
        <v>1.724834362393575E-2</v>
      </c>
      <c r="BK72" s="166">
        <v>1.1158425516001786E-2</v>
      </c>
      <c r="BL72" s="166">
        <v>1.6419969383538121E-2</v>
      </c>
      <c r="BM72" s="166">
        <v>1.3061925989580536E-2</v>
      </c>
      <c r="BN72" s="166">
        <v>0</v>
      </c>
      <c r="BO72" s="166">
        <v>1.8588725287340979E-3</v>
      </c>
      <c r="BP72" s="167">
        <v>8.2245611536533314E-3</v>
      </c>
    </row>
    <row r="73" spans="1:68" s="168" customFormat="1" x14ac:dyDescent="0.15">
      <c r="A73" s="157"/>
      <c r="B73" s="164" t="s">
        <v>316</v>
      </c>
      <c r="C73" s="164"/>
      <c r="D73" s="165">
        <v>0.14839204296382411</v>
      </c>
      <c r="E73" s="166">
        <v>0.12133059277737455</v>
      </c>
      <c r="F73" s="166">
        <v>3.9096166743026364E-2</v>
      </c>
      <c r="G73" s="166">
        <v>0.18487656724554163</v>
      </c>
      <c r="H73" s="166">
        <v>0.19268322710785754</v>
      </c>
      <c r="I73" s="166">
        <v>0.18404359825981195</v>
      </c>
      <c r="J73" s="166">
        <v>0.10486692351977327</v>
      </c>
      <c r="K73" s="166">
        <v>0.32332347140039447</v>
      </c>
      <c r="L73" s="166">
        <v>0.11521812888869033</v>
      </c>
      <c r="M73" s="166">
        <v>9.1208710042540109E-2</v>
      </c>
      <c r="N73" s="166">
        <v>3.3625316374416077E-2</v>
      </c>
      <c r="O73" s="166">
        <v>0.17461709085489344</v>
      </c>
      <c r="P73" s="166">
        <v>6.2371870534882273E-2</v>
      </c>
      <c r="Q73" s="166">
        <v>6.1270697700026154E-2</v>
      </c>
      <c r="R73" s="166">
        <v>0.25516693163751986</v>
      </c>
      <c r="S73" s="166">
        <v>0.31677370608235739</v>
      </c>
      <c r="T73" s="166">
        <v>0.14931967469502658</v>
      </c>
      <c r="U73" s="166">
        <v>0.29283018867924526</v>
      </c>
      <c r="V73" s="166">
        <v>0.1183546679615529</v>
      </c>
      <c r="W73" s="166">
        <v>0.23772699352684548</v>
      </c>
      <c r="X73" s="166">
        <v>0.30519706653556211</v>
      </c>
      <c r="Y73" s="166">
        <v>0.12019178142172209</v>
      </c>
      <c r="Z73" s="166">
        <v>0.12669028852411598</v>
      </c>
      <c r="AA73" s="166">
        <v>0.13610775559187413</v>
      </c>
      <c r="AB73" s="166">
        <v>2.1934741023235411E-2</v>
      </c>
      <c r="AC73" s="166">
        <v>0.29050286043940193</v>
      </c>
      <c r="AD73" s="166">
        <v>0.36605211659285197</v>
      </c>
      <c r="AE73" s="166">
        <v>0.42436974789915966</v>
      </c>
      <c r="AF73" s="166">
        <v>0.25307560860052492</v>
      </c>
      <c r="AG73" s="166">
        <v>6.0580434925240388E-3</v>
      </c>
      <c r="AH73" s="166">
        <v>9.1167192429022076E-2</v>
      </c>
      <c r="AI73" s="166">
        <v>0.18915548965424278</v>
      </c>
      <c r="AJ73" s="166">
        <v>0.2906238552053686</v>
      </c>
      <c r="AK73" s="166">
        <v>0.24257018772613942</v>
      </c>
      <c r="AL73" s="166">
        <v>0.26030603840651956</v>
      </c>
      <c r="AM73" s="166">
        <v>0.18828814036880054</v>
      </c>
      <c r="AN73" s="166">
        <v>0.33023478436114467</v>
      </c>
      <c r="AO73" s="166">
        <v>0.26753113176358229</v>
      </c>
      <c r="AP73" s="166">
        <v>0.33340683454851117</v>
      </c>
      <c r="AQ73" s="166">
        <v>0.35993388702661888</v>
      </c>
      <c r="AR73" s="166">
        <v>0.36410711108063992</v>
      </c>
      <c r="AS73" s="166">
        <v>0.41313517887204582</v>
      </c>
      <c r="AT73" s="166">
        <v>8.7854023905269765E-2</v>
      </c>
      <c r="AU73" s="166">
        <v>0.16933458208386679</v>
      </c>
      <c r="AV73" s="166">
        <v>0.49428676993814658</v>
      </c>
      <c r="AW73" s="166">
        <v>0.465129991232136</v>
      </c>
      <c r="AX73" s="166">
        <v>0.34728676658203278</v>
      </c>
      <c r="AY73" s="166">
        <v>4.8764968154773491E-2</v>
      </c>
      <c r="AZ73" s="166">
        <v>0.40054506408265916</v>
      </c>
      <c r="BA73" s="166">
        <v>0.63591464334187908</v>
      </c>
      <c r="BB73" s="166">
        <v>8.7162206114377042E-2</v>
      </c>
      <c r="BC73" s="166">
        <v>0.31726014643652145</v>
      </c>
      <c r="BD73" s="166">
        <v>0.37441625979745335</v>
      </c>
      <c r="BE73" s="166">
        <v>0.6060111682251399</v>
      </c>
      <c r="BF73" s="166">
        <v>0.48416804010965631</v>
      </c>
      <c r="BG73" s="166">
        <v>0.67598313170385427</v>
      </c>
      <c r="BH73" s="166">
        <v>0.55847251821380783</v>
      </c>
      <c r="BI73" s="166">
        <v>0.3570872587204445</v>
      </c>
      <c r="BJ73" s="166">
        <v>0.30968855408730139</v>
      </c>
      <c r="BK73" s="166">
        <v>0.30684377687284908</v>
      </c>
      <c r="BL73" s="166">
        <v>0.25443094707310115</v>
      </c>
      <c r="BM73" s="166">
        <v>0.33266824211826629</v>
      </c>
      <c r="BN73" s="166">
        <v>0</v>
      </c>
      <c r="BO73" s="166">
        <v>7.298661077812337E-3</v>
      </c>
      <c r="BP73" s="167">
        <v>0.29951612846156039</v>
      </c>
    </row>
    <row r="74" spans="1:68" s="168" customFormat="1" x14ac:dyDescent="0.15">
      <c r="A74" s="157"/>
      <c r="B74" s="164" t="s">
        <v>317</v>
      </c>
      <c r="C74" s="164"/>
      <c r="D74" s="165">
        <v>0.43294820124712502</v>
      </c>
      <c r="E74" s="166">
        <v>0.56692913385826771</v>
      </c>
      <c r="F74" s="166">
        <v>6.8847234118842249E-2</v>
      </c>
      <c r="G74" s="166">
        <v>0.24206837473716999</v>
      </c>
      <c r="H74" s="166">
        <v>0.23970338942922353</v>
      </c>
      <c r="I74" s="166">
        <v>0.20746129017167983</v>
      </c>
      <c r="J74" s="166">
        <v>0.15606040476506797</v>
      </c>
      <c r="K74" s="166">
        <v>0.14526627218934912</v>
      </c>
      <c r="L74" s="166">
        <v>8.9833048177801814E-2</v>
      </c>
      <c r="M74" s="166">
        <v>0.24564467929228909</v>
      </c>
      <c r="N74" s="166">
        <v>6.6426587758116037E-2</v>
      </c>
      <c r="O74" s="166">
        <v>8.2438344394666019E-2</v>
      </c>
      <c r="P74" s="166">
        <v>7.5834893813399126E-2</v>
      </c>
      <c r="Q74" s="166">
        <v>0.14112975376102846</v>
      </c>
      <c r="R74" s="166">
        <v>2.3317435082140965E-2</v>
      </c>
      <c r="S74" s="166">
        <v>1.79826218360408E-2</v>
      </c>
      <c r="T74" s="166">
        <v>0.15541914294651235</v>
      </c>
      <c r="U74" s="166">
        <v>6.3698113207547175E-2</v>
      </c>
      <c r="V74" s="166">
        <v>4.3853939588047099E-2</v>
      </c>
      <c r="W74" s="166">
        <v>0.1439843762304506</v>
      </c>
      <c r="X74" s="166">
        <v>0.20636676499508358</v>
      </c>
      <c r="Y74" s="166">
        <v>0.11428071020426035</v>
      </c>
      <c r="Z74" s="166">
        <v>0.19842360257430039</v>
      </c>
      <c r="AA74" s="166">
        <v>4.3566482705259084E-2</v>
      </c>
      <c r="AB74" s="166">
        <v>2.8046677957428143E-2</v>
      </c>
      <c r="AC74" s="166">
        <v>2.547954425268016E-3</v>
      </c>
      <c r="AD74" s="166">
        <v>2.8839221341023791E-3</v>
      </c>
      <c r="AE74" s="166">
        <v>-9.0073529411764705E-2</v>
      </c>
      <c r="AF74" s="166">
        <v>0.13199963800712275</v>
      </c>
      <c r="AG74" s="166">
        <v>-1.4882666413944435E-2</v>
      </c>
      <c r="AH74" s="166">
        <v>0.20327801398985049</v>
      </c>
      <c r="AI74" s="166">
        <v>1.3648311653299184E-2</v>
      </c>
      <c r="AJ74" s="166">
        <v>8.9816309524288762E-2</v>
      </c>
      <c r="AK74" s="166">
        <v>6.0890658042045027E-2</v>
      </c>
      <c r="AL74" s="166">
        <v>7.0802086494140763E-4</v>
      </c>
      <c r="AM74" s="166">
        <v>-1.5048780833885703E-2</v>
      </c>
      <c r="AN74" s="166">
        <v>-9.1444981862152351E-3</v>
      </c>
      <c r="AO74" s="166">
        <v>-0.12636373654630276</v>
      </c>
      <c r="AP74" s="166">
        <v>6.5626447055173814E-2</v>
      </c>
      <c r="AQ74" s="166">
        <v>5.9008064613220189E-2</v>
      </c>
      <c r="AR74" s="166">
        <v>2.7251528931254137E-2</v>
      </c>
      <c r="AS74" s="166">
        <v>2.7023503200101238E-2</v>
      </c>
      <c r="AT74" s="166">
        <v>8.6205960588458821E-2</v>
      </c>
      <c r="AU74" s="166">
        <v>1.574113057748984E-2</v>
      </c>
      <c r="AV74" s="166">
        <v>5.6064918714762713E-2</v>
      </c>
      <c r="AW74" s="166">
        <v>9.9183936395755637E-2</v>
      </c>
      <c r="AX74" s="166">
        <v>0.25366525982038657</v>
      </c>
      <c r="AY74" s="166">
        <v>0.33128467865815864</v>
      </c>
      <c r="AZ74" s="166">
        <v>-4.3606311792299651E-2</v>
      </c>
      <c r="BA74" s="166">
        <v>2.3450459960790229E-2</v>
      </c>
      <c r="BB74" s="166">
        <v>0.18493892382984639</v>
      </c>
      <c r="BC74" s="166">
        <v>0.16272925585783227</v>
      </c>
      <c r="BD74" s="166">
        <v>0</v>
      </c>
      <c r="BE74" s="166">
        <v>2.3736976901807191E-3</v>
      </c>
      <c r="BF74" s="166">
        <v>1.2770250885428595E-2</v>
      </c>
      <c r="BG74" s="166">
        <v>2.0078726736409813E-2</v>
      </c>
      <c r="BH74" s="166">
        <v>-3.9649105417059026E-5</v>
      </c>
      <c r="BI74" s="166">
        <v>8.6237307827532791E-2</v>
      </c>
      <c r="BJ74" s="166">
        <v>-8.9509880552072901E-2</v>
      </c>
      <c r="BK74" s="166">
        <v>-5.0148290736008023E-4</v>
      </c>
      <c r="BL74" s="166">
        <v>0.13555351187115475</v>
      </c>
      <c r="BM74" s="166">
        <v>7.45421343788603E-2</v>
      </c>
      <c r="BN74" s="166">
        <v>0</v>
      </c>
      <c r="BO74" s="166">
        <v>0.66205897665229407</v>
      </c>
      <c r="BP74" s="167">
        <v>0.10111447854038766</v>
      </c>
    </row>
    <row r="75" spans="1:68" s="168" customFormat="1" x14ac:dyDescent="0.15">
      <c r="A75" s="157"/>
      <c r="B75" s="164" t="s">
        <v>318</v>
      </c>
      <c r="C75" s="164"/>
      <c r="D75" s="165">
        <v>0.28887996276777561</v>
      </c>
      <c r="E75" s="166">
        <v>0.29601053934873167</v>
      </c>
      <c r="F75" s="166">
        <v>0.23977344408809917</v>
      </c>
      <c r="G75" s="166">
        <v>0.15335254263686629</v>
      </c>
      <c r="H75" s="166">
        <v>6.0827895788546589E-2</v>
      </c>
      <c r="I75" s="166">
        <v>0.15781915142442812</v>
      </c>
      <c r="J75" s="166">
        <v>0.21500376422656214</v>
      </c>
      <c r="K75" s="166">
        <v>0.12307692307692308</v>
      </c>
      <c r="L75" s="166">
        <v>7.2144148234188965E-2</v>
      </c>
      <c r="M75" s="166">
        <v>3.5157973326093599E-2</v>
      </c>
      <c r="N75" s="166">
        <v>1.759924658743706E-2</v>
      </c>
      <c r="O75" s="166">
        <v>7.3640420476762433E-2</v>
      </c>
      <c r="P75" s="166">
        <v>9.6805970944009084E-2</v>
      </c>
      <c r="Q75" s="166">
        <v>3.7706632898847951E-2</v>
      </c>
      <c r="R75" s="166">
        <v>0.19713831478537361</v>
      </c>
      <c r="S75" s="166">
        <v>9.8942198715527008E-2</v>
      </c>
      <c r="T75" s="166">
        <v>7.0081326243353143E-2</v>
      </c>
      <c r="U75" s="166">
        <v>5.6830188679245282E-2</v>
      </c>
      <c r="V75" s="166">
        <v>0.10331194704741832</v>
      </c>
      <c r="W75" s="166">
        <v>5.8982880002519965E-2</v>
      </c>
      <c r="X75" s="166">
        <v>0.11069116683054736</v>
      </c>
      <c r="Y75" s="166">
        <v>0.10466974626179477</v>
      </c>
      <c r="Z75" s="166">
        <v>0.15181864198423603</v>
      </c>
      <c r="AA75" s="166">
        <v>0.21232936197762461</v>
      </c>
      <c r="AB75" s="166">
        <v>3.3567677555347071E-2</v>
      </c>
      <c r="AC75" s="166">
        <v>9.3120523051776358E-2</v>
      </c>
      <c r="AD75" s="166">
        <v>0.15830672571840559</v>
      </c>
      <c r="AE75" s="166">
        <v>5.1733193277310921E-2</v>
      </c>
      <c r="AF75" s="166">
        <v>0.11113713674280938</v>
      </c>
      <c r="AG75" s="166">
        <v>7.6713347378857349E-2</v>
      </c>
      <c r="AH75" s="166">
        <v>2.5833219037169113E-2</v>
      </c>
      <c r="AI75" s="166">
        <v>3.1879760059311181E-2</v>
      </c>
      <c r="AJ75" s="166">
        <v>7.3987448018775645E-2</v>
      </c>
      <c r="AK75" s="166">
        <v>0.18557088541187797</v>
      </c>
      <c r="AL75" s="166">
        <v>0.13946566098805036</v>
      </c>
      <c r="AM75" s="166">
        <v>0.10126507867974516</v>
      </c>
      <c r="AN75" s="166">
        <v>0.12731761386537688</v>
      </c>
      <c r="AO75" s="166">
        <v>3.7615251809131986E-2</v>
      </c>
      <c r="AP75" s="166">
        <v>3.8818526260083287E-2</v>
      </c>
      <c r="AQ75" s="166">
        <v>3.1938551396645164E-2</v>
      </c>
      <c r="AR75" s="166">
        <v>8.2259159143659832E-2</v>
      </c>
      <c r="AS75" s="166">
        <v>6.3679905511690241E-2</v>
      </c>
      <c r="AT75" s="166">
        <v>0.29917081814372948</v>
      </c>
      <c r="AU75" s="166">
        <v>0.19906114581453763</v>
      </c>
      <c r="AV75" s="166">
        <v>4.3878975313372377E-2</v>
      </c>
      <c r="AW75" s="166">
        <v>9.6520676054842158E-2</v>
      </c>
      <c r="AX75" s="166">
        <v>7.5437426015083506E-2</v>
      </c>
      <c r="AY75" s="166">
        <v>0.32614183178174566</v>
      </c>
      <c r="AZ75" s="166">
        <v>0.18267172659329614</v>
      </c>
      <c r="BA75" s="166">
        <v>6.7171869501834819E-2</v>
      </c>
      <c r="BB75" s="166">
        <v>0.20110685810711704</v>
      </c>
      <c r="BC75" s="166">
        <v>9.3306855576547373E-2</v>
      </c>
      <c r="BD75" s="166">
        <v>0</v>
      </c>
      <c r="BE75" s="166">
        <v>5.7495816414052048E-2</v>
      </c>
      <c r="BF75" s="166">
        <v>5.5937864760317077E-2</v>
      </c>
      <c r="BG75" s="166">
        <v>6.8273285648111942E-2</v>
      </c>
      <c r="BH75" s="166">
        <v>4.690984784655796E-2</v>
      </c>
      <c r="BI75" s="166">
        <v>0.10832419792064546</v>
      </c>
      <c r="BJ75" s="166">
        <v>0.16374385580216863</v>
      </c>
      <c r="BK75" s="166">
        <v>7.1458729335371438E-2</v>
      </c>
      <c r="BL75" s="166">
        <v>0.19255193448309982</v>
      </c>
      <c r="BM75" s="166">
        <v>0.15534937429507492</v>
      </c>
      <c r="BN75" s="166">
        <v>0</v>
      </c>
      <c r="BO75" s="166">
        <v>3.2989147121250548E-2</v>
      </c>
      <c r="BP75" s="167">
        <v>0.11715439903421405</v>
      </c>
    </row>
    <row r="76" spans="1:68" s="168" customFormat="1" x14ac:dyDescent="0.15">
      <c r="A76" s="157"/>
      <c r="B76" s="164" t="s">
        <v>319</v>
      </c>
      <c r="C76" s="164"/>
      <c r="D76" s="165">
        <v>0</v>
      </c>
      <c r="E76" s="166">
        <v>0</v>
      </c>
      <c r="F76" s="166">
        <v>0</v>
      </c>
      <c r="G76" s="166">
        <v>0</v>
      </c>
      <c r="H76" s="166">
        <v>0</v>
      </c>
      <c r="I76" s="166">
        <v>0</v>
      </c>
      <c r="J76" s="166">
        <v>0</v>
      </c>
      <c r="K76" s="166">
        <v>0</v>
      </c>
      <c r="L76" s="166">
        <v>0</v>
      </c>
      <c r="M76" s="166">
        <v>0</v>
      </c>
      <c r="N76" s="166">
        <v>0</v>
      </c>
      <c r="O76" s="166">
        <v>0</v>
      </c>
      <c r="P76" s="166">
        <v>0</v>
      </c>
      <c r="Q76" s="166">
        <v>0</v>
      </c>
      <c r="R76" s="166">
        <v>0</v>
      </c>
      <c r="S76" s="166">
        <v>0</v>
      </c>
      <c r="T76" s="166">
        <v>0</v>
      </c>
      <c r="U76" s="166">
        <v>0</v>
      </c>
      <c r="V76" s="166">
        <v>0</v>
      </c>
      <c r="W76" s="166">
        <v>0</v>
      </c>
      <c r="X76" s="166">
        <v>0</v>
      </c>
      <c r="Y76" s="166">
        <v>0</v>
      </c>
      <c r="Z76" s="166">
        <v>0</v>
      </c>
      <c r="AA76" s="166">
        <v>0</v>
      </c>
      <c r="AB76" s="166">
        <v>0</v>
      </c>
      <c r="AC76" s="166">
        <v>0</v>
      </c>
      <c r="AD76" s="166">
        <v>0</v>
      </c>
      <c r="AE76" s="166">
        <v>0</v>
      </c>
      <c r="AF76" s="166">
        <v>0</v>
      </c>
      <c r="AG76" s="166">
        <v>0</v>
      </c>
      <c r="AH76" s="166">
        <v>0</v>
      </c>
      <c r="AI76" s="166">
        <v>0</v>
      </c>
      <c r="AJ76" s="166">
        <v>0</v>
      </c>
      <c r="AK76" s="166">
        <v>0</v>
      </c>
      <c r="AL76" s="166">
        <v>0</v>
      </c>
      <c r="AM76" s="166">
        <v>0</v>
      </c>
      <c r="AN76" s="166">
        <v>0</v>
      </c>
      <c r="AO76" s="166">
        <v>0</v>
      </c>
      <c r="AP76" s="166">
        <v>0</v>
      </c>
      <c r="AQ76" s="166">
        <v>0</v>
      </c>
      <c r="AR76" s="166">
        <v>0</v>
      </c>
      <c r="AS76" s="166">
        <v>0</v>
      </c>
      <c r="AT76" s="166">
        <v>0</v>
      </c>
      <c r="AU76" s="166">
        <v>2.597458391689508E-2</v>
      </c>
      <c r="AV76" s="166">
        <v>3.5144917620012039E-2</v>
      </c>
      <c r="AW76" s="166">
        <v>0</v>
      </c>
      <c r="AX76" s="166">
        <v>0</v>
      </c>
      <c r="AY76" s="166">
        <v>0</v>
      </c>
      <c r="AZ76" s="166">
        <v>0</v>
      </c>
      <c r="BA76" s="166">
        <v>0</v>
      </c>
      <c r="BB76" s="166">
        <v>0</v>
      </c>
      <c r="BC76" s="166">
        <v>0</v>
      </c>
      <c r="BD76" s="166">
        <v>0.34668308963883276</v>
      </c>
      <c r="BE76" s="166">
        <v>7.4422845078363511E-2</v>
      </c>
      <c r="BF76" s="166">
        <v>1.0932761018776125E-4</v>
      </c>
      <c r="BG76" s="166">
        <v>0</v>
      </c>
      <c r="BH76" s="166">
        <v>0</v>
      </c>
      <c r="BI76" s="166">
        <v>4.8162364964769232E-5</v>
      </c>
      <c r="BJ76" s="166">
        <v>0</v>
      </c>
      <c r="BK76" s="166">
        <v>0</v>
      </c>
      <c r="BL76" s="166">
        <v>0</v>
      </c>
      <c r="BM76" s="166">
        <v>0</v>
      </c>
      <c r="BN76" s="166">
        <v>0</v>
      </c>
      <c r="BO76" s="166">
        <v>0</v>
      </c>
      <c r="BP76" s="167">
        <v>2.8725149068546875E-2</v>
      </c>
    </row>
    <row r="77" spans="1:68" s="168" customFormat="1" x14ac:dyDescent="0.15">
      <c r="A77" s="157"/>
      <c r="B77" s="185" t="s">
        <v>320</v>
      </c>
      <c r="C77" s="164"/>
      <c r="D77" s="165">
        <v>3.2697926543602061E-2</v>
      </c>
      <c r="E77" s="166">
        <v>5.2562562135193981E-2</v>
      </c>
      <c r="F77" s="166">
        <v>3.5372469339920186E-2</v>
      </c>
      <c r="G77" s="166">
        <v>6.0867533681177477E-2</v>
      </c>
      <c r="H77" s="166">
        <v>3.9500724479842417E-2</v>
      </c>
      <c r="I77" s="166">
        <v>4.4865977452402117E-2</v>
      </c>
      <c r="J77" s="166">
        <v>0.11314822195651211</v>
      </c>
      <c r="K77" s="166">
        <v>6.3510848126232741E-2</v>
      </c>
      <c r="L77" s="166">
        <v>1.5224528285939558E-2</v>
      </c>
      <c r="M77" s="166">
        <v>1.7652847951546993E-2</v>
      </c>
      <c r="N77" s="166">
        <v>5.8646318819796346E-3</v>
      </c>
      <c r="O77" s="166">
        <v>2.4380229292513069E-2</v>
      </c>
      <c r="P77" s="166">
        <v>0.33314992145830191</v>
      </c>
      <c r="Q77" s="166">
        <v>3.7507054078978155E-2</v>
      </c>
      <c r="R77" s="166">
        <v>-2.7291997880233173E-2</v>
      </c>
      <c r="S77" s="166">
        <v>3.5927465054778993E-2</v>
      </c>
      <c r="T77" s="166">
        <v>3.9630903972474193E-2</v>
      </c>
      <c r="U77" s="166">
        <v>4.093081761006289E-2</v>
      </c>
      <c r="V77" s="166">
        <v>3.0557248780017424E-2</v>
      </c>
      <c r="W77" s="166">
        <v>4.9674767297182364E-2</v>
      </c>
      <c r="X77" s="166">
        <v>4.6296296296296294E-2</v>
      </c>
      <c r="Y77" s="166">
        <v>4.757317687238654E-2</v>
      </c>
      <c r="Z77" s="166">
        <v>1.6487092342179478E-2</v>
      </c>
      <c r="AA77" s="166">
        <v>1.2395682828426379E-2</v>
      </c>
      <c r="AB77" s="166">
        <v>0.3655708942039404</v>
      </c>
      <c r="AC77" s="166">
        <v>2.8364020960530745E-2</v>
      </c>
      <c r="AD77" s="166">
        <v>3.4504068390153464E-2</v>
      </c>
      <c r="AE77" s="166">
        <v>2.100840336134454E-2</v>
      </c>
      <c r="AF77" s="166">
        <v>5.8243589265846503E-2</v>
      </c>
      <c r="AG77" s="166">
        <v>1.8644339629518929E-2</v>
      </c>
      <c r="AH77" s="166">
        <v>3.5077492799341654E-3</v>
      </c>
      <c r="AI77" s="166">
        <v>1.3816809328031273E-2</v>
      </c>
      <c r="AJ77" s="166">
        <v>4.3364317430668216E-2</v>
      </c>
      <c r="AK77" s="166">
        <v>-3.4502993558575855E-2</v>
      </c>
      <c r="AL77" s="166">
        <v>-2.2526623029462338E-2</v>
      </c>
      <c r="AM77" s="166">
        <v>-5.4203178811705775E-3</v>
      </c>
      <c r="AN77" s="166">
        <v>1.6777509068923821E-2</v>
      </c>
      <c r="AO77" s="166">
        <v>1.4950593248356169E-2</v>
      </c>
      <c r="AP77" s="166">
        <v>4.5633609621866661E-2</v>
      </c>
      <c r="AQ77" s="166">
        <v>4.9565811130851747E-2</v>
      </c>
      <c r="AR77" s="166">
        <v>6.0185081759979171E-2</v>
      </c>
      <c r="AS77" s="166">
        <v>4.3267516192243831E-2</v>
      </c>
      <c r="AT77" s="166">
        <v>5.0677946991936458E-2</v>
      </c>
      <c r="AU77" s="166">
        <v>4.1518091130147872E-2</v>
      </c>
      <c r="AV77" s="166">
        <v>4.306133340631671E-2</v>
      </c>
      <c r="AW77" s="166">
        <v>6.2263378785001468E-2</v>
      </c>
      <c r="AX77" s="166">
        <v>1.595773605109822E-2</v>
      </c>
      <c r="AY77" s="166">
        <v>7.4378291946017319E-2</v>
      </c>
      <c r="AZ77" s="166">
        <v>4.6216669787639525E-2</v>
      </c>
      <c r="BA77" s="166">
        <v>8.0694214045141502E-2</v>
      </c>
      <c r="BB77" s="166">
        <v>2.3445800558913602E-2</v>
      </c>
      <c r="BC77" s="166">
        <v>4.5074914388861513E-2</v>
      </c>
      <c r="BD77" s="166">
        <v>1.7633720496487196E-3</v>
      </c>
      <c r="BE77" s="166">
        <v>8.1744870233860963E-3</v>
      </c>
      <c r="BF77" s="166">
        <v>1.0813072295204555E-2</v>
      </c>
      <c r="BG77" s="166">
        <v>1.0379255926061839E-2</v>
      </c>
      <c r="BH77" s="166">
        <v>3.5476037071913567E-2</v>
      </c>
      <c r="BI77" s="166">
        <v>5.3267946130765263E-2</v>
      </c>
      <c r="BJ77" s="166">
        <v>4.8261788728773994E-4</v>
      </c>
      <c r="BK77" s="166">
        <v>3.8193696480486108E-2</v>
      </c>
      <c r="BL77" s="166">
        <v>9.6325442512645298E-2</v>
      </c>
      <c r="BM77" s="166">
        <v>0.10105805897201783</v>
      </c>
      <c r="BN77" s="166">
        <v>0</v>
      </c>
      <c r="BO77" s="166">
        <v>3.4651119328269545E-2</v>
      </c>
      <c r="BP77" s="167">
        <v>4.4679624530591364E-2</v>
      </c>
    </row>
    <row r="78" spans="1:68" s="168" customFormat="1" x14ac:dyDescent="0.15">
      <c r="A78" s="157"/>
      <c r="B78" s="164" t="s">
        <v>321</v>
      </c>
      <c r="C78" s="164"/>
      <c r="D78" s="165">
        <v>-0.42528546958370589</v>
      </c>
      <c r="E78" s="166">
        <v>-0.47652128301932822</v>
      </c>
      <c r="F78" s="166">
        <v>-1.2424719295100363E-2</v>
      </c>
      <c r="G78" s="166">
        <v>-3.1150221945331361E-5</v>
      </c>
      <c r="H78" s="166">
        <v>-1.5455569971494323E-2</v>
      </c>
      <c r="I78" s="166">
        <v>-1.2817514150722739E-3</v>
      </c>
      <c r="J78" s="166">
        <v>-2.4356760108055443E-3</v>
      </c>
      <c r="K78" s="166">
        <v>0</v>
      </c>
      <c r="L78" s="166">
        <v>-1.3547403233265275E-2</v>
      </c>
      <c r="M78" s="166">
        <v>-1.9962510405458548E-6</v>
      </c>
      <c r="N78" s="166">
        <v>-5.8860356479722608E-5</v>
      </c>
      <c r="O78" s="166">
        <v>-2.000391603323368E-2</v>
      </c>
      <c r="P78" s="166">
        <v>-2.6624304440046501E-4</v>
      </c>
      <c r="Q78" s="166">
        <v>-1.9200858877128266E-3</v>
      </c>
      <c r="R78" s="166">
        <v>0</v>
      </c>
      <c r="S78" s="166">
        <v>0</v>
      </c>
      <c r="T78" s="166">
        <v>-7.8198310916484201E-6</v>
      </c>
      <c r="U78" s="166">
        <v>0</v>
      </c>
      <c r="V78" s="166">
        <v>0</v>
      </c>
      <c r="W78" s="166">
        <v>0</v>
      </c>
      <c r="X78" s="166">
        <v>0</v>
      </c>
      <c r="Y78" s="166">
        <v>0</v>
      </c>
      <c r="Z78" s="166">
        <v>0</v>
      </c>
      <c r="AA78" s="166">
        <v>0</v>
      </c>
      <c r="AB78" s="166">
        <v>-9.9195228637919894E-3</v>
      </c>
      <c r="AC78" s="166">
        <v>0</v>
      </c>
      <c r="AD78" s="166">
        <v>0</v>
      </c>
      <c r="AE78" s="166">
        <v>0</v>
      </c>
      <c r="AF78" s="166">
        <v>-5.3234246655558456E-6</v>
      </c>
      <c r="AG78" s="166">
        <v>-3.645032185634199E-6</v>
      </c>
      <c r="AH78" s="166">
        <v>-3.4288849266218624E-6</v>
      </c>
      <c r="AI78" s="166">
        <v>0</v>
      </c>
      <c r="AJ78" s="166">
        <v>-1.2076954353138197E-5</v>
      </c>
      <c r="AK78" s="166">
        <v>-5.4084165778784944E-6</v>
      </c>
      <c r="AL78" s="166">
        <v>0</v>
      </c>
      <c r="AM78" s="166">
        <v>-2.0270448321505527E-6</v>
      </c>
      <c r="AN78" s="166">
        <v>0</v>
      </c>
      <c r="AO78" s="166">
        <v>0</v>
      </c>
      <c r="AP78" s="166">
        <v>-3.8017869919576996E-6</v>
      </c>
      <c r="AQ78" s="166">
        <v>-1.375920361729463E-5</v>
      </c>
      <c r="AR78" s="166">
        <v>-2.0421699230199772E-3</v>
      </c>
      <c r="AS78" s="166">
        <v>-4.2049982168399336E-2</v>
      </c>
      <c r="AT78" s="166">
        <v>-3.2014743485347685E-5</v>
      </c>
      <c r="AU78" s="166">
        <v>-1.6869588628350647E-2</v>
      </c>
      <c r="AV78" s="166">
        <v>-6.8421916908424103E-6</v>
      </c>
      <c r="AW78" s="166">
        <v>-7.9020446612712656E-4</v>
      </c>
      <c r="AX78" s="166">
        <v>-1.4699731039992638E-2</v>
      </c>
      <c r="AY78" s="166">
        <v>-3.5842723208537574E-4</v>
      </c>
      <c r="AZ78" s="166">
        <v>-4.4912379674644509E-3</v>
      </c>
      <c r="BA78" s="166">
        <v>0</v>
      </c>
      <c r="BB78" s="166">
        <v>-3.8264281186345777E-6</v>
      </c>
      <c r="BC78" s="166">
        <v>-1.1142447525262405E-5</v>
      </c>
      <c r="BD78" s="166">
        <v>0</v>
      </c>
      <c r="BE78" s="166">
        <v>-1.867618744864236E-3</v>
      </c>
      <c r="BF78" s="166">
        <v>-1.5936464223611405E-2</v>
      </c>
      <c r="BG78" s="166">
        <v>-4.0225632510973814E-3</v>
      </c>
      <c r="BH78" s="166">
        <v>-3.1872924617138323E-2</v>
      </c>
      <c r="BI78" s="166">
        <v>-2.2599263560391717E-5</v>
      </c>
      <c r="BJ78" s="166">
        <v>-5.245846600953695E-6</v>
      </c>
      <c r="BK78" s="166">
        <v>0</v>
      </c>
      <c r="BL78" s="166">
        <v>-8.7309301933027951E-6</v>
      </c>
      <c r="BM78" s="166">
        <v>-2.6854288629894192E-6</v>
      </c>
      <c r="BN78" s="166">
        <v>0</v>
      </c>
      <c r="BO78" s="166">
        <v>-2.8500487244863906E-3</v>
      </c>
      <c r="BP78" s="167">
        <v>-1.2549279475301715E-2</v>
      </c>
    </row>
    <row r="79" spans="1:68" s="168" customFormat="1" x14ac:dyDescent="0.15">
      <c r="A79" s="180"/>
      <c r="B79" s="181" t="s">
        <v>594</v>
      </c>
      <c r="C79" s="181"/>
      <c r="D79" s="182">
        <v>0.47976270250332637</v>
      </c>
      <c r="E79" s="183">
        <v>0.56179364101563212</v>
      </c>
      <c r="F79" s="183">
        <v>0.37214132520600512</v>
      </c>
      <c r="G79" s="183">
        <v>0.64234872673467802</v>
      </c>
      <c r="H79" s="183">
        <v>0.53002566458003852</v>
      </c>
      <c r="I79" s="183">
        <v>0.61986714693362033</v>
      </c>
      <c r="J79" s="183">
        <v>0.61011469819759978</v>
      </c>
      <c r="K79" s="183">
        <v>0.67485207100591715</v>
      </c>
      <c r="L79" s="183">
        <v>0.28466813088095555</v>
      </c>
      <c r="M79" s="183">
        <v>0.39277037723155916</v>
      </c>
      <c r="N79" s="183">
        <v>0.1246876387900451</v>
      </c>
      <c r="O79" s="183">
        <v>0.34150001607327074</v>
      </c>
      <c r="P79" s="183">
        <v>0.5714551957330114</v>
      </c>
      <c r="Q79" s="183">
        <v>0.27764854858023758</v>
      </c>
      <c r="R79" s="183">
        <v>0.45813460519342875</v>
      </c>
      <c r="S79" s="183">
        <v>0.47910842463165854</v>
      </c>
      <c r="T79" s="183">
        <v>0.41908820769471383</v>
      </c>
      <c r="U79" s="183">
        <v>0.46591194968553462</v>
      </c>
      <c r="V79" s="183">
        <v>0.30567924703743116</v>
      </c>
      <c r="W79" s="183">
        <v>0.50114185815759216</v>
      </c>
      <c r="X79" s="183">
        <v>0.6803916748607014</v>
      </c>
      <c r="Y79" s="183">
        <v>0.41314009238785382</v>
      </c>
      <c r="Z79" s="183">
        <v>0.50350712271313902</v>
      </c>
      <c r="AA79" s="183">
        <v>0.41296572633174644</v>
      </c>
      <c r="AB79" s="183">
        <v>0.44123524179693691</v>
      </c>
      <c r="AC79" s="183">
        <v>0.4291740781693188</v>
      </c>
      <c r="AD79" s="183">
        <v>0.5755484601915748</v>
      </c>
      <c r="AE79" s="183">
        <v>0.41570378151260501</v>
      </c>
      <c r="AF79" s="183">
        <v>0.56647626551112862</v>
      </c>
      <c r="AG79" s="183">
        <v>9.1267960896094708E-2</v>
      </c>
      <c r="AH79" s="183">
        <v>0.32543889727060765</v>
      </c>
      <c r="AI79" s="183">
        <v>0.25395969535620411</v>
      </c>
      <c r="AJ79" s="183">
        <v>0.50848003478162862</v>
      </c>
      <c r="AK79" s="183">
        <v>0.46601891864118949</v>
      </c>
      <c r="AL79" s="183">
        <v>0.38708512144725243</v>
      </c>
      <c r="AM79" s="183">
        <v>0.2739875417824616</v>
      </c>
      <c r="AN79" s="183">
        <v>0.4788391777509069</v>
      </c>
      <c r="AO79" s="183">
        <v>0.19986775888035851</v>
      </c>
      <c r="AP79" s="183">
        <v>0.49474555019841532</v>
      </c>
      <c r="AQ79" s="183">
        <v>0.51118193278973001</v>
      </c>
      <c r="AR79" s="183">
        <v>0.53984696436178536</v>
      </c>
      <c r="AS79" s="183">
        <v>0.51325098840754224</v>
      </c>
      <c r="AT79" s="183">
        <v>0.52929557820714657</v>
      </c>
      <c r="AU79" s="183">
        <v>0.44248157663347165</v>
      </c>
      <c r="AV79" s="183">
        <v>0.6890052821719852</v>
      </c>
      <c r="AW79" s="183">
        <v>0.73534701751206233</v>
      </c>
      <c r="AX79" s="183">
        <v>0.70071088263221071</v>
      </c>
      <c r="AY79" s="183">
        <v>0.78180944367422345</v>
      </c>
      <c r="AZ79" s="183">
        <v>0.5898472777610535</v>
      </c>
      <c r="BA79" s="183">
        <v>0.8100085457195999</v>
      </c>
      <c r="BB79" s="183">
        <v>0.4995032020825973</v>
      </c>
      <c r="BC79" s="183">
        <v>0.62846003946902507</v>
      </c>
      <c r="BD79" s="183">
        <v>0.73243089879977663</v>
      </c>
      <c r="BE79" s="183">
        <v>0.75027740623669192</v>
      </c>
      <c r="BF79" s="183">
        <v>0.55459359961871102</v>
      </c>
      <c r="BG79" s="183">
        <v>0.78149620904495198</v>
      </c>
      <c r="BH79" s="183">
        <v>0.6408484908559251</v>
      </c>
      <c r="BI79" s="183">
        <v>0.61329436874514431</v>
      </c>
      <c r="BJ79" s="183">
        <v>0.40164824500201968</v>
      </c>
      <c r="BK79" s="183">
        <v>0.42715314529734832</v>
      </c>
      <c r="BL79" s="183">
        <v>0.69527307439334585</v>
      </c>
      <c r="BM79" s="183">
        <v>0.67667705032493697</v>
      </c>
      <c r="BN79" s="183">
        <v>0</v>
      </c>
      <c r="BO79" s="183">
        <v>0.73600672798387434</v>
      </c>
      <c r="BP79" s="184">
        <v>0.58686506131365201</v>
      </c>
    </row>
    <row r="80" spans="1:68" s="168" customFormat="1" x14ac:dyDescent="0.15">
      <c r="A80" s="186"/>
      <c r="B80" s="187" t="s">
        <v>595</v>
      </c>
      <c r="C80" s="187"/>
      <c r="D80" s="188">
        <v>0.99999999999999978</v>
      </c>
      <c r="E80" s="189">
        <v>1</v>
      </c>
      <c r="F80" s="189">
        <v>1.0000000000000002</v>
      </c>
      <c r="G80" s="189">
        <v>1</v>
      </c>
      <c r="H80" s="189">
        <v>1</v>
      </c>
      <c r="I80" s="189">
        <v>1</v>
      </c>
      <c r="J80" s="189">
        <v>1</v>
      </c>
      <c r="K80" s="189">
        <v>1</v>
      </c>
      <c r="L80" s="189">
        <v>1.0000000000000004</v>
      </c>
      <c r="M80" s="189">
        <v>1</v>
      </c>
      <c r="N80" s="189">
        <v>0.99999999999999967</v>
      </c>
      <c r="O80" s="189">
        <v>1</v>
      </c>
      <c r="P80" s="189">
        <v>1</v>
      </c>
      <c r="Q80" s="189">
        <v>0.99999999999999956</v>
      </c>
      <c r="R80" s="189">
        <v>0.99999999999999989</v>
      </c>
      <c r="S80" s="189">
        <v>1</v>
      </c>
      <c r="T80" s="189">
        <v>1</v>
      </c>
      <c r="U80" s="189">
        <v>1</v>
      </c>
      <c r="V80" s="189">
        <v>1</v>
      </c>
      <c r="W80" s="189">
        <v>1</v>
      </c>
      <c r="X80" s="189">
        <v>1</v>
      </c>
      <c r="Y80" s="189">
        <v>0.99999999999999978</v>
      </c>
      <c r="Z80" s="189">
        <v>1</v>
      </c>
      <c r="AA80" s="189">
        <v>1</v>
      </c>
      <c r="AB80" s="189">
        <v>1.0000000000000002</v>
      </c>
      <c r="AC80" s="189">
        <v>0.99999999999999978</v>
      </c>
      <c r="AD80" s="189">
        <v>1</v>
      </c>
      <c r="AE80" s="189">
        <v>1</v>
      </c>
      <c r="AF80" s="189">
        <v>1</v>
      </c>
      <c r="AG80" s="189">
        <v>0.99999999999999989</v>
      </c>
      <c r="AH80" s="189">
        <v>1.0000000000000002</v>
      </c>
      <c r="AI80" s="189">
        <v>1</v>
      </c>
      <c r="AJ80" s="189">
        <v>1</v>
      </c>
      <c r="AK80" s="189">
        <v>1</v>
      </c>
      <c r="AL80" s="189">
        <v>1</v>
      </c>
      <c r="AM80" s="189">
        <v>1</v>
      </c>
      <c r="AN80" s="189">
        <v>1</v>
      </c>
      <c r="AO80" s="189">
        <v>1</v>
      </c>
      <c r="AP80" s="189">
        <v>1</v>
      </c>
      <c r="AQ80" s="189">
        <v>0.99999999999999978</v>
      </c>
      <c r="AR80" s="189">
        <v>1</v>
      </c>
      <c r="AS80" s="189">
        <v>0.99999999999999989</v>
      </c>
      <c r="AT80" s="189">
        <v>1</v>
      </c>
      <c r="AU80" s="189">
        <v>0.99999999999999989</v>
      </c>
      <c r="AV80" s="189">
        <v>0.99999999999999989</v>
      </c>
      <c r="AW80" s="189">
        <v>1</v>
      </c>
      <c r="AX80" s="189">
        <v>1</v>
      </c>
      <c r="AY80" s="189">
        <v>0.99999999999999989</v>
      </c>
      <c r="AZ80" s="189">
        <v>0.99999999999999989</v>
      </c>
      <c r="BA80" s="189">
        <v>1</v>
      </c>
      <c r="BB80" s="189">
        <v>1.0000000000000002</v>
      </c>
      <c r="BC80" s="189">
        <v>0.99999999999999978</v>
      </c>
      <c r="BD80" s="189">
        <v>1</v>
      </c>
      <c r="BE80" s="189">
        <v>1</v>
      </c>
      <c r="BF80" s="189">
        <v>1</v>
      </c>
      <c r="BG80" s="189">
        <v>1</v>
      </c>
      <c r="BH80" s="189">
        <v>1</v>
      </c>
      <c r="BI80" s="189">
        <v>0.99999999999999989</v>
      </c>
      <c r="BJ80" s="189">
        <v>1</v>
      </c>
      <c r="BK80" s="189">
        <v>1</v>
      </c>
      <c r="BL80" s="189">
        <v>1</v>
      </c>
      <c r="BM80" s="189">
        <v>1</v>
      </c>
      <c r="BN80" s="189">
        <v>1</v>
      </c>
      <c r="BO80" s="189">
        <v>1</v>
      </c>
      <c r="BP80" s="190">
        <v>1</v>
      </c>
    </row>
    <row r="81" spans="1:3" s="168" customFormat="1" x14ac:dyDescent="0.15">
      <c r="A81" s="191"/>
      <c r="B81" s="149"/>
      <c r="C81" s="149"/>
    </row>
    <row r="82" spans="1:3" s="168" customFormat="1" x14ac:dyDescent="0.15">
      <c r="A82" s="191"/>
      <c r="B82" s="149"/>
      <c r="C82" s="149"/>
    </row>
    <row r="83" spans="1:3" s="168" customFormat="1" x14ac:dyDescent="0.15">
      <c r="A83" s="191"/>
      <c r="B83" s="149"/>
      <c r="C83" s="149"/>
    </row>
    <row r="84" spans="1:3" s="168" customFormat="1" x14ac:dyDescent="0.15">
      <c r="A84" s="191"/>
      <c r="B84" s="149"/>
      <c r="C84" s="149"/>
    </row>
    <row r="85" spans="1:3" s="168" customFormat="1" x14ac:dyDescent="0.15">
      <c r="A85" s="191"/>
      <c r="B85" s="149"/>
      <c r="C85" s="149"/>
    </row>
    <row r="86" spans="1:3" s="168" customFormat="1" x14ac:dyDescent="0.15">
      <c r="A86" s="191"/>
      <c r="B86" s="149"/>
      <c r="C86" s="149"/>
    </row>
    <row r="87" spans="1:3" s="168" customFormat="1" x14ac:dyDescent="0.15">
      <c r="A87" s="191"/>
      <c r="B87" s="149"/>
      <c r="C87" s="149"/>
    </row>
    <row r="88" spans="1:3" s="168" customFormat="1" x14ac:dyDescent="0.15">
      <c r="A88" s="191"/>
      <c r="B88" s="149"/>
      <c r="C88" s="149"/>
    </row>
    <row r="89" spans="1:3" s="168" customFormat="1" x14ac:dyDescent="0.15">
      <c r="A89" s="191"/>
      <c r="B89" s="149"/>
      <c r="C89" s="149"/>
    </row>
    <row r="90" spans="1:3" s="168" customFormat="1" x14ac:dyDescent="0.15">
      <c r="A90" s="191"/>
      <c r="B90" s="149"/>
      <c r="C90" s="149"/>
    </row>
    <row r="91" spans="1:3" s="168" customFormat="1" x14ac:dyDescent="0.15">
      <c r="A91" s="191"/>
      <c r="B91" s="149"/>
      <c r="C91" s="149"/>
    </row>
    <row r="92" spans="1:3" s="168" customFormat="1" x14ac:dyDescent="0.15">
      <c r="A92" s="191"/>
      <c r="B92" s="149"/>
      <c r="C92" s="149"/>
    </row>
    <row r="93" spans="1:3" s="168" customFormat="1" x14ac:dyDescent="0.15">
      <c r="A93" s="191"/>
      <c r="B93" s="149"/>
      <c r="C93" s="149"/>
    </row>
    <row r="94" spans="1:3" s="168" customFormat="1" x14ac:dyDescent="0.15">
      <c r="A94" s="191"/>
      <c r="B94" s="149"/>
      <c r="C94" s="149"/>
    </row>
    <row r="95" spans="1:3" s="168" customFormat="1" x14ac:dyDescent="0.15">
      <c r="A95" s="191"/>
      <c r="B95" s="149"/>
      <c r="C95" s="149"/>
    </row>
    <row r="96" spans="1:3" s="168" customFormat="1" x14ac:dyDescent="0.15">
      <c r="A96" s="191"/>
      <c r="B96" s="149"/>
      <c r="C96" s="149"/>
    </row>
    <row r="97" spans="1:3" s="168" customFormat="1" x14ac:dyDescent="0.15">
      <c r="A97" s="191"/>
      <c r="B97" s="149"/>
      <c r="C97" s="149"/>
    </row>
    <row r="98" spans="1:3" s="168" customFormat="1" x14ac:dyDescent="0.15">
      <c r="A98" s="191"/>
      <c r="B98" s="149"/>
      <c r="C98" s="149"/>
    </row>
    <row r="99" spans="1:3" s="168" customFormat="1" x14ac:dyDescent="0.15">
      <c r="A99" s="191"/>
      <c r="B99" s="149"/>
      <c r="C99" s="149"/>
    </row>
    <row r="100" spans="1:3" s="168" customFormat="1" x14ac:dyDescent="0.15">
      <c r="A100" s="191"/>
      <c r="B100" s="149"/>
      <c r="C100" s="149"/>
    </row>
    <row r="101" spans="1:3" s="168" customFormat="1" x14ac:dyDescent="0.15">
      <c r="A101" s="191"/>
      <c r="B101" s="149"/>
      <c r="C101" s="149"/>
    </row>
    <row r="102" spans="1:3" s="168" customFormat="1" x14ac:dyDescent="0.15">
      <c r="A102" s="191"/>
      <c r="B102" s="149"/>
      <c r="C102" s="149"/>
    </row>
    <row r="103" spans="1:3" s="168" customFormat="1" x14ac:dyDescent="0.15">
      <c r="A103" s="191"/>
      <c r="B103" s="149"/>
      <c r="C103" s="149"/>
    </row>
    <row r="104" spans="1:3" s="168" customFormat="1" x14ac:dyDescent="0.15">
      <c r="A104" s="191"/>
      <c r="B104" s="149"/>
      <c r="C104" s="149"/>
    </row>
    <row r="105" spans="1:3" s="168" customFormat="1" x14ac:dyDescent="0.15">
      <c r="A105" s="191"/>
      <c r="B105" s="149"/>
      <c r="C105" s="149"/>
    </row>
    <row r="106" spans="1:3" s="168" customFormat="1" x14ac:dyDescent="0.15">
      <c r="A106" s="191"/>
      <c r="B106" s="149"/>
      <c r="C106" s="149"/>
    </row>
    <row r="107" spans="1:3" s="168" customFormat="1" x14ac:dyDescent="0.15">
      <c r="A107" s="191"/>
      <c r="B107" s="149"/>
      <c r="C107" s="149"/>
    </row>
    <row r="108" spans="1:3" s="168" customFormat="1" x14ac:dyDescent="0.15">
      <c r="A108" s="191"/>
      <c r="B108" s="149"/>
      <c r="C108" s="149"/>
    </row>
    <row r="109" spans="1:3" s="168" customFormat="1" x14ac:dyDescent="0.15">
      <c r="A109" s="191"/>
      <c r="B109" s="149"/>
      <c r="C109" s="149"/>
    </row>
    <row r="110" spans="1:3" s="168" customFormat="1" x14ac:dyDescent="0.15">
      <c r="A110" s="191"/>
      <c r="B110" s="149"/>
      <c r="C110" s="149"/>
    </row>
    <row r="111" spans="1:3" s="168" customFormat="1" x14ac:dyDescent="0.15">
      <c r="A111" s="191"/>
      <c r="B111" s="149"/>
      <c r="C111" s="149"/>
    </row>
    <row r="112" spans="1:3" s="168" customFormat="1" x14ac:dyDescent="0.15">
      <c r="A112" s="191"/>
      <c r="B112" s="149"/>
      <c r="C112" s="149"/>
    </row>
    <row r="113" spans="1:3" s="168" customFormat="1" x14ac:dyDescent="0.15">
      <c r="A113" s="191"/>
      <c r="B113" s="149"/>
      <c r="C113" s="149"/>
    </row>
    <row r="114" spans="1:3" s="168" customFormat="1" x14ac:dyDescent="0.15">
      <c r="A114" s="191"/>
      <c r="B114" s="149"/>
      <c r="C114" s="149"/>
    </row>
    <row r="115" spans="1:3" s="168" customFormat="1" x14ac:dyDescent="0.15">
      <c r="A115" s="191"/>
      <c r="B115" s="149"/>
      <c r="C115" s="149"/>
    </row>
    <row r="116" spans="1:3" s="168" customFormat="1" x14ac:dyDescent="0.15">
      <c r="A116" s="191"/>
      <c r="B116" s="149"/>
      <c r="C116" s="149"/>
    </row>
    <row r="117" spans="1:3" s="168" customFormat="1" x14ac:dyDescent="0.15">
      <c r="A117" s="191"/>
      <c r="B117" s="149"/>
      <c r="C117" s="149"/>
    </row>
    <row r="118" spans="1:3" s="168" customFormat="1" x14ac:dyDescent="0.15">
      <c r="A118" s="191"/>
      <c r="B118" s="149"/>
      <c r="C118" s="149"/>
    </row>
    <row r="119" spans="1:3" s="168" customFormat="1" x14ac:dyDescent="0.15">
      <c r="A119" s="191"/>
      <c r="B119" s="149"/>
      <c r="C119" s="149"/>
    </row>
    <row r="120" spans="1:3" s="168" customFormat="1" x14ac:dyDescent="0.15">
      <c r="A120" s="191"/>
      <c r="B120" s="149"/>
      <c r="C120" s="149"/>
    </row>
    <row r="121" spans="1:3" s="168" customFormat="1" x14ac:dyDescent="0.15">
      <c r="A121" s="191"/>
      <c r="B121" s="149"/>
      <c r="C121" s="149"/>
    </row>
    <row r="122" spans="1:3" s="168" customFormat="1" x14ac:dyDescent="0.15">
      <c r="A122" s="191"/>
      <c r="B122" s="149"/>
      <c r="C122" s="149"/>
    </row>
    <row r="123" spans="1:3" s="168" customFormat="1" x14ac:dyDescent="0.15">
      <c r="A123" s="191"/>
      <c r="B123" s="149"/>
      <c r="C123" s="149"/>
    </row>
    <row r="124" spans="1:3" s="168" customFormat="1" x14ac:dyDescent="0.15">
      <c r="A124" s="191"/>
      <c r="B124" s="149"/>
      <c r="C124" s="149"/>
    </row>
    <row r="125" spans="1:3" s="168" customFormat="1" x14ac:dyDescent="0.15">
      <c r="A125" s="191"/>
      <c r="B125" s="149"/>
      <c r="C125" s="149"/>
    </row>
    <row r="126" spans="1:3" s="168" customFormat="1" x14ac:dyDescent="0.15">
      <c r="A126" s="191"/>
      <c r="B126" s="149"/>
      <c r="C126" s="149"/>
    </row>
    <row r="127" spans="1:3" s="168" customFormat="1" x14ac:dyDescent="0.15">
      <c r="A127" s="191"/>
      <c r="B127" s="149"/>
      <c r="C127" s="149"/>
    </row>
    <row r="128" spans="1:3" s="168" customFormat="1" x14ac:dyDescent="0.15">
      <c r="A128" s="191"/>
      <c r="B128" s="149"/>
      <c r="C128" s="149"/>
    </row>
    <row r="129" spans="1:3" s="168" customFormat="1" x14ac:dyDescent="0.15">
      <c r="A129" s="191"/>
      <c r="B129" s="149"/>
      <c r="C129" s="149"/>
    </row>
    <row r="130" spans="1:3" s="168" customFormat="1" x14ac:dyDescent="0.15">
      <c r="A130" s="191"/>
      <c r="B130" s="149"/>
      <c r="C130" s="149"/>
    </row>
    <row r="131" spans="1:3" s="168" customFormat="1" x14ac:dyDescent="0.15">
      <c r="A131" s="191"/>
      <c r="B131" s="149"/>
      <c r="C131" s="149"/>
    </row>
    <row r="132" spans="1:3" s="168" customFormat="1" x14ac:dyDescent="0.15">
      <c r="A132" s="191"/>
      <c r="B132" s="149"/>
      <c r="C132" s="149"/>
    </row>
    <row r="133" spans="1:3" s="168" customFormat="1" x14ac:dyDescent="0.15">
      <c r="A133" s="191"/>
      <c r="B133" s="149"/>
      <c r="C133" s="149"/>
    </row>
    <row r="134" spans="1:3" s="168" customFormat="1" x14ac:dyDescent="0.15">
      <c r="A134" s="191"/>
      <c r="B134" s="149"/>
      <c r="C134" s="149"/>
    </row>
    <row r="135" spans="1:3" s="168" customFormat="1" x14ac:dyDescent="0.15">
      <c r="A135" s="191"/>
      <c r="B135" s="149"/>
      <c r="C135" s="149"/>
    </row>
    <row r="136" spans="1:3" s="168" customFormat="1" x14ac:dyDescent="0.15">
      <c r="A136" s="191"/>
      <c r="B136" s="149"/>
      <c r="C136" s="149"/>
    </row>
    <row r="137" spans="1:3" s="168" customFormat="1" x14ac:dyDescent="0.15">
      <c r="A137" s="191"/>
      <c r="B137" s="149"/>
      <c r="C137" s="149"/>
    </row>
    <row r="138" spans="1:3" s="168" customFormat="1" x14ac:dyDescent="0.15">
      <c r="A138" s="191"/>
      <c r="B138" s="149"/>
      <c r="C138" s="149"/>
    </row>
    <row r="139" spans="1:3" s="168" customFormat="1" x14ac:dyDescent="0.15">
      <c r="A139" s="191"/>
      <c r="B139" s="149"/>
      <c r="C139" s="149"/>
    </row>
    <row r="140" spans="1:3" s="168" customFormat="1" x14ac:dyDescent="0.15">
      <c r="A140" s="191"/>
      <c r="B140" s="149"/>
      <c r="C140" s="149"/>
    </row>
    <row r="141" spans="1:3" s="168" customFormat="1" x14ac:dyDescent="0.15">
      <c r="A141" s="191"/>
      <c r="B141" s="149"/>
      <c r="C141" s="149"/>
    </row>
    <row r="142" spans="1:3" s="168" customFormat="1" x14ac:dyDescent="0.15">
      <c r="A142" s="191"/>
      <c r="B142" s="149"/>
      <c r="C142" s="149"/>
    </row>
    <row r="143" spans="1:3" s="168" customFormat="1" x14ac:dyDescent="0.15">
      <c r="A143" s="191"/>
      <c r="B143" s="149"/>
      <c r="C143" s="149"/>
    </row>
    <row r="144" spans="1:3" s="168" customFormat="1" x14ac:dyDescent="0.15">
      <c r="A144" s="191"/>
      <c r="B144" s="149"/>
      <c r="C144" s="149"/>
    </row>
    <row r="145" spans="1:3" s="168" customFormat="1" x14ac:dyDescent="0.15">
      <c r="A145" s="191"/>
      <c r="B145" s="149"/>
      <c r="C145" s="149"/>
    </row>
    <row r="146" spans="1:3" s="168" customFormat="1" x14ac:dyDescent="0.15">
      <c r="A146" s="191"/>
      <c r="B146" s="149"/>
      <c r="C146" s="149"/>
    </row>
    <row r="147" spans="1:3" s="168" customFormat="1" x14ac:dyDescent="0.15">
      <c r="A147" s="191"/>
      <c r="B147" s="149"/>
      <c r="C147" s="149"/>
    </row>
    <row r="148" spans="1:3" s="168" customFormat="1" x14ac:dyDescent="0.15">
      <c r="A148" s="191"/>
      <c r="B148" s="149"/>
      <c r="C148" s="149"/>
    </row>
    <row r="149" spans="1:3" s="168" customFormat="1" x14ac:dyDescent="0.15">
      <c r="A149" s="191"/>
      <c r="B149" s="149"/>
      <c r="C149" s="149"/>
    </row>
    <row r="150" spans="1:3" s="168" customFormat="1" x14ac:dyDescent="0.15">
      <c r="A150" s="191"/>
      <c r="B150" s="149"/>
      <c r="C150" s="149"/>
    </row>
    <row r="151" spans="1:3" s="168" customFormat="1" x14ac:dyDescent="0.15">
      <c r="A151" s="191"/>
      <c r="B151" s="149"/>
      <c r="C151" s="149"/>
    </row>
    <row r="152" spans="1:3" s="168" customFormat="1" x14ac:dyDescent="0.15">
      <c r="A152" s="191"/>
      <c r="B152" s="149"/>
      <c r="C152" s="149"/>
    </row>
    <row r="153" spans="1:3" s="168" customFormat="1" x14ac:dyDescent="0.15">
      <c r="A153" s="191"/>
      <c r="B153" s="149"/>
      <c r="C153" s="149"/>
    </row>
    <row r="154" spans="1:3" s="168" customFormat="1" x14ac:dyDescent="0.15">
      <c r="A154" s="191"/>
      <c r="B154" s="149"/>
      <c r="C154" s="149"/>
    </row>
    <row r="155" spans="1:3" s="168" customFormat="1" x14ac:dyDescent="0.15">
      <c r="A155" s="191"/>
      <c r="B155" s="149"/>
      <c r="C155" s="149"/>
    </row>
    <row r="156" spans="1:3" s="168" customFormat="1" x14ac:dyDescent="0.15">
      <c r="A156" s="191"/>
      <c r="B156" s="149"/>
      <c r="C156" s="149"/>
    </row>
    <row r="157" spans="1:3" s="168" customFormat="1" x14ac:dyDescent="0.15">
      <c r="A157" s="191"/>
      <c r="B157" s="149"/>
      <c r="C157" s="149"/>
    </row>
    <row r="158" spans="1:3" s="168" customFormat="1" x14ac:dyDescent="0.15">
      <c r="A158" s="191"/>
      <c r="B158" s="149"/>
      <c r="C158" s="149"/>
    </row>
    <row r="159" spans="1:3" s="168" customFormat="1" x14ac:dyDescent="0.15">
      <c r="A159" s="191"/>
      <c r="B159" s="149"/>
      <c r="C159" s="149"/>
    </row>
    <row r="160" spans="1:3" s="168" customFormat="1" x14ac:dyDescent="0.15">
      <c r="A160" s="191"/>
      <c r="B160" s="149"/>
      <c r="C160" s="149"/>
    </row>
    <row r="161" spans="1:3" s="168" customFormat="1" x14ac:dyDescent="0.15">
      <c r="A161" s="191"/>
      <c r="B161" s="149"/>
      <c r="C161" s="149"/>
    </row>
    <row r="162" spans="1:3" s="168" customFormat="1" x14ac:dyDescent="0.15">
      <c r="A162" s="191"/>
      <c r="B162" s="149"/>
      <c r="C162" s="149"/>
    </row>
    <row r="163" spans="1:3" s="168" customFormat="1" x14ac:dyDescent="0.15">
      <c r="A163" s="191"/>
      <c r="B163" s="149"/>
      <c r="C163" s="149"/>
    </row>
    <row r="164" spans="1:3" s="168" customFormat="1" x14ac:dyDescent="0.15">
      <c r="A164" s="191"/>
      <c r="B164" s="149"/>
      <c r="C164" s="149"/>
    </row>
    <row r="165" spans="1:3" s="168" customFormat="1" x14ac:dyDescent="0.15">
      <c r="A165" s="191"/>
      <c r="B165" s="149"/>
      <c r="C165" s="149"/>
    </row>
    <row r="166" spans="1:3" s="168" customFormat="1" x14ac:dyDescent="0.15">
      <c r="A166" s="191"/>
      <c r="B166" s="149"/>
      <c r="C166" s="149"/>
    </row>
    <row r="167" spans="1:3" s="168" customFormat="1" x14ac:dyDescent="0.15">
      <c r="A167" s="191"/>
      <c r="B167" s="149"/>
      <c r="C167" s="149"/>
    </row>
    <row r="168" spans="1:3" s="168" customFormat="1" x14ac:dyDescent="0.15">
      <c r="A168" s="191"/>
      <c r="B168" s="149"/>
      <c r="C168" s="149"/>
    </row>
    <row r="169" spans="1:3" s="168" customFormat="1" x14ac:dyDescent="0.15">
      <c r="A169" s="191"/>
      <c r="B169" s="149"/>
      <c r="C169" s="149"/>
    </row>
    <row r="170" spans="1:3" s="168" customFormat="1" x14ac:dyDescent="0.15">
      <c r="A170" s="191"/>
      <c r="B170" s="149"/>
      <c r="C170" s="149"/>
    </row>
    <row r="171" spans="1:3" s="168" customFormat="1" x14ac:dyDescent="0.15">
      <c r="A171" s="191"/>
      <c r="B171" s="149"/>
      <c r="C171" s="149"/>
    </row>
    <row r="172" spans="1:3" s="168" customFormat="1" x14ac:dyDescent="0.15">
      <c r="A172" s="191"/>
      <c r="B172" s="149"/>
      <c r="C172" s="149"/>
    </row>
    <row r="173" spans="1:3" s="168" customFormat="1" x14ac:dyDescent="0.15">
      <c r="A173" s="191"/>
      <c r="B173" s="149"/>
      <c r="C173" s="149"/>
    </row>
    <row r="174" spans="1:3" s="168" customFormat="1" x14ac:dyDescent="0.15">
      <c r="A174" s="191"/>
      <c r="B174" s="149"/>
      <c r="C174" s="149"/>
    </row>
    <row r="175" spans="1:3" s="168" customFormat="1" x14ac:dyDescent="0.15">
      <c r="A175" s="191"/>
      <c r="B175" s="149"/>
      <c r="C175" s="149"/>
    </row>
    <row r="176" spans="1:3" s="168" customFormat="1" x14ac:dyDescent="0.15">
      <c r="A176" s="191"/>
      <c r="B176" s="149"/>
      <c r="C176" s="149"/>
    </row>
    <row r="177" spans="1:3" s="168" customFormat="1" x14ac:dyDescent="0.15">
      <c r="A177" s="191"/>
      <c r="B177" s="149"/>
      <c r="C177" s="149"/>
    </row>
    <row r="178" spans="1:3" s="168" customFormat="1" x14ac:dyDescent="0.15">
      <c r="A178" s="191"/>
      <c r="B178" s="149"/>
      <c r="C178" s="149"/>
    </row>
    <row r="179" spans="1:3" s="168" customFormat="1" x14ac:dyDescent="0.15">
      <c r="A179" s="191"/>
      <c r="B179" s="149"/>
      <c r="C179" s="149"/>
    </row>
    <row r="180" spans="1:3" s="168" customFormat="1" x14ac:dyDescent="0.15">
      <c r="A180" s="191"/>
      <c r="B180" s="149"/>
      <c r="C180" s="149"/>
    </row>
    <row r="181" spans="1:3" s="168" customFormat="1" x14ac:dyDescent="0.15">
      <c r="A181" s="191"/>
      <c r="B181" s="149"/>
      <c r="C181" s="149"/>
    </row>
    <row r="182" spans="1:3" s="168" customFormat="1" x14ac:dyDescent="0.15">
      <c r="A182" s="191"/>
      <c r="B182" s="149"/>
      <c r="C182" s="149"/>
    </row>
    <row r="183" spans="1:3" s="168" customFormat="1" x14ac:dyDescent="0.15">
      <c r="A183" s="191"/>
      <c r="B183" s="149"/>
      <c r="C183" s="149"/>
    </row>
    <row r="184" spans="1:3" s="168" customFormat="1" x14ac:dyDescent="0.15">
      <c r="A184" s="191"/>
      <c r="B184" s="149"/>
      <c r="C184" s="149"/>
    </row>
    <row r="185" spans="1:3" s="168" customFormat="1" x14ac:dyDescent="0.15">
      <c r="A185" s="191"/>
      <c r="B185" s="149"/>
      <c r="C185" s="149"/>
    </row>
    <row r="186" spans="1:3" s="168" customFormat="1" x14ac:dyDescent="0.15">
      <c r="A186" s="191"/>
      <c r="B186" s="149"/>
      <c r="C186" s="149"/>
    </row>
    <row r="187" spans="1:3" s="168" customFormat="1" x14ac:dyDescent="0.15">
      <c r="A187" s="191"/>
      <c r="B187" s="149"/>
      <c r="C187" s="149"/>
    </row>
    <row r="188" spans="1:3" s="168" customFormat="1" x14ac:dyDescent="0.15">
      <c r="A188" s="191"/>
      <c r="B188" s="149"/>
      <c r="C188" s="149"/>
    </row>
    <row r="189" spans="1:3" s="168" customFormat="1" x14ac:dyDescent="0.15">
      <c r="A189" s="191"/>
      <c r="B189" s="149"/>
      <c r="C189" s="149"/>
    </row>
    <row r="190" spans="1:3" s="168" customFormat="1" x14ac:dyDescent="0.15">
      <c r="A190" s="191"/>
      <c r="B190" s="149"/>
      <c r="C190" s="149"/>
    </row>
    <row r="191" spans="1:3" s="168" customFormat="1" x14ac:dyDescent="0.15">
      <c r="A191" s="191"/>
      <c r="B191" s="149"/>
      <c r="C191" s="149"/>
    </row>
    <row r="192" spans="1:3" s="168" customFormat="1" x14ac:dyDescent="0.15">
      <c r="A192" s="191"/>
      <c r="B192" s="149"/>
      <c r="C192" s="149"/>
    </row>
    <row r="193" spans="1:3" s="168" customFormat="1" x14ac:dyDescent="0.15">
      <c r="A193" s="191"/>
      <c r="B193" s="149"/>
      <c r="C193" s="149"/>
    </row>
    <row r="194" spans="1:3" s="168" customFormat="1" x14ac:dyDescent="0.15">
      <c r="A194" s="191"/>
      <c r="B194" s="149"/>
      <c r="C194" s="149"/>
    </row>
    <row r="195" spans="1:3" s="168" customFormat="1" x14ac:dyDescent="0.15">
      <c r="A195" s="191"/>
      <c r="B195" s="149"/>
      <c r="C195" s="149"/>
    </row>
    <row r="196" spans="1:3" s="168" customFormat="1" x14ac:dyDescent="0.15">
      <c r="A196" s="191"/>
      <c r="B196" s="149"/>
      <c r="C196" s="149"/>
    </row>
    <row r="197" spans="1:3" s="168" customFormat="1" x14ac:dyDescent="0.15">
      <c r="A197" s="191"/>
      <c r="B197" s="149"/>
      <c r="C197" s="149"/>
    </row>
    <row r="198" spans="1:3" s="168" customFormat="1" x14ac:dyDescent="0.15">
      <c r="A198" s="191"/>
      <c r="B198" s="149"/>
      <c r="C198" s="149"/>
    </row>
    <row r="199" spans="1:3" s="168" customFormat="1" x14ac:dyDescent="0.15">
      <c r="A199" s="191"/>
      <c r="B199" s="149"/>
      <c r="C199" s="149"/>
    </row>
    <row r="200" spans="1:3" s="168" customFormat="1" x14ac:dyDescent="0.15">
      <c r="A200" s="191"/>
      <c r="B200" s="149"/>
      <c r="C200" s="149"/>
    </row>
    <row r="201" spans="1:3" s="168" customFormat="1" x14ac:dyDescent="0.15">
      <c r="A201" s="191"/>
      <c r="B201" s="149"/>
      <c r="C201" s="149"/>
    </row>
    <row r="202" spans="1:3" s="168" customFormat="1" x14ac:dyDescent="0.15">
      <c r="A202" s="191"/>
      <c r="B202" s="149"/>
      <c r="C202" s="149"/>
    </row>
    <row r="203" spans="1:3" s="168" customFormat="1" x14ac:dyDescent="0.15">
      <c r="A203" s="191"/>
      <c r="B203" s="149"/>
      <c r="C203" s="149"/>
    </row>
    <row r="204" spans="1:3" s="168" customFormat="1" x14ac:dyDescent="0.15">
      <c r="A204" s="191"/>
      <c r="B204" s="149"/>
      <c r="C204" s="149"/>
    </row>
    <row r="205" spans="1:3" s="168" customFormat="1" x14ac:dyDescent="0.15">
      <c r="A205" s="191"/>
      <c r="B205" s="149"/>
      <c r="C205" s="149"/>
    </row>
    <row r="206" spans="1:3" s="168" customFormat="1" x14ac:dyDescent="0.15">
      <c r="A206" s="191"/>
      <c r="B206" s="149"/>
      <c r="C206" s="149"/>
    </row>
    <row r="207" spans="1:3" s="168" customFormat="1" x14ac:dyDescent="0.15">
      <c r="A207" s="191"/>
      <c r="B207" s="149"/>
      <c r="C207" s="149"/>
    </row>
    <row r="208" spans="1:3" s="168" customFormat="1" x14ac:dyDescent="0.15">
      <c r="A208" s="191"/>
      <c r="B208" s="149"/>
      <c r="C208" s="149"/>
    </row>
    <row r="209" spans="1:3" s="168" customFormat="1" x14ac:dyDescent="0.15">
      <c r="A209" s="191"/>
      <c r="B209" s="149"/>
      <c r="C209" s="149"/>
    </row>
    <row r="210" spans="1:3" s="168" customFormat="1" x14ac:dyDescent="0.15">
      <c r="A210" s="191"/>
      <c r="B210" s="149"/>
      <c r="C210" s="149"/>
    </row>
    <row r="211" spans="1:3" s="168" customFormat="1" x14ac:dyDescent="0.15">
      <c r="A211" s="191"/>
      <c r="B211" s="149"/>
      <c r="C211" s="149"/>
    </row>
    <row r="212" spans="1:3" s="168" customFormat="1" x14ac:dyDescent="0.15">
      <c r="A212" s="191"/>
      <c r="B212" s="149"/>
      <c r="C212" s="149"/>
    </row>
    <row r="213" spans="1:3" s="168" customFormat="1" x14ac:dyDescent="0.15">
      <c r="A213" s="191"/>
      <c r="B213" s="149"/>
      <c r="C213" s="149"/>
    </row>
    <row r="214" spans="1:3" s="168" customFormat="1" x14ac:dyDescent="0.15">
      <c r="A214" s="191"/>
      <c r="B214" s="149"/>
      <c r="C214" s="149"/>
    </row>
    <row r="215" spans="1:3" s="168" customFormat="1" x14ac:dyDescent="0.15">
      <c r="A215" s="191"/>
      <c r="B215" s="149"/>
      <c r="C215" s="149"/>
    </row>
    <row r="216" spans="1:3" s="168" customFormat="1" x14ac:dyDescent="0.15">
      <c r="A216" s="191"/>
      <c r="B216" s="149"/>
      <c r="C216" s="149"/>
    </row>
    <row r="217" spans="1:3" s="168" customFormat="1" x14ac:dyDescent="0.15">
      <c r="A217" s="191"/>
      <c r="B217" s="149"/>
      <c r="C217" s="149"/>
    </row>
    <row r="218" spans="1:3" s="168" customFormat="1" x14ac:dyDescent="0.15">
      <c r="A218" s="191"/>
      <c r="B218" s="149"/>
      <c r="C218" s="149"/>
    </row>
    <row r="219" spans="1:3" s="168" customFormat="1" x14ac:dyDescent="0.15">
      <c r="A219" s="191"/>
      <c r="B219" s="149"/>
      <c r="C219" s="149"/>
    </row>
    <row r="220" spans="1:3" s="168" customFormat="1" x14ac:dyDescent="0.15">
      <c r="A220" s="191"/>
      <c r="B220" s="149"/>
      <c r="C220" s="149"/>
    </row>
    <row r="221" spans="1:3" s="168" customFormat="1" x14ac:dyDescent="0.15">
      <c r="A221" s="191"/>
      <c r="B221" s="149"/>
      <c r="C221" s="149"/>
    </row>
    <row r="222" spans="1:3" s="168" customFormat="1" x14ac:dyDescent="0.15">
      <c r="A222" s="191"/>
      <c r="B222" s="149"/>
      <c r="C222" s="149"/>
    </row>
    <row r="223" spans="1:3" s="168" customFormat="1" x14ac:dyDescent="0.15">
      <c r="A223" s="191"/>
      <c r="B223" s="149"/>
      <c r="C223" s="149"/>
    </row>
    <row r="224" spans="1:3" s="168" customFormat="1" x14ac:dyDescent="0.15">
      <c r="A224" s="191"/>
      <c r="B224" s="149"/>
      <c r="C224" s="149"/>
    </row>
    <row r="225" spans="1:3" s="168" customFormat="1" x14ac:dyDescent="0.15">
      <c r="A225" s="191"/>
      <c r="B225" s="149"/>
      <c r="C225" s="149"/>
    </row>
    <row r="226" spans="1:3" s="168" customFormat="1" x14ac:dyDescent="0.15">
      <c r="A226" s="191"/>
      <c r="B226" s="149"/>
      <c r="C226" s="149"/>
    </row>
    <row r="227" spans="1:3" s="168" customFormat="1" x14ac:dyDescent="0.15">
      <c r="A227" s="191"/>
      <c r="B227" s="149"/>
      <c r="C227" s="149"/>
    </row>
    <row r="228" spans="1:3" s="168" customFormat="1" x14ac:dyDescent="0.15">
      <c r="A228" s="191"/>
      <c r="B228" s="149"/>
      <c r="C228" s="149"/>
    </row>
    <row r="229" spans="1:3" s="168" customFormat="1" x14ac:dyDescent="0.15">
      <c r="A229" s="191"/>
      <c r="B229" s="149"/>
      <c r="C229" s="149"/>
    </row>
    <row r="230" spans="1:3" s="168" customFormat="1" x14ac:dyDescent="0.15">
      <c r="A230" s="191"/>
      <c r="B230" s="149"/>
      <c r="C230" s="149"/>
    </row>
    <row r="231" spans="1:3" s="168" customFormat="1" x14ac:dyDescent="0.15">
      <c r="A231" s="191"/>
      <c r="B231" s="149"/>
      <c r="C231" s="149"/>
    </row>
    <row r="232" spans="1:3" s="168" customFormat="1" x14ac:dyDescent="0.15">
      <c r="A232" s="191"/>
      <c r="B232" s="149"/>
      <c r="C232" s="149"/>
    </row>
    <row r="233" spans="1:3" s="168" customFormat="1" x14ac:dyDescent="0.15">
      <c r="A233" s="191"/>
      <c r="B233" s="149"/>
      <c r="C233" s="149"/>
    </row>
    <row r="234" spans="1:3" s="168" customFormat="1" x14ac:dyDescent="0.15">
      <c r="A234" s="191"/>
      <c r="B234" s="149"/>
      <c r="C234" s="149"/>
    </row>
    <row r="235" spans="1:3" s="168" customFormat="1" x14ac:dyDescent="0.15">
      <c r="A235" s="191"/>
      <c r="B235" s="149"/>
      <c r="C235" s="149"/>
    </row>
    <row r="236" spans="1:3" s="168" customFormat="1" x14ac:dyDescent="0.15">
      <c r="A236" s="191"/>
      <c r="B236" s="149"/>
      <c r="C236" s="149"/>
    </row>
    <row r="237" spans="1:3" s="168" customFormat="1" x14ac:dyDescent="0.15">
      <c r="A237" s="191"/>
      <c r="B237" s="149"/>
      <c r="C237" s="149"/>
    </row>
    <row r="238" spans="1:3" s="168" customFormat="1" x14ac:dyDescent="0.15">
      <c r="A238" s="191"/>
      <c r="B238" s="149"/>
      <c r="C238" s="149"/>
    </row>
    <row r="239" spans="1:3" s="168" customFormat="1" x14ac:dyDescent="0.15">
      <c r="A239" s="191"/>
      <c r="B239" s="149"/>
      <c r="C239" s="149"/>
    </row>
    <row r="240" spans="1:3" s="168" customFormat="1" x14ac:dyDescent="0.15">
      <c r="A240" s="191"/>
      <c r="B240" s="149"/>
      <c r="C240" s="149"/>
    </row>
    <row r="241" spans="1:3" s="168" customFormat="1" x14ac:dyDescent="0.15">
      <c r="A241" s="191"/>
      <c r="B241" s="149"/>
      <c r="C241" s="149"/>
    </row>
    <row r="242" spans="1:3" s="168" customFormat="1" x14ac:dyDescent="0.15">
      <c r="A242" s="191"/>
      <c r="B242" s="149"/>
      <c r="C242" s="149"/>
    </row>
    <row r="243" spans="1:3" s="168" customFormat="1" x14ac:dyDescent="0.15">
      <c r="A243" s="191"/>
      <c r="B243" s="149"/>
      <c r="C243" s="149"/>
    </row>
    <row r="244" spans="1:3" s="168" customFormat="1" x14ac:dyDescent="0.15">
      <c r="A244" s="191"/>
      <c r="B244" s="149"/>
      <c r="C244" s="149"/>
    </row>
    <row r="245" spans="1:3" s="168" customFormat="1" x14ac:dyDescent="0.15">
      <c r="A245" s="191"/>
      <c r="B245" s="149"/>
      <c r="C245" s="149"/>
    </row>
    <row r="246" spans="1:3" s="168" customFormat="1" x14ac:dyDescent="0.15">
      <c r="A246" s="191"/>
      <c r="B246" s="149"/>
      <c r="C246" s="149"/>
    </row>
    <row r="247" spans="1:3" s="168" customFormat="1" x14ac:dyDescent="0.15">
      <c r="A247" s="191"/>
      <c r="B247" s="149"/>
      <c r="C247" s="149"/>
    </row>
    <row r="248" spans="1:3" s="168" customFormat="1" x14ac:dyDescent="0.15">
      <c r="A248" s="191"/>
      <c r="B248" s="149"/>
      <c r="C248" s="149"/>
    </row>
    <row r="249" spans="1:3" s="168" customFormat="1" x14ac:dyDescent="0.15">
      <c r="A249" s="191"/>
      <c r="B249" s="149"/>
      <c r="C249" s="149"/>
    </row>
    <row r="250" spans="1:3" s="168" customFormat="1" x14ac:dyDescent="0.15">
      <c r="A250" s="191"/>
      <c r="B250" s="149"/>
      <c r="C250" s="149"/>
    </row>
    <row r="251" spans="1:3" s="168" customFormat="1" x14ac:dyDescent="0.15">
      <c r="A251" s="191"/>
      <c r="B251" s="149"/>
      <c r="C251" s="149"/>
    </row>
    <row r="252" spans="1:3" s="168" customFormat="1" x14ac:dyDescent="0.15">
      <c r="A252" s="191"/>
      <c r="B252" s="149"/>
      <c r="C252" s="149"/>
    </row>
    <row r="253" spans="1:3" s="168" customFormat="1" x14ac:dyDescent="0.15">
      <c r="A253" s="191"/>
      <c r="B253" s="149"/>
      <c r="C253" s="149"/>
    </row>
    <row r="254" spans="1:3" s="168" customFormat="1" x14ac:dyDescent="0.15">
      <c r="A254" s="191"/>
      <c r="B254" s="149"/>
      <c r="C254" s="149"/>
    </row>
    <row r="255" spans="1:3" s="168" customFormat="1" x14ac:dyDescent="0.15">
      <c r="A255" s="191"/>
      <c r="B255" s="149"/>
      <c r="C255" s="149"/>
    </row>
    <row r="256" spans="1:3" s="168" customFormat="1" x14ac:dyDescent="0.15">
      <c r="A256" s="191"/>
      <c r="B256" s="149"/>
      <c r="C256" s="149"/>
    </row>
    <row r="257" spans="1:3" s="168" customFormat="1" x14ac:dyDescent="0.15">
      <c r="A257" s="191"/>
      <c r="B257" s="149"/>
      <c r="C257" s="149"/>
    </row>
    <row r="258" spans="1:3" s="168" customFormat="1" x14ac:dyDescent="0.15">
      <c r="A258" s="191"/>
      <c r="B258" s="149"/>
      <c r="C258" s="149"/>
    </row>
    <row r="259" spans="1:3" s="168" customFormat="1" x14ac:dyDescent="0.15">
      <c r="A259" s="191"/>
      <c r="B259" s="149"/>
      <c r="C259" s="149"/>
    </row>
    <row r="260" spans="1:3" s="168" customFormat="1" x14ac:dyDescent="0.15">
      <c r="A260" s="191"/>
      <c r="B260" s="149"/>
      <c r="C260" s="149"/>
    </row>
    <row r="261" spans="1:3" s="168" customFormat="1" x14ac:dyDescent="0.15">
      <c r="A261" s="191"/>
      <c r="B261" s="149"/>
      <c r="C261" s="149"/>
    </row>
    <row r="262" spans="1:3" s="168" customFormat="1" x14ac:dyDescent="0.15">
      <c r="A262" s="191"/>
      <c r="B262" s="149"/>
      <c r="C262" s="149"/>
    </row>
    <row r="263" spans="1:3" s="168" customFormat="1" x14ac:dyDescent="0.15">
      <c r="A263" s="191"/>
      <c r="B263" s="149"/>
      <c r="C263" s="149"/>
    </row>
    <row r="264" spans="1:3" s="168" customFormat="1" x14ac:dyDescent="0.15">
      <c r="A264" s="191"/>
      <c r="B264" s="149"/>
      <c r="C264" s="149"/>
    </row>
    <row r="265" spans="1:3" s="168" customFormat="1" x14ac:dyDescent="0.15">
      <c r="A265" s="191"/>
      <c r="B265" s="149"/>
      <c r="C265" s="149"/>
    </row>
    <row r="266" spans="1:3" s="168" customFormat="1" x14ac:dyDescent="0.15">
      <c r="A266" s="191"/>
      <c r="B266" s="149"/>
      <c r="C266" s="149"/>
    </row>
    <row r="267" spans="1:3" s="168" customFormat="1" x14ac:dyDescent="0.15">
      <c r="A267" s="191"/>
      <c r="B267" s="149"/>
      <c r="C267" s="149"/>
    </row>
    <row r="268" spans="1:3" s="168" customFormat="1" x14ac:dyDescent="0.15">
      <c r="A268" s="191"/>
      <c r="B268" s="149"/>
      <c r="C268" s="149"/>
    </row>
    <row r="269" spans="1:3" s="168" customFormat="1" x14ac:dyDescent="0.15">
      <c r="A269" s="191"/>
      <c r="B269" s="149"/>
      <c r="C269" s="149"/>
    </row>
    <row r="270" spans="1:3" s="168" customFormat="1" x14ac:dyDescent="0.15">
      <c r="A270" s="191"/>
      <c r="B270" s="149"/>
      <c r="C270" s="149"/>
    </row>
    <row r="271" spans="1:3" s="168" customFormat="1" x14ac:dyDescent="0.15">
      <c r="A271" s="191"/>
      <c r="B271" s="149"/>
      <c r="C271" s="149"/>
    </row>
    <row r="272" spans="1:3" s="168" customFormat="1" x14ac:dyDescent="0.15">
      <c r="A272" s="191"/>
      <c r="B272" s="149"/>
      <c r="C272" s="149"/>
    </row>
    <row r="273" spans="1:3" s="168" customFormat="1" x14ac:dyDescent="0.15">
      <c r="A273" s="191"/>
      <c r="B273" s="149"/>
      <c r="C273" s="149"/>
    </row>
    <row r="274" spans="1:3" s="168" customFormat="1" x14ac:dyDescent="0.15">
      <c r="A274" s="191"/>
      <c r="B274" s="149"/>
      <c r="C274" s="149"/>
    </row>
    <row r="275" spans="1:3" s="168" customFormat="1" x14ac:dyDescent="0.15">
      <c r="A275" s="191"/>
      <c r="B275" s="149"/>
      <c r="C275" s="149"/>
    </row>
    <row r="276" spans="1:3" s="168" customFormat="1" x14ac:dyDescent="0.15">
      <c r="A276" s="191"/>
      <c r="B276" s="149"/>
      <c r="C276" s="149"/>
    </row>
    <row r="277" spans="1:3" s="168" customFormat="1" x14ac:dyDescent="0.15">
      <c r="A277" s="191"/>
      <c r="B277" s="149"/>
      <c r="C277" s="149"/>
    </row>
    <row r="278" spans="1:3" s="168" customFormat="1" x14ac:dyDescent="0.15">
      <c r="A278" s="191"/>
      <c r="B278" s="149"/>
      <c r="C278" s="149"/>
    </row>
    <row r="279" spans="1:3" s="168" customFormat="1" x14ac:dyDescent="0.15">
      <c r="A279" s="191"/>
      <c r="B279" s="149"/>
      <c r="C279" s="149"/>
    </row>
    <row r="280" spans="1:3" s="168" customFormat="1" x14ac:dyDescent="0.15">
      <c r="A280" s="191"/>
      <c r="B280" s="149"/>
      <c r="C280" s="149"/>
    </row>
    <row r="281" spans="1:3" s="168" customFormat="1" x14ac:dyDescent="0.15">
      <c r="A281" s="191"/>
      <c r="B281" s="149"/>
      <c r="C281" s="149"/>
    </row>
    <row r="282" spans="1:3" s="168" customFormat="1" x14ac:dyDescent="0.15">
      <c r="A282" s="191"/>
      <c r="B282" s="149"/>
      <c r="C282" s="149"/>
    </row>
    <row r="283" spans="1:3" s="168" customFormat="1" x14ac:dyDescent="0.15">
      <c r="A283" s="191"/>
      <c r="B283" s="149"/>
      <c r="C283" s="149"/>
    </row>
    <row r="284" spans="1:3" s="168" customFormat="1" x14ac:dyDescent="0.15">
      <c r="A284" s="191"/>
      <c r="B284" s="149"/>
      <c r="C284" s="149"/>
    </row>
    <row r="285" spans="1:3" s="168" customFormat="1" x14ac:dyDescent="0.15">
      <c r="A285" s="191"/>
      <c r="B285" s="149"/>
      <c r="C285" s="149"/>
    </row>
    <row r="286" spans="1:3" s="168" customFormat="1" x14ac:dyDescent="0.15">
      <c r="A286" s="191"/>
      <c r="B286" s="149"/>
      <c r="C286" s="149"/>
    </row>
    <row r="287" spans="1:3" s="168" customFormat="1" x14ac:dyDescent="0.15">
      <c r="A287" s="191"/>
      <c r="B287" s="149"/>
      <c r="C287" s="149"/>
    </row>
    <row r="288" spans="1:3" s="168" customFormat="1" x14ac:dyDescent="0.15">
      <c r="A288" s="191"/>
      <c r="B288" s="149"/>
      <c r="C288" s="149"/>
    </row>
    <row r="289" spans="1:3" s="168" customFormat="1" x14ac:dyDescent="0.15">
      <c r="A289" s="191"/>
      <c r="B289" s="149"/>
      <c r="C289" s="149"/>
    </row>
    <row r="290" spans="1:3" s="168" customFormat="1" x14ac:dyDescent="0.15">
      <c r="A290" s="191"/>
      <c r="B290" s="149"/>
      <c r="C290" s="149"/>
    </row>
    <row r="291" spans="1:3" s="168" customFormat="1" x14ac:dyDescent="0.15">
      <c r="A291" s="191"/>
      <c r="B291" s="149"/>
      <c r="C291" s="149"/>
    </row>
    <row r="292" spans="1:3" s="168" customFormat="1" x14ac:dyDescent="0.15">
      <c r="A292" s="191"/>
      <c r="B292" s="149"/>
      <c r="C292" s="149"/>
    </row>
    <row r="293" spans="1:3" s="168" customFormat="1" x14ac:dyDescent="0.15">
      <c r="A293" s="191"/>
      <c r="B293" s="149"/>
      <c r="C293" s="149"/>
    </row>
    <row r="294" spans="1:3" s="168" customFormat="1" x14ac:dyDescent="0.15">
      <c r="A294" s="191"/>
      <c r="B294" s="149"/>
      <c r="C294" s="149"/>
    </row>
    <row r="295" spans="1:3" s="168" customFormat="1" x14ac:dyDescent="0.15">
      <c r="A295" s="191"/>
      <c r="B295" s="149"/>
      <c r="C295" s="149"/>
    </row>
    <row r="296" spans="1:3" s="168" customFormat="1" x14ac:dyDescent="0.15">
      <c r="A296" s="191"/>
      <c r="B296" s="149"/>
      <c r="C296" s="149"/>
    </row>
    <row r="297" spans="1:3" s="168" customFormat="1" x14ac:dyDescent="0.15">
      <c r="A297" s="191"/>
      <c r="B297" s="149"/>
      <c r="C297" s="149"/>
    </row>
    <row r="298" spans="1:3" s="168" customFormat="1" x14ac:dyDescent="0.15">
      <c r="A298" s="191"/>
      <c r="B298" s="149"/>
      <c r="C298" s="149"/>
    </row>
    <row r="299" spans="1:3" s="168" customFormat="1" x14ac:dyDescent="0.15">
      <c r="A299" s="191"/>
      <c r="B299" s="149"/>
      <c r="C299" s="149"/>
    </row>
    <row r="300" spans="1:3" s="168" customFormat="1" x14ac:dyDescent="0.15">
      <c r="A300" s="191"/>
      <c r="B300" s="149"/>
      <c r="C300" s="149"/>
    </row>
    <row r="301" spans="1:3" s="168" customFormat="1" x14ac:dyDescent="0.15">
      <c r="A301" s="191"/>
      <c r="B301" s="149"/>
      <c r="C301" s="149"/>
    </row>
    <row r="302" spans="1:3" s="168" customFormat="1" x14ac:dyDescent="0.15">
      <c r="A302" s="191"/>
      <c r="B302" s="149"/>
      <c r="C302" s="149"/>
    </row>
    <row r="303" spans="1:3" s="168" customFormat="1" x14ac:dyDescent="0.15">
      <c r="A303" s="191"/>
      <c r="B303" s="149"/>
      <c r="C303" s="149"/>
    </row>
    <row r="304" spans="1:3" s="168" customFormat="1" x14ac:dyDescent="0.15">
      <c r="A304" s="191"/>
      <c r="B304" s="149"/>
      <c r="C304" s="149"/>
    </row>
    <row r="305" spans="1:3" s="168" customFormat="1" x14ac:dyDescent="0.15">
      <c r="A305" s="191"/>
      <c r="B305" s="149"/>
      <c r="C305" s="149"/>
    </row>
    <row r="306" spans="1:3" s="168" customFormat="1" x14ac:dyDescent="0.15">
      <c r="A306" s="191"/>
      <c r="B306" s="149"/>
      <c r="C306" s="149"/>
    </row>
    <row r="307" spans="1:3" s="168" customFormat="1" x14ac:dyDescent="0.15">
      <c r="A307" s="191"/>
      <c r="B307" s="149"/>
      <c r="C307" s="149"/>
    </row>
    <row r="308" spans="1:3" s="168" customFormat="1" x14ac:dyDescent="0.15">
      <c r="A308" s="191"/>
      <c r="B308" s="149"/>
      <c r="C308" s="149"/>
    </row>
    <row r="309" spans="1:3" s="168" customFormat="1" x14ac:dyDescent="0.15">
      <c r="A309" s="191"/>
      <c r="B309" s="149"/>
      <c r="C309" s="149"/>
    </row>
    <row r="310" spans="1:3" s="168" customFormat="1" x14ac:dyDescent="0.15">
      <c r="A310" s="191"/>
      <c r="B310" s="149"/>
      <c r="C310" s="149"/>
    </row>
    <row r="311" spans="1:3" s="168" customFormat="1" x14ac:dyDescent="0.15">
      <c r="A311" s="191"/>
      <c r="B311" s="149"/>
      <c r="C311" s="149"/>
    </row>
    <row r="312" spans="1:3" s="168" customFormat="1" x14ac:dyDescent="0.15">
      <c r="A312" s="191"/>
      <c r="B312" s="149"/>
      <c r="C312" s="149"/>
    </row>
    <row r="313" spans="1:3" s="168" customFormat="1" x14ac:dyDescent="0.15">
      <c r="A313" s="191"/>
      <c r="B313" s="149"/>
      <c r="C313" s="149"/>
    </row>
    <row r="314" spans="1:3" s="168" customFormat="1" x14ac:dyDescent="0.15">
      <c r="A314" s="191"/>
      <c r="B314" s="149"/>
      <c r="C314" s="149"/>
    </row>
    <row r="315" spans="1:3" s="168" customFormat="1" x14ac:dyDescent="0.15">
      <c r="A315" s="191"/>
      <c r="B315" s="149"/>
      <c r="C315" s="149"/>
    </row>
    <row r="316" spans="1:3" s="168" customFormat="1" x14ac:dyDescent="0.15">
      <c r="A316" s="191"/>
      <c r="B316" s="149"/>
      <c r="C316" s="149"/>
    </row>
    <row r="317" spans="1:3" s="168" customFormat="1" x14ac:dyDescent="0.15">
      <c r="A317" s="191"/>
      <c r="B317" s="149"/>
      <c r="C317" s="149"/>
    </row>
    <row r="318" spans="1:3" s="168" customFormat="1" x14ac:dyDescent="0.15">
      <c r="A318" s="191"/>
      <c r="B318" s="149"/>
      <c r="C318" s="149"/>
    </row>
    <row r="319" spans="1:3" s="168" customFormat="1" x14ac:dyDescent="0.15">
      <c r="A319" s="191"/>
      <c r="B319" s="149"/>
      <c r="C319" s="149"/>
    </row>
    <row r="320" spans="1:3" s="168" customFormat="1" x14ac:dyDescent="0.15">
      <c r="A320" s="191"/>
      <c r="B320" s="149"/>
      <c r="C320" s="149"/>
    </row>
    <row r="321" spans="1:3" s="168" customFormat="1" x14ac:dyDescent="0.15">
      <c r="A321" s="191"/>
      <c r="B321" s="149"/>
      <c r="C321" s="149"/>
    </row>
    <row r="322" spans="1:3" s="168" customFormat="1" x14ac:dyDescent="0.15">
      <c r="A322" s="191"/>
      <c r="B322" s="149"/>
      <c r="C322" s="149"/>
    </row>
    <row r="323" spans="1:3" s="168" customFormat="1" x14ac:dyDescent="0.15">
      <c r="A323" s="191"/>
      <c r="B323" s="149"/>
      <c r="C323" s="149"/>
    </row>
    <row r="324" spans="1:3" s="168" customFormat="1" x14ac:dyDescent="0.15">
      <c r="A324" s="191"/>
      <c r="B324" s="149"/>
      <c r="C324" s="149"/>
    </row>
    <row r="325" spans="1:3" s="168" customFormat="1" x14ac:dyDescent="0.15">
      <c r="A325" s="191"/>
      <c r="B325" s="149"/>
      <c r="C325" s="149"/>
    </row>
    <row r="326" spans="1:3" s="168" customFormat="1" x14ac:dyDescent="0.15">
      <c r="A326" s="191"/>
      <c r="B326" s="149"/>
      <c r="C326" s="149"/>
    </row>
    <row r="327" spans="1:3" s="168" customFormat="1" x14ac:dyDescent="0.15">
      <c r="A327" s="191"/>
      <c r="B327" s="149"/>
      <c r="C327" s="149"/>
    </row>
    <row r="328" spans="1:3" s="168" customFormat="1" x14ac:dyDescent="0.15">
      <c r="A328" s="191"/>
      <c r="B328" s="149"/>
      <c r="C328" s="149"/>
    </row>
    <row r="329" spans="1:3" s="168" customFormat="1" x14ac:dyDescent="0.15">
      <c r="A329" s="191"/>
      <c r="B329" s="149"/>
      <c r="C329" s="149"/>
    </row>
    <row r="330" spans="1:3" s="168" customFormat="1" x14ac:dyDescent="0.15">
      <c r="A330" s="191"/>
      <c r="B330" s="149"/>
      <c r="C330" s="149"/>
    </row>
    <row r="331" spans="1:3" s="168" customFormat="1" x14ac:dyDescent="0.15">
      <c r="A331" s="191"/>
      <c r="B331" s="149"/>
      <c r="C331" s="149"/>
    </row>
    <row r="332" spans="1:3" s="168" customFormat="1" x14ac:dyDescent="0.15">
      <c r="A332" s="191"/>
      <c r="B332" s="149"/>
      <c r="C332" s="149"/>
    </row>
    <row r="333" spans="1:3" s="168" customFormat="1" x14ac:dyDescent="0.15">
      <c r="A333" s="191"/>
      <c r="B333" s="149"/>
      <c r="C333" s="149"/>
    </row>
    <row r="334" spans="1:3" s="168" customFormat="1" x14ac:dyDescent="0.15">
      <c r="A334" s="191"/>
      <c r="B334" s="149"/>
      <c r="C334" s="149"/>
    </row>
    <row r="335" spans="1:3" s="168" customFormat="1" x14ac:dyDescent="0.15">
      <c r="A335" s="191"/>
      <c r="B335" s="149"/>
      <c r="C335" s="149"/>
    </row>
    <row r="336" spans="1:3" s="168" customFormat="1" x14ac:dyDescent="0.15">
      <c r="A336" s="191"/>
      <c r="B336" s="149"/>
      <c r="C336" s="149"/>
    </row>
    <row r="337" spans="1:3" s="168" customFormat="1" x14ac:dyDescent="0.15">
      <c r="A337" s="191"/>
      <c r="B337" s="149"/>
      <c r="C337" s="149"/>
    </row>
    <row r="338" spans="1:3" s="168" customFormat="1" x14ac:dyDescent="0.15">
      <c r="A338" s="191"/>
      <c r="B338" s="149"/>
      <c r="C338" s="149"/>
    </row>
    <row r="339" spans="1:3" s="168" customFormat="1" x14ac:dyDescent="0.15">
      <c r="A339" s="191"/>
      <c r="B339" s="149"/>
      <c r="C339" s="149"/>
    </row>
    <row r="340" spans="1:3" s="168" customFormat="1" x14ac:dyDescent="0.15">
      <c r="A340" s="191"/>
      <c r="B340" s="149"/>
      <c r="C340" s="149"/>
    </row>
    <row r="341" spans="1:3" s="168" customFormat="1" x14ac:dyDescent="0.15">
      <c r="A341" s="191"/>
      <c r="B341" s="149"/>
      <c r="C341" s="149"/>
    </row>
    <row r="342" spans="1:3" s="168" customFormat="1" x14ac:dyDescent="0.15">
      <c r="A342" s="191"/>
      <c r="B342" s="149"/>
      <c r="C342" s="149"/>
    </row>
    <row r="343" spans="1:3" s="168" customFormat="1" x14ac:dyDescent="0.15">
      <c r="A343" s="191"/>
      <c r="B343" s="149"/>
      <c r="C343" s="149"/>
    </row>
    <row r="344" spans="1:3" s="168" customFormat="1" x14ac:dyDescent="0.15">
      <c r="A344" s="191"/>
      <c r="B344" s="149"/>
      <c r="C344" s="149"/>
    </row>
    <row r="345" spans="1:3" s="168" customFormat="1" x14ac:dyDescent="0.15">
      <c r="A345" s="191"/>
      <c r="B345" s="149"/>
      <c r="C345" s="149"/>
    </row>
    <row r="346" spans="1:3" s="168" customFormat="1" x14ac:dyDescent="0.15">
      <c r="A346" s="191"/>
      <c r="B346" s="149"/>
      <c r="C346" s="149"/>
    </row>
    <row r="347" spans="1:3" s="168" customFormat="1" x14ac:dyDescent="0.15">
      <c r="A347" s="191"/>
      <c r="B347" s="149"/>
      <c r="C347" s="149"/>
    </row>
    <row r="348" spans="1:3" s="168" customFormat="1" x14ac:dyDescent="0.15">
      <c r="A348" s="191"/>
      <c r="B348" s="149"/>
      <c r="C348" s="149"/>
    </row>
    <row r="349" spans="1:3" s="168" customFormat="1" x14ac:dyDescent="0.15">
      <c r="A349" s="191"/>
      <c r="B349" s="149"/>
      <c r="C349" s="149"/>
    </row>
    <row r="350" spans="1:3" s="168" customFormat="1" x14ac:dyDescent="0.15">
      <c r="A350" s="191"/>
      <c r="B350" s="149"/>
      <c r="C350" s="149"/>
    </row>
    <row r="351" spans="1:3" s="168" customFormat="1" x14ac:dyDescent="0.15">
      <c r="A351" s="191"/>
      <c r="B351" s="149"/>
      <c r="C351" s="149"/>
    </row>
    <row r="352" spans="1:3" s="168" customFormat="1" x14ac:dyDescent="0.15">
      <c r="A352" s="191"/>
      <c r="B352" s="149"/>
      <c r="C352" s="149"/>
    </row>
    <row r="353" spans="1:3" s="168" customFormat="1" x14ac:dyDescent="0.15">
      <c r="A353" s="191"/>
      <c r="B353" s="149"/>
      <c r="C353" s="149"/>
    </row>
    <row r="354" spans="1:3" s="168" customFormat="1" x14ac:dyDescent="0.15">
      <c r="A354" s="191"/>
      <c r="B354" s="149"/>
      <c r="C354" s="149"/>
    </row>
    <row r="355" spans="1:3" s="168" customFormat="1" x14ac:dyDescent="0.15">
      <c r="A355" s="191"/>
      <c r="B355" s="149"/>
      <c r="C355" s="149"/>
    </row>
    <row r="356" spans="1:3" s="168" customFormat="1" x14ac:dyDescent="0.15">
      <c r="A356" s="191"/>
      <c r="B356" s="149"/>
      <c r="C356" s="149"/>
    </row>
    <row r="357" spans="1:3" s="168" customFormat="1" x14ac:dyDescent="0.15">
      <c r="A357" s="191"/>
      <c r="B357" s="149"/>
      <c r="C357" s="149"/>
    </row>
    <row r="358" spans="1:3" s="168" customFormat="1" x14ac:dyDescent="0.15">
      <c r="A358" s="191"/>
      <c r="B358" s="149"/>
      <c r="C358" s="149"/>
    </row>
    <row r="359" spans="1:3" s="168" customFormat="1" x14ac:dyDescent="0.15">
      <c r="A359" s="191"/>
      <c r="B359" s="149"/>
      <c r="C359" s="149"/>
    </row>
    <row r="360" spans="1:3" s="168" customFormat="1" x14ac:dyDescent="0.15">
      <c r="A360" s="191"/>
      <c r="B360" s="149"/>
      <c r="C360" s="149"/>
    </row>
    <row r="361" spans="1:3" s="168" customFormat="1" x14ac:dyDescent="0.15">
      <c r="A361" s="191"/>
      <c r="B361" s="149"/>
      <c r="C361" s="149"/>
    </row>
    <row r="362" spans="1:3" s="168" customFormat="1" x14ac:dyDescent="0.15">
      <c r="A362" s="191"/>
      <c r="B362" s="149"/>
      <c r="C362" s="149"/>
    </row>
    <row r="363" spans="1:3" s="168" customFormat="1" x14ac:dyDescent="0.15">
      <c r="A363" s="191"/>
      <c r="B363" s="149"/>
      <c r="C363" s="149"/>
    </row>
    <row r="364" spans="1:3" s="168" customFormat="1" x14ac:dyDescent="0.15">
      <c r="A364" s="191"/>
      <c r="B364" s="149"/>
      <c r="C364" s="149"/>
    </row>
    <row r="365" spans="1:3" s="168" customFormat="1" x14ac:dyDescent="0.15">
      <c r="A365" s="191"/>
      <c r="B365" s="149"/>
      <c r="C365" s="149"/>
    </row>
    <row r="366" spans="1:3" s="168" customFormat="1" x14ac:dyDescent="0.15">
      <c r="A366" s="191"/>
      <c r="B366" s="149"/>
      <c r="C366" s="149"/>
    </row>
    <row r="367" spans="1:3" s="168" customFormat="1" x14ac:dyDescent="0.15">
      <c r="A367" s="191"/>
      <c r="B367" s="149"/>
      <c r="C367" s="149"/>
    </row>
    <row r="368" spans="1:3" s="168" customFormat="1" x14ac:dyDescent="0.15">
      <c r="A368" s="191"/>
      <c r="B368" s="149"/>
      <c r="C368" s="149"/>
    </row>
    <row r="369" spans="1:3" s="168" customFormat="1" x14ac:dyDescent="0.15">
      <c r="A369" s="191"/>
      <c r="B369" s="149"/>
      <c r="C369" s="149"/>
    </row>
    <row r="370" spans="1:3" s="168" customFormat="1" x14ac:dyDescent="0.15">
      <c r="A370" s="191"/>
      <c r="B370" s="149"/>
      <c r="C370" s="149"/>
    </row>
    <row r="371" spans="1:3" s="168" customFormat="1" x14ac:dyDescent="0.15">
      <c r="A371" s="191"/>
      <c r="B371" s="149"/>
      <c r="C371" s="149"/>
    </row>
    <row r="372" spans="1:3" s="168" customFormat="1" x14ac:dyDescent="0.15">
      <c r="A372" s="191"/>
      <c r="B372" s="149"/>
      <c r="C372" s="149"/>
    </row>
    <row r="373" spans="1:3" s="168" customFormat="1" x14ac:dyDescent="0.15">
      <c r="A373" s="191"/>
      <c r="B373" s="149"/>
      <c r="C373" s="149"/>
    </row>
    <row r="374" spans="1:3" s="168" customFormat="1" x14ac:dyDescent="0.15">
      <c r="A374" s="191"/>
      <c r="B374" s="149"/>
      <c r="C374" s="149"/>
    </row>
    <row r="375" spans="1:3" s="168" customFormat="1" x14ac:dyDescent="0.15">
      <c r="A375" s="191"/>
      <c r="B375" s="149"/>
      <c r="C375" s="149"/>
    </row>
    <row r="376" spans="1:3" s="168" customFormat="1" x14ac:dyDescent="0.15">
      <c r="A376" s="191"/>
      <c r="B376" s="149"/>
      <c r="C376" s="149"/>
    </row>
    <row r="377" spans="1:3" s="168" customFormat="1" x14ac:dyDescent="0.15">
      <c r="A377" s="191"/>
      <c r="B377" s="149"/>
      <c r="C377" s="149"/>
    </row>
    <row r="378" spans="1:3" s="168" customFormat="1" x14ac:dyDescent="0.15">
      <c r="A378" s="191"/>
      <c r="B378" s="149"/>
      <c r="C378" s="149"/>
    </row>
    <row r="379" spans="1:3" s="168" customFormat="1" x14ac:dyDescent="0.15">
      <c r="A379" s="191"/>
      <c r="B379" s="149"/>
      <c r="C379" s="149"/>
    </row>
    <row r="380" spans="1:3" s="168" customFormat="1" x14ac:dyDescent="0.15">
      <c r="A380" s="191"/>
      <c r="B380" s="149"/>
      <c r="C380" s="149"/>
    </row>
    <row r="381" spans="1:3" s="168" customFormat="1" x14ac:dyDescent="0.15">
      <c r="A381" s="191"/>
      <c r="B381" s="149"/>
      <c r="C381" s="149"/>
    </row>
    <row r="382" spans="1:3" s="168" customFormat="1" x14ac:dyDescent="0.15">
      <c r="A382" s="191"/>
      <c r="B382" s="149"/>
      <c r="C382" s="149"/>
    </row>
    <row r="383" spans="1:3" s="168" customFormat="1" x14ac:dyDescent="0.15">
      <c r="A383" s="191"/>
      <c r="B383" s="149"/>
      <c r="C383" s="149"/>
    </row>
    <row r="384" spans="1:3" s="168" customFormat="1" x14ac:dyDescent="0.15">
      <c r="A384" s="191"/>
      <c r="B384" s="149"/>
      <c r="C384" s="149"/>
    </row>
    <row r="385" spans="1:3" s="168" customFormat="1" x14ac:dyDescent="0.15">
      <c r="A385" s="191"/>
      <c r="B385" s="149"/>
      <c r="C385" s="149"/>
    </row>
    <row r="386" spans="1:3" s="168" customFormat="1" x14ac:dyDescent="0.15">
      <c r="A386" s="191"/>
      <c r="B386" s="149"/>
      <c r="C386" s="149"/>
    </row>
    <row r="387" spans="1:3" s="168" customFormat="1" x14ac:dyDescent="0.15">
      <c r="A387" s="191"/>
      <c r="B387" s="149"/>
      <c r="C387" s="149"/>
    </row>
    <row r="388" spans="1:3" s="168" customFormat="1" x14ac:dyDescent="0.15">
      <c r="A388" s="191"/>
      <c r="B388" s="149"/>
      <c r="C388" s="149"/>
    </row>
    <row r="389" spans="1:3" s="168" customFormat="1" x14ac:dyDescent="0.15">
      <c r="A389" s="191"/>
      <c r="B389" s="149"/>
      <c r="C389" s="149"/>
    </row>
    <row r="390" spans="1:3" s="168" customFormat="1" x14ac:dyDescent="0.15">
      <c r="A390" s="191"/>
      <c r="B390" s="149"/>
      <c r="C390" s="149"/>
    </row>
    <row r="391" spans="1:3" s="168" customFormat="1" x14ac:dyDescent="0.15">
      <c r="A391" s="191"/>
      <c r="B391" s="149"/>
      <c r="C391" s="149"/>
    </row>
    <row r="392" spans="1:3" s="168" customFormat="1" x14ac:dyDescent="0.15">
      <c r="A392" s="191"/>
      <c r="B392" s="149"/>
      <c r="C392" s="149"/>
    </row>
    <row r="393" spans="1:3" s="168" customFormat="1" x14ac:dyDescent="0.15">
      <c r="A393" s="191"/>
      <c r="B393" s="149"/>
      <c r="C393" s="149"/>
    </row>
    <row r="394" spans="1:3" s="168" customFormat="1" x14ac:dyDescent="0.15">
      <c r="A394" s="191"/>
      <c r="B394" s="149"/>
      <c r="C394" s="149"/>
    </row>
    <row r="395" spans="1:3" s="168" customFormat="1" x14ac:dyDescent="0.15">
      <c r="A395" s="191"/>
      <c r="B395" s="149"/>
      <c r="C395" s="149"/>
    </row>
    <row r="396" spans="1:3" s="168" customFormat="1" x14ac:dyDescent="0.15">
      <c r="A396" s="191"/>
      <c r="B396" s="149"/>
      <c r="C396" s="149"/>
    </row>
    <row r="397" spans="1:3" s="168" customFormat="1" x14ac:dyDescent="0.15">
      <c r="A397" s="191"/>
      <c r="B397" s="149"/>
      <c r="C397" s="149"/>
    </row>
    <row r="398" spans="1:3" s="168" customFormat="1" x14ac:dyDescent="0.15">
      <c r="A398" s="191"/>
      <c r="B398" s="149"/>
      <c r="C398" s="149"/>
    </row>
    <row r="399" spans="1:3" s="168" customFormat="1" x14ac:dyDescent="0.15">
      <c r="A399" s="191"/>
      <c r="B399" s="149"/>
      <c r="C399" s="149"/>
    </row>
    <row r="400" spans="1:3" s="168" customFormat="1" x14ac:dyDescent="0.15">
      <c r="A400" s="191"/>
      <c r="B400" s="149"/>
      <c r="C400" s="149"/>
    </row>
    <row r="401" spans="1:3" s="168" customFormat="1" x14ac:dyDescent="0.15">
      <c r="A401" s="191"/>
      <c r="B401" s="149"/>
      <c r="C401" s="149"/>
    </row>
    <row r="402" spans="1:3" s="168" customFormat="1" x14ac:dyDescent="0.15">
      <c r="A402" s="191"/>
      <c r="B402" s="149"/>
      <c r="C402" s="149"/>
    </row>
    <row r="403" spans="1:3" s="168" customFormat="1" x14ac:dyDescent="0.15">
      <c r="A403" s="191"/>
      <c r="B403" s="149"/>
      <c r="C403" s="149"/>
    </row>
    <row r="404" spans="1:3" s="168" customFormat="1" x14ac:dyDescent="0.15">
      <c r="A404" s="191"/>
      <c r="B404" s="149"/>
      <c r="C404" s="149"/>
    </row>
    <row r="405" spans="1:3" s="168" customFormat="1" x14ac:dyDescent="0.15">
      <c r="A405" s="191"/>
      <c r="B405" s="149"/>
      <c r="C405" s="149"/>
    </row>
    <row r="406" spans="1:3" s="168" customFormat="1" x14ac:dyDescent="0.15">
      <c r="A406" s="191"/>
      <c r="B406" s="149"/>
      <c r="C406" s="149"/>
    </row>
    <row r="407" spans="1:3" s="168" customFormat="1" x14ac:dyDescent="0.15">
      <c r="A407" s="191"/>
      <c r="B407" s="149"/>
      <c r="C407" s="149"/>
    </row>
    <row r="408" spans="1:3" s="168" customFormat="1" x14ac:dyDescent="0.15">
      <c r="A408" s="191"/>
      <c r="B408" s="149"/>
      <c r="C408" s="149"/>
    </row>
    <row r="409" spans="1:3" s="168" customFormat="1" x14ac:dyDescent="0.15">
      <c r="A409" s="191"/>
      <c r="B409" s="149"/>
      <c r="C409" s="149"/>
    </row>
    <row r="410" spans="1:3" s="168" customFormat="1" x14ac:dyDescent="0.15">
      <c r="A410" s="191"/>
      <c r="B410" s="149"/>
      <c r="C410" s="149"/>
    </row>
    <row r="411" spans="1:3" s="168" customFormat="1" x14ac:dyDescent="0.15">
      <c r="A411" s="191"/>
      <c r="B411" s="149"/>
      <c r="C411" s="149"/>
    </row>
    <row r="412" spans="1:3" s="168" customFormat="1" x14ac:dyDescent="0.15">
      <c r="A412" s="191"/>
      <c r="B412" s="149"/>
      <c r="C412" s="149"/>
    </row>
    <row r="413" spans="1:3" s="168" customFormat="1" x14ac:dyDescent="0.15">
      <c r="A413" s="191"/>
      <c r="B413" s="149"/>
      <c r="C413" s="149"/>
    </row>
    <row r="414" spans="1:3" s="168" customFormat="1" x14ac:dyDescent="0.15">
      <c r="A414" s="191"/>
      <c r="B414" s="149"/>
      <c r="C414" s="149"/>
    </row>
    <row r="415" spans="1:3" s="168" customFormat="1" x14ac:dyDescent="0.15">
      <c r="A415" s="191"/>
      <c r="B415" s="149"/>
      <c r="C415" s="149"/>
    </row>
    <row r="416" spans="1:3" s="168" customFormat="1" x14ac:dyDescent="0.15">
      <c r="A416" s="191"/>
      <c r="B416" s="149"/>
      <c r="C416" s="149"/>
    </row>
    <row r="417" spans="1:3" s="168" customFormat="1" x14ac:dyDescent="0.15">
      <c r="A417" s="191"/>
      <c r="B417" s="149"/>
      <c r="C417" s="149"/>
    </row>
    <row r="418" spans="1:3" s="168" customFormat="1" x14ac:dyDescent="0.15">
      <c r="A418" s="191"/>
      <c r="B418" s="149"/>
      <c r="C418" s="149"/>
    </row>
    <row r="419" spans="1:3" s="168" customFormat="1" x14ac:dyDescent="0.15">
      <c r="A419" s="191"/>
      <c r="B419" s="149"/>
      <c r="C419" s="149"/>
    </row>
    <row r="420" spans="1:3" s="168" customFormat="1" x14ac:dyDescent="0.15">
      <c r="A420" s="191"/>
      <c r="B420" s="149"/>
      <c r="C420" s="149"/>
    </row>
    <row r="421" spans="1:3" s="168" customFormat="1" x14ac:dyDescent="0.15">
      <c r="A421" s="191"/>
      <c r="B421" s="149"/>
      <c r="C421" s="149"/>
    </row>
    <row r="422" spans="1:3" s="168" customFormat="1" x14ac:dyDescent="0.15">
      <c r="A422" s="191"/>
      <c r="B422" s="149"/>
      <c r="C422" s="149"/>
    </row>
    <row r="423" spans="1:3" s="168" customFormat="1" x14ac:dyDescent="0.15">
      <c r="A423" s="191"/>
      <c r="B423" s="149"/>
      <c r="C423" s="149"/>
    </row>
    <row r="424" spans="1:3" s="168" customFormat="1" x14ac:dyDescent="0.15">
      <c r="A424" s="191"/>
      <c r="B424" s="149"/>
      <c r="C424" s="149"/>
    </row>
    <row r="425" spans="1:3" s="168" customFormat="1" x14ac:dyDescent="0.15">
      <c r="A425" s="191"/>
      <c r="B425" s="149"/>
      <c r="C425" s="149"/>
    </row>
    <row r="426" spans="1:3" s="168" customFormat="1" x14ac:dyDescent="0.15">
      <c r="A426" s="191"/>
      <c r="B426" s="149"/>
      <c r="C426" s="149"/>
    </row>
    <row r="427" spans="1:3" s="168" customFormat="1" x14ac:dyDescent="0.15">
      <c r="A427" s="191"/>
      <c r="B427" s="149"/>
      <c r="C427" s="149"/>
    </row>
    <row r="428" spans="1:3" s="168" customFormat="1" x14ac:dyDescent="0.15">
      <c r="A428" s="191"/>
      <c r="B428" s="149"/>
      <c r="C428" s="149"/>
    </row>
    <row r="429" spans="1:3" s="168" customFormat="1" x14ac:dyDescent="0.15">
      <c r="A429" s="191"/>
      <c r="B429" s="149"/>
      <c r="C429" s="149"/>
    </row>
    <row r="430" spans="1:3" s="168" customFormat="1" x14ac:dyDescent="0.15">
      <c r="A430" s="191"/>
      <c r="B430" s="149"/>
      <c r="C430" s="149"/>
    </row>
    <row r="431" spans="1:3" s="168" customFormat="1" x14ac:dyDescent="0.15">
      <c r="A431" s="191"/>
      <c r="B431" s="149"/>
      <c r="C431" s="149"/>
    </row>
    <row r="432" spans="1:3" s="168" customFormat="1" x14ac:dyDescent="0.15">
      <c r="A432" s="191"/>
      <c r="B432" s="149"/>
      <c r="C432" s="149"/>
    </row>
    <row r="433" spans="1:3" s="168" customFormat="1" x14ac:dyDescent="0.15">
      <c r="A433" s="191"/>
      <c r="B433" s="149"/>
      <c r="C433" s="149"/>
    </row>
    <row r="434" spans="1:3" s="168" customFormat="1" x14ac:dyDescent="0.15">
      <c r="A434" s="191"/>
      <c r="B434" s="149"/>
      <c r="C434" s="149"/>
    </row>
    <row r="435" spans="1:3" s="168" customFormat="1" x14ac:dyDescent="0.15">
      <c r="A435" s="191"/>
      <c r="B435" s="149"/>
      <c r="C435" s="149"/>
    </row>
    <row r="436" spans="1:3" s="168" customFormat="1" x14ac:dyDescent="0.15">
      <c r="A436" s="191"/>
      <c r="B436" s="149"/>
      <c r="C436" s="149"/>
    </row>
    <row r="437" spans="1:3" s="168" customFormat="1" x14ac:dyDescent="0.15">
      <c r="A437" s="191"/>
      <c r="B437" s="149"/>
      <c r="C437" s="149"/>
    </row>
    <row r="438" spans="1:3" s="168" customFormat="1" x14ac:dyDescent="0.15">
      <c r="A438" s="191"/>
      <c r="B438" s="149"/>
      <c r="C438" s="149"/>
    </row>
    <row r="439" spans="1:3" s="168" customFormat="1" x14ac:dyDescent="0.15">
      <c r="A439" s="191"/>
      <c r="B439" s="149"/>
      <c r="C439" s="149"/>
    </row>
    <row r="440" spans="1:3" s="168" customFormat="1" x14ac:dyDescent="0.15">
      <c r="A440" s="191"/>
      <c r="B440" s="149"/>
      <c r="C440" s="149"/>
    </row>
    <row r="441" spans="1:3" s="168" customFormat="1" x14ac:dyDescent="0.15">
      <c r="A441" s="191"/>
      <c r="B441" s="149"/>
      <c r="C441" s="149"/>
    </row>
    <row r="442" spans="1:3" s="168" customFormat="1" x14ac:dyDescent="0.15">
      <c r="A442" s="191"/>
      <c r="B442" s="149"/>
      <c r="C442" s="149"/>
    </row>
    <row r="443" spans="1:3" s="168" customFormat="1" x14ac:dyDescent="0.15">
      <c r="A443" s="191"/>
      <c r="B443" s="149"/>
      <c r="C443" s="149"/>
    </row>
    <row r="444" spans="1:3" s="168" customFormat="1" x14ac:dyDescent="0.15">
      <c r="A444" s="191"/>
      <c r="B444" s="149"/>
      <c r="C444" s="149"/>
    </row>
    <row r="445" spans="1:3" s="168" customFormat="1" x14ac:dyDescent="0.15">
      <c r="A445" s="191"/>
      <c r="B445" s="149"/>
      <c r="C445" s="149"/>
    </row>
    <row r="446" spans="1:3" s="168" customFormat="1" x14ac:dyDescent="0.15">
      <c r="A446" s="191"/>
      <c r="B446" s="149"/>
      <c r="C446" s="149"/>
    </row>
    <row r="447" spans="1:3" s="168" customFormat="1" x14ac:dyDescent="0.15">
      <c r="A447" s="191"/>
      <c r="B447" s="149"/>
      <c r="C447" s="149"/>
    </row>
    <row r="448" spans="1:3" s="168" customFormat="1" x14ac:dyDescent="0.15">
      <c r="A448" s="191"/>
      <c r="B448" s="149"/>
      <c r="C448" s="149"/>
    </row>
    <row r="449" spans="1:3" s="168" customFormat="1" x14ac:dyDescent="0.15">
      <c r="A449" s="191"/>
      <c r="B449" s="149"/>
      <c r="C449" s="149"/>
    </row>
    <row r="450" spans="1:3" s="168" customFormat="1" x14ac:dyDescent="0.15">
      <c r="A450" s="191"/>
      <c r="B450" s="149"/>
      <c r="C450" s="149"/>
    </row>
    <row r="451" spans="1:3" s="168" customFormat="1" x14ac:dyDescent="0.15">
      <c r="A451" s="191"/>
      <c r="B451" s="149"/>
      <c r="C451" s="149"/>
    </row>
    <row r="452" spans="1:3" s="168" customFormat="1" x14ac:dyDescent="0.15">
      <c r="A452" s="191"/>
      <c r="B452" s="149"/>
      <c r="C452" s="149"/>
    </row>
    <row r="453" spans="1:3" s="168" customFormat="1" x14ac:dyDescent="0.15">
      <c r="A453" s="191"/>
      <c r="B453" s="149"/>
      <c r="C453" s="149"/>
    </row>
    <row r="454" spans="1:3" s="168" customFormat="1" x14ac:dyDescent="0.15">
      <c r="A454" s="191"/>
      <c r="B454" s="149"/>
      <c r="C454" s="149"/>
    </row>
    <row r="455" spans="1:3" s="168" customFormat="1" x14ac:dyDescent="0.15">
      <c r="A455" s="191"/>
      <c r="B455" s="149"/>
      <c r="C455" s="149"/>
    </row>
    <row r="456" spans="1:3" s="168" customFormat="1" x14ac:dyDescent="0.15">
      <c r="A456" s="191"/>
      <c r="B456" s="149"/>
      <c r="C456" s="149"/>
    </row>
    <row r="457" spans="1:3" s="168" customFormat="1" x14ac:dyDescent="0.15">
      <c r="A457" s="191"/>
      <c r="B457" s="149"/>
      <c r="C457" s="149"/>
    </row>
    <row r="458" spans="1:3" s="168" customFormat="1" x14ac:dyDescent="0.15">
      <c r="A458" s="191"/>
      <c r="B458" s="149"/>
      <c r="C458" s="149"/>
    </row>
    <row r="459" spans="1:3" s="168" customFormat="1" x14ac:dyDescent="0.15">
      <c r="A459" s="191"/>
      <c r="B459" s="149"/>
      <c r="C459" s="149"/>
    </row>
    <row r="460" spans="1:3" s="168" customFormat="1" x14ac:dyDescent="0.15">
      <c r="A460" s="191"/>
      <c r="B460" s="149"/>
      <c r="C460" s="149"/>
    </row>
    <row r="461" spans="1:3" s="168" customFormat="1" x14ac:dyDescent="0.15">
      <c r="A461" s="191"/>
      <c r="B461" s="149"/>
      <c r="C461" s="149"/>
    </row>
    <row r="462" spans="1:3" s="168" customFormat="1" x14ac:dyDescent="0.15">
      <c r="A462" s="191"/>
      <c r="B462" s="149"/>
      <c r="C462" s="149"/>
    </row>
    <row r="463" spans="1:3" s="168" customFormat="1" x14ac:dyDescent="0.15">
      <c r="A463" s="191"/>
      <c r="B463" s="149"/>
      <c r="C463" s="149"/>
    </row>
    <row r="464" spans="1:3" s="168" customFormat="1" x14ac:dyDescent="0.15">
      <c r="A464" s="191"/>
      <c r="B464" s="149"/>
      <c r="C464" s="149"/>
    </row>
    <row r="465" spans="1:3" s="168" customFormat="1" x14ac:dyDescent="0.15">
      <c r="A465" s="191"/>
      <c r="B465" s="149"/>
      <c r="C465" s="149"/>
    </row>
    <row r="466" spans="1:3" s="168" customFormat="1" x14ac:dyDescent="0.15">
      <c r="A466" s="191"/>
      <c r="B466" s="149"/>
      <c r="C466" s="149"/>
    </row>
    <row r="467" spans="1:3" s="168" customFormat="1" x14ac:dyDescent="0.15">
      <c r="A467" s="191"/>
      <c r="B467" s="149"/>
      <c r="C467" s="149"/>
    </row>
    <row r="468" spans="1:3" s="168" customFormat="1" x14ac:dyDescent="0.15">
      <c r="A468" s="191"/>
      <c r="B468" s="149"/>
      <c r="C468" s="149"/>
    </row>
    <row r="469" spans="1:3" s="168" customFormat="1" x14ac:dyDescent="0.15">
      <c r="A469" s="191"/>
      <c r="B469" s="149"/>
      <c r="C469" s="149"/>
    </row>
    <row r="470" spans="1:3" s="168" customFormat="1" x14ac:dyDescent="0.15">
      <c r="A470" s="191"/>
      <c r="B470" s="149"/>
      <c r="C470" s="149"/>
    </row>
    <row r="471" spans="1:3" s="168" customFormat="1" x14ac:dyDescent="0.15">
      <c r="A471" s="191"/>
      <c r="B471" s="149"/>
      <c r="C471" s="149"/>
    </row>
    <row r="472" spans="1:3" s="168" customFormat="1" x14ac:dyDescent="0.15">
      <c r="A472" s="191"/>
      <c r="B472" s="149"/>
      <c r="C472" s="149"/>
    </row>
    <row r="473" spans="1:3" s="168" customFormat="1" x14ac:dyDescent="0.15">
      <c r="A473" s="191"/>
      <c r="B473" s="149"/>
      <c r="C473" s="149"/>
    </row>
    <row r="474" spans="1:3" s="168" customFormat="1" x14ac:dyDescent="0.15">
      <c r="A474" s="191"/>
      <c r="B474" s="149"/>
      <c r="C474" s="149"/>
    </row>
    <row r="475" spans="1:3" s="168" customFormat="1" x14ac:dyDescent="0.15">
      <c r="A475" s="191"/>
      <c r="B475" s="149"/>
      <c r="C475" s="149"/>
    </row>
    <row r="476" spans="1:3" s="168" customFormat="1" x14ac:dyDescent="0.15">
      <c r="A476" s="191"/>
      <c r="B476" s="149"/>
      <c r="C476" s="149"/>
    </row>
    <row r="477" spans="1:3" s="168" customFormat="1" x14ac:dyDescent="0.15">
      <c r="A477" s="191"/>
      <c r="B477" s="149"/>
      <c r="C477" s="149"/>
    </row>
    <row r="478" spans="1:3" s="168" customFormat="1" x14ac:dyDescent="0.15">
      <c r="A478" s="191"/>
      <c r="B478" s="149"/>
      <c r="C478" s="149"/>
    </row>
    <row r="479" spans="1:3" s="168" customFormat="1" x14ac:dyDescent="0.15">
      <c r="A479" s="191"/>
      <c r="B479" s="149"/>
      <c r="C479" s="149"/>
    </row>
    <row r="480" spans="1:3" s="168" customFormat="1" x14ac:dyDescent="0.15">
      <c r="A480" s="191"/>
      <c r="B480" s="149"/>
      <c r="C480" s="149"/>
    </row>
    <row r="481" spans="1:3" s="168" customFormat="1" x14ac:dyDescent="0.15">
      <c r="A481" s="191"/>
      <c r="B481" s="149"/>
      <c r="C481" s="149"/>
    </row>
    <row r="482" spans="1:3" s="168" customFormat="1" x14ac:dyDescent="0.15">
      <c r="A482" s="191"/>
      <c r="B482" s="149"/>
      <c r="C482" s="149"/>
    </row>
    <row r="483" spans="1:3" s="168" customFormat="1" x14ac:dyDescent="0.15">
      <c r="A483" s="191"/>
      <c r="B483" s="149"/>
      <c r="C483" s="149"/>
    </row>
    <row r="484" spans="1:3" s="168" customFormat="1" x14ac:dyDescent="0.15">
      <c r="A484" s="191"/>
      <c r="B484" s="149"/>
      <c r="C484" s="149"/>
    </row>
    <row r="485" spans="1:3" s="168" customFormat="1" x14ac:dyDescent="0.15">
      <c r="A485" s="191"/>
      <c r="B485" s="149"/>
      <c r="C485" s="149"/>
    </row>
    <row r="486" spans="1:3" s="168" customFormat="1" x14ac:dyDescent="0.15">
      <c r="A486" s="191"/>
      <c r="B486" s="149"/>
      <c r="C486" s="149"/>
    </row>
    <row r="487" spans="1:3" s="168" customFormat="1" x14ac:dyDescent="0.15">
      <c r="A487" s="191"/>
      <c r="B487" s="149"/>
      <c r="C487" s="149"/>
    </row>
    <row r="488" spans="1:3" s="168" customFormat="1" x14ac:dyDescent="0.15">
      <c r="A488" s="191"/>
      <c r="B488" s="149"/>
      <c r="C488" s="149"/>
    </row>
    <row r="489" spans="1:3" s="168" customFormat="1" x14ac:dyDescent="0.15">
      <c r="A489" s="191"/>
      <c r="B489" s="149"/>
      <c r="C489" s="149"/>
    </row>
    <row r="490" spans="1:3" s="168" customFormat="1" x14ac:dyDescent="0.15">
      <c r="A490" s="191"/>
      <c r="B490" s="149"/>
      <c r="C490" s="149"/>
    </row>
    <row r="491" spans="1:3" s="168" customFormat="1" x14ac:dyDescent="0.15">
      <c r="A491" s="191"/>
      <c r="B491" s="149"/>
      <c r="C491" s="149"/>
    </row>
    <row r="492" spans="1:3" s="168" customFormat="1" x14ac:dyDescent="0.15">
      <c r="A492" s="191"/>
      <c r="B492" s="149"/>
      <c r="C492" s="149"/>
    </row>
    <row r="493" spans="1:3" s="168" customFormat="1" x14ac:dyDescent="0.15">
      <c r="A493" s="191"/>
      <c r="B493" s="149"/>
      <c r="C493" s="149"/>
    </row>
    <row r="494" spans="1:3" s="168" customFormat="1" x14ac:dyDescent="0.15">
      <c r="A494" s="191"/>
      <c r="B494" s="149"/>
      <c r="C494" s="149"/>
    </row>
    <row r="495" spans="1:3" s="168" customFormat="1" x14ac:dyDescent="0.15">
      <c r="A495" s="191"/>
      <c r="B495" s="149"/>
      <c r="C495" s="149"/>
    </row>
    <row r="496" spans="1:3" s="168" customFormat="1" x14ac:dyDescent="0.15">
      <c r="A496" s="191"/>
      <c r="B496" s="149"/>
      <c r="C496" s="149"/>
    </row>
    <row r="497" spans="1:3" s="168" customFormat="1" x14ac:dyDescent="0.15">
      <c r="A497" s="191"/>
      <c r="B497" s="149"/>
      <c r="C497" s="149"/>
    </row>
    <row r="498" spans="1:3" s="168" customFormat="1" x14ac:dyDescent="0.15">
      <c r="A498" s="191"/>
      <c r="B498" s="149"/>
      <c r="C498" s="149"/>
    </row>
    <row r="499" spans="1:3" s="168" customFormat="1" x14ac:dyDescent="0.15">
      <c r="A499" s="191"/>
      <c r="B499" s="149"/>
      <c r="C499" s="149"/>
    </row>
    <row r="500" spans="1:3" s="168" customFormat="1" x14ac:dyDescent="0.15">
      <c r="A500" s="191"/>
      <c r="B500" s="149"/>
      <c r="C500" s="149"/>
    </row>
    <row r="501" spans="1:3" s="168" customFormat="1" x14ac:dyDescent="0.15">
      <c r="A501" s="191"/>
      <c r="B501" s="149"/>
      <c r="C501" s="149"/>
    </row>
    <row r="502" spans="1:3" s="168" customFormat="1" x14ac:dyDescent="0.15">
      <c r="A502" s="191"/>
      <c r="B502" s="149"/>
      <c r="C502" s="149"/>
    </row>
    <row r="503" spans="1:3" s="168" customFormat="1" x14ac:dyDescent="0.15">
      <c r="A503" s="191"/>
      <c r="B503" s="149"/>
      <c r="C503" s="149"/>
    </row>
    <row r="504" spans="1:3" s="168" customFormat="1" x14ac:dyDescent="0.15">
      <c r="A504" s="191"/>
      <c r="B504" s="149"/>
      <c r="C504" s="149"/>
    </row>
    <row r="505" spans="1:3" s="168" customFormat="1" x14ac:dyDescent="0.15">
      <c r="A505" s="191"/>
      <c r="B505" s="149"/>
      <c r="C505" s="149"/>
    </row>
    <row r="506" spans="1:3" s="168" customFormat="1" x14ac:dyDescent="0.15">
      <c r="A506" s="191"/>
      <c r="B506" s="149"/>
      <c r="C506" s="149"/>
    </row>
    <row r="507" spans="1:3" s="168" customFormat="1" x14ac:dyDescent="0.15">
      <c r="A507" s="191"/>
      <c r="B507" s="149"/>
      <c r="C507" s="149"/>
    </row>
    <row r="508" spans="1:3" s="168" customFormat="1" x14ac:dyDescent="0.15">
      <c r="A508" s="191"/>
      <c r="B508" s="149"/>
      <c r="C508" s="149"/>
    </row>
    <row r="509" spans="1:3" s="168" customFormat="1" x14ac:dyDescent="0.15">
      <c r="A509" s="191"/>
      <c r="B509" s="149"/>
      <c r="C509" s="149"/>
    </row>
    <row r="510" spans="1:3" s="168" customFormat="1" x14ac:dyDescent="0.15">
      <c r="A510" s="191"/>
      <c r="B510" s="149"/>
      <c r="C510" s="149"/>
    </row>
    <row r="511" spans="1:3" s="168" customFormat="1" x14ac:dyDescent="0.15">
      <c r="A511" s="191"/>
      <c r="B511" s="149"/>
      <c r="C511" s="149"/>
    </row>
    <row r="512" spans="1:3" s="168" customFormat="1" x14ac:dyDescent="0.15">
      <c r="A512" s="191"/>
      <c r="B512" s="149"/>
      <c r="C512" s="149"/>
    </row>
    <row r="513" spans="1:3" s="168" customFormat="1" x14ac:dyDescent="0.15">
      <c r="A513" s="191"/>
      <c r="B513" s="149"/>
      <c r="C513" s="149"/>
    </row>
    <row r="514" spans="1:3" s="168" customFormat="1" x14ac:dyDescent="0.15">
      <c r="A514" s="191"/>
      <c r="B514" s="149"/>
      <c r="C514" s="149"/>
    </row>
    <row r="515" spans="1:3" s="168" customFormat="1" x14ac:dyDescent="0.15">
      <c r="A515" s="191"/>
      <c r="B515" s="149"/>
      <c r="C515" s="149"/>
    </row>
    <row r="516" spans="1:3" s="168" customFormat="1" x14ac:dyDescent="0.15">
      <c r="A516" s="191"/>
      <c r="B516" s="149"/>
      <c r="C516" s="149"/>
    </row>
    <row r="517" spans="1:3" s="168" customFormat="1" x14ac:dyDescent="0.15">
      <c r="A517" s="191"/>
      <c r="B517" s="149"/>
      <c r="C517" s="149"/>
    </row>
    <row r="518" spans="1:3" s="168" customFormat="1" x14ac:dyDescent="0.15">
      <c r="A518" s="191"/>
      <c r="B518" s="149"/>
      <c r="C518" s="149"/>
    </row>
    <row r="519" spans="1:3" s="168" customFormat="1" x14ac:dyDescent="0.15">
      <c r="A519" s="191"/>
      <c r="B519" s="149"/>
      <c r="C519" s="149"/>
    </row>
    <row r="520" spans="1:3" s="168" customFormat="1" x14ac:dyDescent="0.15">
      <c r="A520" s="191"/>
      <c r="B520" s="149"/>
      <c r="C520" s="149"/>
    </row>
    <row r="521" spans="1:3" s="168" customFormat="1" x14ac:dyDescent="0.15">
      <c r="A521" s="191"/>
      <c r="B521" s="149"/>
      <c r="C521" s="149"/>
    </row>
    <row r="522" spans="1:3" s="168" customFormat="1" x14ac:dyDescent="0.15">
      <c r="A522" s="191"/>
      <c r="B522" s="149"/>
      <c r="C522" s="149"/>
    </row>
    <row r="523" spans="1:3" s="168" customFormat="1" x14ac:dyDescent="0.15">
      <c r="A523" s="191"/>
      <c r="B523" s="149"/>
      <c r="C523" s="149"/>
    </row>
    <row r="524" spans="1:3" s="168" customFormat="1" x14ac:dyDescent="0.15">
      <c r="A524" s="191"/>
      <c r="B524" s="149"/>
      <c r="C524" s="149"/>
    </row>
    <row r="525" spans="1:3" s="168" customFormat="1" x14ac:dyDescent="0.15">
      <c r="A525" s="191"/>
      <c r="B525" s="149"/>
      <c r="C525" s="149"/>
    </row>
    <row r="526" spans="1:3" s="168" customFormat="1" x14ac:dyDescent="0.15">
      <c r="A526" s="191"/>
      <c r="B526" s="149"/>
      <c r="C526" s="149"/>
    </row>
    <row r="527" spans="1:3" s="168" customFormat="1" x14ac:dyDescent="0.15">
      <c r="A527" s="191"/>
      <c r="B527" s="149"/>
      <c r="C527" s="149"/>
    </row>
    <row r="528" spans="1:3" s="168" customFormat="1" x14ac:dyDescent="0.15">
      <c r="A528" s="191"/>
      <c r="B528" s="149"/>
      <c r="C528" s="149"/>
    </row>
    <row r="529" spans="1:3" s="168" customFormat="1" x14ac:dyDescent="0.15">
      <c r="A529" s="191"/>
      <c r="B529" s="149"/>
      <c r="C529" s="149"/>
    </row>
    <row r="530" spans="1:3" s="168" customFormat="1" x14ac:dyDescent="0.15">
      <c r="A530" s="191"/>
      <c r="B530" s="149"/>
      <c r="C530" s="149"/>
    </row>
    <row r="531" spans="1:3" s="168" customFormat="1" x14ac:dyDescent="0.15">
      <c r="A531" s="147"/>
      <c r="B531" s="149"/>
      <c r="C531" s="149"/>
    </row>
    <row r="532" spans="1:3" s="168" customFormat="1" x14ac:dyDescent="0.15">
      <c r="A532" s="147"/>
      <c r="B532" s="149"/>
      <c r="C532" s="149"/>
    </row>
    <row r="533" spans="1:3" s="168" customFormat="1" x14ac:dyDescent="0.15">
      <c r="A533" s="147"/>
      <c r="B533" s="149"/>
      <c r="C533" s="149"/>
    </row>
    <row r="534" spans="1:3" s="168" customFormat="1" x14ac:dyDescent="0.15">
      <c r="A534" s="147"/>
      <c r="B534" s="149"/>
      <c r="C534" s="149"/>
    </row>
    <row r="535" spans="1:3" s="168" customFormat="1" x14ac:dyDescent="0.15">
      <c r="A535" s="147"/>
      <c r="B535" s="149"/>
      <c r="C535" s="149"/>
    </row>
    <row r="536" spans="1:3" s="168" customFormat="1" x14ac:dyDescent="0.15">
      <c r="A536" s="147"/>
      <c r="B536" s="149"/>
      <c r="C536" s="149"/>
    </row>
    <row r="537" spans="1:3" s="168" customFormat="1" x14ac:dyDescent="0.15">
      <c r="A537" s="147"/>
      <c r="B537" s="149"/>
      <c r="C537" s="149"/>
    </row>
    <row r="538" spans="1:3" s="168" customFormat="1" x14ac:dyDescent="0.15">
      <c r="A538" s="147"/>
      <c r="B538" s="149"/>
      <c r="C538" s="149"/>
    </row>
    <row r="539" spans="1:3" s="168" customFormat="1" x14ac:dyDescent="0.15">
      <c r="A539" s="147"/>
      <c r="B539" s="149"/>
      <c r="C539" s="149"/>
    </row>
    <row r="540" spans="1:3" s="168" customFormat="1" x14ac:dyDescent="0.15">
      <c r="A540" s="147"/>
      <c r="B540" s="149"/>
      <c r="C540" s="149"/>
    </row>
    <row r="541" spans="1:3" s="168" customFormat="1" x14ac:dyDescent="0.15">
      <c r="A541" s="147"/>
      <c r="B541" s="149"/>
      <c r="C541" s="149"/>
    </row>
    <row r="542" spans="1:3" s="168" customFormat="1" x14ac:dyDescent="0.15">
      <c r="A542" s="147"/>
      <c r="B542" s="149"/>
      <c r="C542" s="149"/>
    </row>
    <row r="543" spans="1:3" s="168" customFormat="1" x14ac:dyDescent="0.15">
      <c r="A543" s="147"/>
      <c r="B543" s="149"/>
      <c r="C543" s="149"/>
    </row>
    <row r="544" spans="1:3" s="168" customFormat="1" x14ac:dyDescent="0.15">
      <c r="A544" s="147"/>
      <c r="B544" s="149"/>
      <c r="C544" s="149"/>
    </row>
    <row r="545" spans="1:3" s="168" customFormat="1" x14ac:dyDescent="0.15">
      <c r="A545" s="147"/>
      <c r="B545" s="149"/>
      <c r="C545" s="149"/>
    </row>
    <row r="546" spans="1:3" s="168" customFormat="1" x14ac:dyDescent="0.15">
      <c r="A546" s="147"/>
      <c r="B546" s="149"/>
      <c r="C546" s="149"/>
    </row>
    <row r="547" spans="1:3" s="168" customFormat="1" x14ac:dyDescent="0.15">
      <c r="A547" s="147"/>
      <c r="B547" s="149"/>
      <c r="C547" s="149"/>
    </row>
    <row r="548" spans="1:3" s="168" customFormat="1" x14ac:dyDescent="0.15">
      <c r="A548" s="147"/>
      <c r="B548" s="149"/>
      <c r="C548" s="149"/>
    </row>
    <row r="549" spans="1:3" s="168" customFormat="1" x14ac:dyDescent="0.15">
      <c r="A549" s="147"/>
      <c r="B549" s="149"/>
      <c r="C549" s="149"/>
    </row>
    <row r="550" spans="1:3" s="168" customFormat="1" x14ac:dyDescent="0.15">
      <c r="A550" s="147"/>
      <c r="B550" s="149"/>
      <c r="C550" s="149"/>
    </row>
    <row r="551" spans="1:3" s="168" customFormat="1" x14ac:dyDescent="0.15">
      <c r="A551" s="147"/>
      <c r="B551" s="149"/>
      <c r="C551" s="149"/>
    </row>
    <row r="552" spans="1:3" s="168" customFormat="1" x14ac:dyDescent="0.15">
      <c r="A552" s="147"/>
      <c r="B552" s="149"/>
      <c r="C552" s="149"/>
    </row>
    <row r="553" spans="1:3" s="168" customFormat="1" x14ac:dyDescent="0.15">
      <c r="A553" s="147"/>
      <c r="B553" s="149"/>
      <c r="C553" s="149"/>
    </row>
    <row r="554" spans="1:3" s="168" customFormat="1" x14ac:dyDescent="0.15">
      <c r="A554" s="147"/>
      <c r="B554" s="149"/>
      <c r="C554" s="149"/>
    </row>
    <row r="555" spans="1:3" s="168" customFormat="1" x14ac:dyDescent="0.15">
      <c r="A555" s="147"/>
      <c r="B555" s="149"/>
      <c r="C555" s="149"/>
    </row>
    <row r="556" spans="1:3" s="168" customFormat="1" x14ac:dyDescent="0.15">
      <c r="A556" s="147"/>
      <c r="B556" s="149"/>
      <c r="C556" s="149"/>
    </row>
    <row r="557" spans="1:3" s="168" customFormat="1" x14ac:dyDescent="0.15">
      <c r="A557" s="147"/>
      <c r="B557" s="149"/>
      <c r="C557" s="149"/>
    </row>
    <row r="558" spans="1:3" s="168" customFormat="1" x14ac:dyDescent="0.15">
      <c r="A558" s="147"/>
      <c r="B558" s="149"/>
      <c r="C558" s="149"/>
    </row>
    <row r="559" spans="1:3" s="168" customFormat="1" x14ac:dyDescent="0.15">
      <c r="A559" s="147"/>
      <c r="B559" s="149"/>
      <c r="C559" s="149"/>
    </row>
    <row r="560" spans="1:3" s="168" customFormat="1" x14ac:dyDescent="0.15">
      <c r="A560" s="147"/>
      <c r="B560" s="149"/>
      <c r="C560" s="149"/>
    </row>
    <row r="561" spans="1:3" s="168" customFormat="1" x14ac:dyDescent="0.15">
      <c r="A561" s="147"/>
      <c r="B561" s="149"/>
      <c r="C561" s="149"/>
    </row>
    <row r="562" spans="1:3" s="168" customFormat="1" x14ac:dyDescent="0.15">
      <c r="A562" s="191"/>
      <c r="B562" s="149"/>
      <c r="C562" s="149"/>
    </row>
    <row r="563" spans="1:3" s="168" customFormat="1" x14ac:dyDescent="0.15">
      <c r="A563" s="147"/>
      <c r="B563" s="149"/>
      <c r="C563" s="149"/>
    </row>
    <row r="564" spans="1:3" s="168" customFormat="1" x14ac:dyDescent="0.15">
      <c r="A564" s="147"/>
      <c r="B564" s="149"/>
      <c r="C564" s="149"/>
    </row>
    <row r="565" spans="1:3" s="168" customFormat="1" x14ac:dyDescent="0.15">
      <c r="A565" s="147"/>
      <c r="B565" s="149"/>
      <c r="C565" s="149"/>
    </row>
    <row r="566" spans="1:3" s="168" customFormat="1" x14ac:dyDescent="0.15">
      <c r="A566" s="147"/>
      <c r="B566" s="149"/>
      <c r="C566" s="149"/>
    </row>
    <row r="567" spans="1:3" s="168" customFormat="1" x14ac:dyDescent="0.15">
      <c r="A567" s="147"/>
      <c r="B567" s="149"/>
      <c r="C567" s="149"/>
    </row>
    <row r="568" spans="1:3" s="168" customFormat="1" x14ac:dyDescent="0.15">
      <c r="A568" s="147"/>
      <c r="B568" s="149"/>
      <c r="C568" s="149"/>
    </row>
    <row r="569" spans="1:3" s="168" customFormat="1" x14ac:dyDescent="0.15">
      <c r="A569" s="147"/>
      <c r="B569" s="149"/>
      <c r="C569" s="149"/>
    </row>
    <row r="570" spans="1:3" s="168" customFormat="1" x14ac:dyDescent="0.15">
      <c r="A570" s="147"/>
      <c r="B570" s="149"/>
      <c r="C570" s="149"/>
    </row>
    <row r="571" spans="1:3" s="168" customFormat="1" x14ac:dyDescent="0.15">
      <c r="A571" s="147"/>
      <c r="B571" s="149"/>
      <c r="C571" s="149"/>
    </row>
    <row r="572" spans="1:3" s="168" customFormat="1" x14ac:dyDescent="0.15">
      <c r="A572" s="147"/>
      <c r="B572" s="149"/>
      <c r="C572" s="149"/>
    </row>
    <row r="573" spans="1:3" s="168" customFormat="1" x14ac:dyDescent="0.15">
      <c r="A573" s="147"/>
      <c r="B573" s="149"/>
      <c r="C573" s="149"/>
    </row>
    <row r="574" spans="1:3" s="168" customFormat="1" x14ac:dyDescent="0.15">
      <c r="A574" s="147"/>
      <c r="B574" s="149"/>
      <c r="C574" s="149"/>
    </row>
    <row r="575" spans="1:3" s="168" customFormat="1" x14ac:dyDescent="0.15">
      <c r="A575" s="147"/>
      <c r="B575" s="149"/>
      <c r="C575" s="149"/>
    </row>
    <row r="576" spans="1:3" s="168" customFormat="1" x14ac:dyDescent="0.15">
      <c r="A576" s="147"/>
      <c r="B576" s="149"/>
      <c r="C576" s="149"/>
    </row>
    <row r="577" spans="1:3" s="168" customFormat="1" x14ac:dyDescent="0.15">
      <c r="A577" s="147"/>
      <c r="B577" s="149"/>
      <c r="C577" s="149"/>
    </row>
    <row r="578" spans="1:3" s="168" customFormat="1" x14ac:dyDescent="0.15">
      <c r="A578" s="147"/>
      <c r="B578" s="149"/>
      <c r="C578" s="149"/>
    </row>
    <row r="579" spans="1:3" s="168" customFormat="1" x14ac:dyDescent="0.15">
      <c r="A579" s="147"/>
      <c r="B579" s="149"/>
      <c r="C579" s="149"/>
    </row>
    <row r="580" spans="1:3" s="168" customFormat="1" x14ac:dyDescent="0.15">
      <c r="A580" s="147"/>
      <c r="B580" s="149"/>
      <c r="C580" s="149"/>
    </row>
    <row r="581" spans="1:3" s="168" customFormat="1" x14ac:dyDescent="0.15">
      <c r="A581" s="147"/>
      <c r="B581" s="149"/>
      <c r="C581" s="149"/>
    </row>
    <row r="582" spans="1:3" s="168" customFormat="1" x14ac:dyDescent="0.15">
      <c r="A582" s="147"/>
      <c r="B582" s="149"/>
      <c r="C582" s="149"/>
    </row>
    <row r="583" spans="1:3" s="168" customFormat="1" x14ac:dyDescent="0.15">
      <c r="A583" s="147"/>
      <c r="B583" s="149"/>
      <c r="C583" s="149"/>
    </row>
    <row r="584" spans="1:3" s="168" customFormat="1" x14ac:dyDescent="0.15">
      <c r="A584" s="147"/>
      <c r="B584" s="149"/>
      <c r="C584" s="149"/>
    </row>
    <row r="585" spans="1:3" s="168" customFormat="1" x14ac:dyDescent="0.15">
      <c r="A585" s="147"/>
      <c r="B585" s="149"/>
      <c r="C585" s="149"/>
    </row>
    <row r="586" spans="1:3" s="168" customFormat="1" x14ac:dyDescent="0.15">
      <c r="A586" s="147"/>
      <c r="B586" s="149"/>
      <c r="C586" s="149"/>
    </row>
    <row r="587" spans="1:3" s="168" customFormat="1" x14ac:dyDescent="0.15">
      <c r="A587" s="147"/>
      <c r="B587" s="149"/>
      <c r="C587" s="149"/>
    </row>
    <row r="588" spans="1:3" s="168" customFormat="1" x14ac:dyDescent="0.15">
      <c r="A588" s="147"/>
      <c r="B588" s="149"/>
      <c r="C588" s="149"/>
    </row>
    <row r="589" spans="1:3" s="168" customFormat="1" x14ac:dyDescent="0.15">
      <c r="A589" s="147"/>
      <c r="B589" s="149"/>
      <c r="C589" s="149"/>
    </row>
    <row r="590" spans="1:3" s="168" customFormat="1" x14ac:dyDescent="0.15">
      <c r="A590" s="147"/>
      <c r="B590" s="149"/>
      <c r="C590" s="149"/>
    </row>
    <row r="591" spans="1:3" s="168" customFormat="1" x14ac:dyDescent="0.15">
      <c r="A591" s="147"/>
      <c r="B591" s="149"/>
      <c r="C591" s="149"/>
    </row>
    <row r="592" spans="1:3" s="168" customFormat="1" x14ac:dyDescent="0.15">
      <c r="A592" s="147"/>
      <c r="B592" s="149"/>
      <c r="C592" s="149"/>
    </row>
    <row r="593" spans="1:3" s="168" customFormat="1" x14ac:dyDescent="0.15">
      <c r="A593" s="147"/>
      <c r="B593" s="149"/>
      <c r="C593" s="149"/>
    </row>
    <row r="594" spans="1:3" s="168" customFormat="1" x14ac:dyDescent="0.15">
      <c r="A594" s="147"/>
      <c r="B594" s="149"/>
      <c r="C594" s="149"/>
    </row>
    <row r="595" spans="1:3" s="168" customFormat="1" x14ac:dyDescent="0.15">
      <c r="A595" s="147"/>
      <c r="B595" s="149"/>
      <c r="C595" s="149"/>
    </row>
    <row r="596" spans="1:3" s="168" customFormat="1" x14ac:dyDescent="0.15">
      <c r="A596" s="147"/>
      <c r="B596" s="149"/>
      <c r="C596" s="149"/>
    </row>
    <row r="597" spans="1:3" s="168" customFormat="1" x14ac:dyDescent="0.15">
      <c r="A597" s="147"/>
      <c r="B597" s="149"/>
      <c r="C597" s="149"/>
    </row>
    <row r="598" spans="1:3" s="168" customFormat="1" x14ac:dyDescent="0.15">
      <c r="A598" s="147"/>
      <c r="B598" s="149"/>
      <c r="C598" s="149"/>
    </row>
    <row r="599" spans="1:3" s="168" customFormat="1" x14ac:dyDescent="0.15">
      <c r="A599" s="147"/>
      <c r="B599" s="149"/>
      <c r="C599" s="149"/>
    </row>
    <row r="600" spans="1:3" s="168" customFormat="1" x14ac:dyDescent="0.15">
      <c r="A600" s="147"/>
      <c r="B600" s="149"/>
      <c r="C600" s="149"/>
    </row>
    <row r="601" spans="1:3" s="168" customFormat="1" x14ac:dyDescent="0.15">
      <c r="A601" s="147"/>
      <c r="B601" s="149"/>
      <c r="C601" s="149"/>
    </row>
    <row r="602" spans="1:3" s="168" customFormat="1" x14ac:dyDescent="0.15">
      <c r="A602" s="147"/>
      <c r="B602" s="149"/>
      <c r="C602" s="149"/>
    </row>
    <row r="603" spans="1:3" s="168" customFormat="1" x14ac:dyDescent="0.15">
      <c r="A603" s="147"/>
      <c r="B603" s="149"/>
      <c r="C603" s="149"/>
    </row>
    <row r="604" spans="1:3" s="168" customFormat="1" x14ac:dyDescent="0.15">
      <c r="A604" s="147"/>
      <c r="B604" s="149"/>
      <c r="C604" s="149"/>
    </row>
    <row r="605" spans="1:3" s="168" customFormat="1" x14ac:dyDescent="0.15">
      <c r="A605" s="147"/>
      <c r="B605" s="149"/>
      <c r="C605" s="149"/>
    </row>
    <row r="606" spans="1:3" s="168" customFormat="1" x14ac:dyDescent="0.15">
      <c r="A606" s="147"/>
      <c r="B606" s="149"/>
      <c r="C606" s="149"/>
    </row>
    <row r="607" spans="1:3" s="168" customFormat="1" x14ac:dyDescent="0.15">
      <c r="A607" s="147"/>
      <c r="B607" s="149"/>
      <c r="C607" s="149"/>
    </row>
    <row r="608" spans="1:3" s="168" customFormat="1" x14ac:dyDescent="0.15">
      <c r="A608" s="147"/>
      <c r="B608" s="149"/>
      <c r="C608" s="149"/>
    </row>
    <row r="609" spans="1:3" s="168" customFormat="1" x14ac:dyDescent="0.15">
      <c r="A609" s="147"/>
      <c r="B609" s="149"/>
      <c r="C609" s="149"/>
    </row>
    <row r="610" spans="1:3" s="168" customFormat="1" x14ac:dyDescent="0.15">
      <c r="A610" s="147"/>
      <c r="B610" s="149"/>
      <c r="C610" s="149"/>
    </row>
    <row r="611" spans="1:3" s="168" customFormat="1" x14ac:dyDescent="0.15">
      <c r="A611" s="147"/>
      <c r="B611" s="149"/>
      <c r="C611" s="149"/>
    </row>
    <row r="612" spans="1:3" s="168" customFormat="1" x14ac:dyDescent="0.15">
      <c r="A612" s="147"/>
      <c r="B612" s="149"/>
      <c r="C612" s="149"/>
    </row>
    <row r="613" spans="1:3" s="168" customFormat="1" x14ac:dyDescent="0.15">
      <c r="A613" s="147"/>
      <c r="B613" s="149"/>
      <c r="C613" s="149"/>
    </row>
    <row r="614" spans="1:3" s="168" customFormat="1" x14ac:dyDescent="0.15">
      <c r="A614" s="147"/>
      <c r="B614" s="149"/>
      <c r="C614" s="149"/>
    </row>
    <row r="615" spans="1:3" s="168" customFormat="1" x14ac:dyDescent="0.15">
      <c r="A615" s="147"/>
      <c r="B615" s="149"/>
      <c r="C615" s="149"/>
    </row>
    <row r="616" spans="1:3" s="168" customFormat="1" x14ac:dyDescent="0.15">
      <c r="A616" s="147"/>
      <c r="B616" s="149"/>
      <c r="C616" s="149"/>
    </row>
    <row r="617" spans="1:3" s="168" customFormat="1" x14ac:dyDescent="0.15">
      <c r="A617" s="147"/>
      <c r="B617" s="149"/>
      <c r="C617" s="149"/>
    </row>
    <row r="618" spans="1:3" s="168" customFormat="1" x14ac:dyDescent="0.15">
      <c r="A618" s="147"/>
      <c r="B618" s="149"/>
      <c r="C618" s="149"/>
    </row>
    <row r="619" spans="1:3" s="168" customFormat="1" x14ac:dyDescent="0.15">
      <c r="A619" s="147"/>
      <c r="B619" s="149"/>
      <c r="C619" s="149"/>
    </row>
    <row r="620" spans="1:3" s="168" customFormat="1" x14ac:dyDescent="0.15">
      <c r="A620" s="147"/>
      <c r="B620" s="149"/>
      <c r="C620" s="149"/>
    </row>
    <row r="621" spans="1:3" s="168" customFormat="1" x14ac:dyDescent="0.15">
      <c r="A621" s="147"/>
      <c r="B621" s="149"/>
      <c r="C621" s="149"/>
    </row>
    <row r="622" spans="1:3" s="168" customFormat="1" x14ac:dyDescent="0.15">
      <c r="A622" s="147"/>
      <c r="B622" s="149"/>
      <c r="C622" s="149"/>
    </row>
    <row r="623" spans="1:3" s="168" customFormat="1" x14ac:dyDescent="0.15">
      <c r="A623" s="147"/>
      <c r="B623" s="149"/>
      <c r="C623" s="149"/>
    </row>
    <row r="624" spans="1:3" s="168" customFormat="1" x14ac:dyDescent="0.15">
      <c r="A624" s="147"/>
      <c r="B624" s="149"/>
      <c r="C624" s="149"/>
    </row>
    <row r="625" spans="1:3" s="168" customFormat="1" x14ac:dyDescent="0.15">
      <c r="A625" s="147"/>
      <c r="B625" s="149"/>
      <c r="C625" s="149"/>
    </row>
    <row r="626" spans="1:3" s="168" customFormat="1" x14ac:dyDescent="0.15">
      <c r="A626" s="147"/>
      <c r="B626" s="149"/>
      <c r="C626" s="149"/>
    </row>
    <row r="627" spans="1:3" s="168" customFormat="1" x14ac:dyDescent="0.15">
      <c r="A627" s="147"/>
      <c r="B627" s="149"/>
      <c r="C627" s="149"/>
    </row>
    <row r="628" spans="1:3" s="168" customFormat="1" x14ac:dyDescent="0.15">
      <c r="A628" s="191"/>
      <c r="B628" s="149"/>
      <c r="C628" s="149"/>
    </row>
    <row r="629" spans="1:3" s="168" customFormat="1" x14ac:dyDescent="0.15">
      <c r="A629" s="191"/>
      <c r="B629" s="149"/>
      <c r="C629" s="149"/>
    </row>
    <row r="630" spans="1:3" s="168" customFormat="1" x14ac:dyDescent="0.15">
      <c r="A630" s="191"/>
      <c r="B630" s="149"/>
      <c r="C630" s="149"/>
    </row>
    <row r="631" spans="1:3" s="168" customFormat="1" x14ac:dyDescent="0.15">
      <c r="A631" s="191"/>
      <c r="B631" s="149"/>
      <c r="C631" s="149"/>
    </row>
    <row r="632" spans="1:3" s="168" customFormat="1" x14ac:dyDescent="0.15">
      <c r="A632" s="147"/>
      <c r="B632" s="149"/>
      <c r="C632" s="149"/>
    </row>
    <row r="633" spans="1:3" s="168" customFormat="1" x14ac:dyDescent="0.15">
      <c r="A633" s="147"/>
      <c r="B633" s="149"/>
      <c r="C633" s="149"/>
    </row>
    <row r="634" spans="1:3" s="168" customFormat="1" x14ac:dyDescent="0.15">
      <c r="A634" s="147"/>
      <c r="B634" s="149"/>
      <c r="C634" s="149"/>
    </row>
    <row r="635" spans="1:3" s="168" customFormat="1" x14ac:dyDescent="0.15">
      <c r="A635" s="147"/>
      <c r="B635" s="149"/>
      <c r="C635" s="149"/>
    </row>
    <row r="636" spans="1:3" s="168" customFormat="1" x14ac:dyDescent="0.15">
      <c r="A636" s="147"/>
      <c r="B636" s="149"/>
      <c r="C636" s="149"/>
    </row>
    <row r="637" spans="1:3" s="168" customFormat="1" x14ac:dyDescent="0.15">
      <c r="A637" s="147"/>
      <c r="B637" s="149"/>
      <c r="C637" s="149"/>
    </row>
    <row r="638" spans="1:3" s="168" customFormat="1" x14ac:dyDescent="0.15">
      <c r="A638" s="191"/>
      <c r="B638" s="149"/>
      <c r="C638" s="149"/>
    </row>
    <row r="639" spans="1:3" s="168" customFormat="1" x14ac:dyDescent="0.15">
      <c r="A639" s="147"/>
      <c r="B639" s="149"/>
      <c r="C639" s="149"/>
    </row>
    <row r="640" spans="1:3" s="168" customFormat="1" x14ac:dyDescent="0.15">
      <c r="A640" s="147"/>
      <c r="B640" s="149"/>
      <c r="C640" s="149"/>
    </row>
    <row r="641" spans="1:3" s="168" customFormat="1" x14ac:dyDescent="0.15">
      <c r="A641" s="147"/>
      <c r="B641" s="149"/>
      <c r="C641" s="149"/>
    </row>
    <row r="642" spans="1:3" s="168" customFormat="1" x14ac:dyDescent="0.15">
      <c r="A642" s="147"/>
      <c r="B642" s="149"/>
      <c r="C642" s="149"/>
    </row>
    <row r="643" spans="1:3" s="168" customFormat="1" x14ac:dyDescent="0.15">
      <c r="A643" s="147"/>
      <c r="B643" s="149"/>
      <c r="C643" s="149"/>
    </row>
    <row r="644" spans="1:3" s="168" customFormat="1" x14ac:dyDescent="0.15">
      <c r="A644" s="147"/>
      <c r="B644" s="149"/>
      <c r="C644" s="149"/>
    </row>
    <row r="645" spans="1:3" s="168" customFormat="1" x14ac:dyDescent="0.15">
      <c r="A645" s="147"/>
      <c r="B645" s="149"/>
      <c r="C645" s="149"/>
    </row>
    <row r="646" spans="1:3" s="168" customFormat="1" x14ac:dyDescent="0.15">
      <c r="A646" s="147"/>
      <c r="B646" s="149"/>
      <c r="C646" s="149"/>
    </row>
    <row r="647" spans="1:3" s="168" customFormat="1" x14ac:dyDescent="0.15">
      <c r="A647" s="147"/>
      <c r="B647" s="149"/>
      <c r="C647" s="149"/>
    </row>
    <row r="648" spans="1:3" s="168" customFormat="1" x14ac:dyDescent="0.15">
      <c r="A648" s="147"/>
      <c r="B648" s="149"/>
      <c r="C648" s="149"/>
    </row>
    <row r="649" spans="1:3" s="168" customFormat="1" x14ac:dyDescent="0.15">
      <c r="A649" s="147"/>
      <c r="B649" s="149"/>
      <c r="C649" s="149"/>
    </row>
    <row r="650" spans="1:3" s="168" customFormat="1" x14ac:dyDescent="0.15">
      <c r="A650" s="147"/>
      <c r="B650" s="149"/>
      <c r="C650" s="149"/>
    </row>
    <row r="651" spans="1:3" s="168" customFormat="1" x14ac:dyDescent="0.15">
      <c r="A651" s="147"/>
      <c r="B651" s="149"/>
      <c r="C651" s="149"/>
    </row>
    <row r="652" spans="1:3" s="168" customFormat="1" x14ac:dyDescent="0.15">
      <c r="A652" s="147"/>
      <c r="B652" s="149"/>
      <c r="C652" s="149"/>
    </row>
    <row r="653" spans="1:3" s="168" customFormat="1" x14ac:dyDescent="0.15">
      <c r="A653" s="147"/>
      <c r="B653" s="149"/>
      <c r="C653" s="149"/>
    </row>
    <row r="654" spans="1:3" s="168" customFormat="1" x14ac:dyDescent="0.15">
      <c r="A654" s="147"/>
      <c r="B654" s="149"/>
      <c r="C654" s="149"/>
    </row>
    <row r="655" spans="1:3" s="168" customFormat="1" x14ac:dyDescent="0.15">
      <c r="A655" s="147"/>
      <c r="B655" s="149"/>
      <c r="C655" s="149"/>
    </row>
    <row r="656" spans="1:3" s="168" customFormat="1" x14ac:dyDescent="0.15">
      <c r="A656" s="147"/>
      <c r="B656" s="149"/>
      <c r="C656" s="149"/>
    </row>
    <row r="657" spans="1:3" s="168" customFormat="1" x14ac:dyDescent="0.15">
      <c r="A657" s="147"/>
      <c r="B657" s="149"/>
      <c r="C657" s="149"/>
    </row>
    <row r="658" spans="1:3" s="168" customFormat="1" x14ac:dyDescent="0.15">
      <c r="A658" s="147"/>
      <c r="B658" s="149"/>
      <c r="C658" s="149"/>
    </row>
    <row r="659" spans="1:3" s="168" customFormat="1" x14ac:dyDescent="0.15">
      <c r="A659" s="147"/>
      <c r="B659" s="149"/>
      <c r="C659" s="149"/>
    </row>
    <row r="660" spans="1:3" s="168" customFormat="1" x14ac:dyDescent="0.15">
      <c r="A660" s="147"/>
      <c r="B660" s="149"/>
      <c r="C660" s="149"/>
    </row>
    <row r="661" spans="1:3" s="168" customFormat="1" x14ac:dyDescent="0.15">
      <c r="A661" s="147"/>
      <c r="B661" s="149"/>
      <c r="C661" s="149"/>
    </row>
    <row r="662" spans="1:3" s="168" customFormat="1" x14ac:dyDescent="0.15">
      <c r="A662" s="147"/>
      <c r="B662" s="149"/>
      <c r="C662" s="149"/>
    </row>
    <row r="663" spans="1:3" s="168" customFormat="1" x14ac:dyDescent="0.15">
      <c r="A663" s="147"/>
      <c r="B663" s="149"/>
      <c r="C663" s="149"/>
    </row>
    <row r="664" spans="1:3" s="168" customFormat="1" x14ac:dyDescent="0.15">
      <c r="A664" s="147"/>
      <c r="B664" s="149"/>
      <c r="C664" s="149"/>
    </row>
    <row r="665" spans="1:3" s="168" customFormat="1" x14ac:dyDescent="0.15">
      <c r="A665" s="147"/>
      <c r="B665" s="149"/>
      <c r="C665" s="149"/>
    </row>
    <row r="666" spans="1:3" s="168" customFormat="1" x14ac:dyDescent="0.15">
      <c r="A666" s="147"/>
      <c r="B666" s="149"/>
      <c r="C666" s="149"/>
    </row>
    <row r="667" spans="1:3" s="168" customFormat="1" x14ac:dyDescent="0.15">
      <c r="A667" s="147"/>
      <c r="B667" s="149"/>
      <c r="C667" s="149"/>
    </row>
    <row r="668" spans="1:3" s="168" customFormat="1" x14ac:dyDescent="0.15">
      <c r="A668" s="147"/>
      <c r="B668" s="149"/>
      <c r="C668" s="149"/>
    </row>
    <row r="669" spans="1:3" s="168" customFormat="1" x14ac:dyDescent="0.15">
      <c r="A669" s="147"/>
      <c r="B669" s="149"/>
      <c r="C669" s="149"/>
    </row>
    <row r="670" spans="1:3" s="168" customFormat="1" x14ac:dyDescent="0.15">
      <c r="A670" s="147"/>
      <c r="B670" s="149"/>
      <c r="C670" s="149"/>
    </row>
    <row r="671" spans="1:3" s="168" customFormat="1" x14ac:dyDescent="0.15">
      <c r="A671" s="147"/>
      <c r="B671" s="149"/>
      <c r="C671" s="149"/>
    </row>
    <row r="672" spans="1:3" s="168" customFormat="1" x14ac:dyDescent="0.15">
      <c r="A672" s="147"/>
      <c r="B672" s="149"/>
      <c r="C672" s="149"/>
    </row>
    <row r="673" spans="1:3" s="168" customFormat="1" x14ac:dyDescent="0.15">
      <c r="A673" s="147"/>
      <c r="B673" s="149"/>
      <c r="C673" s="149"/>
    </row>
    <row r="674" spans="1:3" s="168" customFormat="1" x14ac:dyDescent="0.15">
      <c r="A674" s="147"/>
      <c r="B674" s="149"/>
      <c r="C674" s="149"/>
    </row>
    <row r="675" spans="1:3" s="168" customFormat="1" x14ac:dyDescent="0.15">
      <c r="A675" s="147"/>
      <c r="B675" s="149"/>
      <c r="C675" s="149"/>
    </row>
    <row r="676" spans="1:3" s="168" customFormat="1" x14ac:dyDescent="0.15">
      <c r="A676" s="147"/>
      <c r="B676" s="149"/>
      <c r="C676" s="149"/>
    </row>
    <row r="677" spans="1:3" s="168" customFormat="1" x14ac:dyDescent="0.15">
      <c r="A677" s="147"/>
      <c r="B677" s="149"/>
      <c r="C677" s="149"/>
    </row>
    <row r="678" spans="1:3" s="168" customFormat="1" x14ac:dyDescent="0.15">
      <c r="A678" s="147"/>
      <c r="B678" s="149"/>
      <c r="C678" s="149"/>
    </row>
    <row r="679" spans="1:3" s="168" customFormat="1" x14ac:dyDescent="0.15">
      <c r="A679" s="147"/>
      <c r="B679" s="149"/>
      <c r="C679" s="149"/>
    </row>
    <row r="680" spans="1:3" s="168" customFormat="1" x14ac:dyDescent="0.15">
      <c r="A680" s="147"/>
      <c r="B680" s="149"/>
      <c r="C680" s="149"/>
    </row>
    <row r="681" spans="1:3" s="168" customFormat="1" x14ac:dyDescent="0.15">
      <c r="A681" s="147"/>
      <c r="B681" s="149"/>
      <c r="C681" s="149"/>
    </row>
    <row r="682" spans="1:3" s="168" customFormat="1" x14ac:dyDescent="0.15">
      <c r="A682" s="147"/>
      <c r="B682" s="149"/>
      <c r="C682" s="149"/>
    </row>
    <row r="683" spans="1:3" s="168" customFormat="1" x14ac:dyDescent="0.15">
      <c r="A683" s="147"/>
      <c r="B683" s="149"/>
      <c r="C683" s="149"/>
    </row>
    <row r="684" spans="1:3" s="168" customFormat="1" x14ac:dyDescent="0.15">
      <c r="A684" s="147"/>
      <c r="B684" s="149"/>
      <c r="C684" s="149"/>
    </row>
    <row r="685" spans="1:3" s="168" customFormat="1" x14ac:dyDescent="0.15">
      <c r="A685" s="147"/>
      <c r="B685" s="149"/>
      <c r="C685" s="149"/>
    </row>
    <row r="686" spans="1:3" s="168" customFormat="1" x14ac:dyDescent="0.15">
      <c r="A686" s="147"/>
      <c r="B686" s="149"/>
      <c r="C686" s="149"/>
    </row>
    <row r="687" spans="1:3" s="168" customFormat="1" x14ac:dyDescent="0.15">
      <c r="A687" s="147"/>
      <c r="B687" s="149"/>
      <c r="C687" s="149"/>
    </row>
    <row r="688" spans="1:3" s="168" customFormat="1" x14ac:dyDescent="0.15">
      <c r="A688" s="147"/>
      <c r="B688" s="149"/>
      <c r="C688" s="149"/>
    </row>
    <row r="689" spans="1:3" s="168" customFormat="1" x14ac:dyDescent="0.15">
      <c r="A689" s="147"/>
      <c r="B689" s="149"/>
      <c r="C689" s="149"/>
    </row>
    <row r="690" spans="1:3" s="168" customFormat="1" x14ac:dyDescent="0.15">
      <c r="A690" s="147"/>
      <c r="B690" s="149"/>
      <c r="C690" s="149"/>
    </row>
    <row r="691" spans="1:3" s="168" customFormat="1" x14ac:dyDescent="0.15">
      <c r="A691" s="147"/>
      <c r="B691" s="149"/>
      <c r="C691" s="149"/>
    </row>
    <row r="692" spans="1:3" s="168" customFormat="1" x14ac:dyDescent="0.15">
      <c r="A692" s="147"/>
      <c r="B692" s="149"/>
      <c r="C692" s="149"/>
    </row>
    <row r="693" spans="1:3" s="168" customFormat="1" x14ac:dyDescent="0.15">
      <c r="A693" s="147"/>
      <c r="B693" s="149"/>
      <c r="C693" s="149"/>
    </row>
    <row r="694" spans="1:3" s="168" customFormat="1" x14ac:dyDescent="0.15">
      <c r="A694" s="147"/>
      <c r="B694" s="149"/>
      <c r="C694" s="149"/>
    </row>
    <row r="695" spans="1:3" s="168" customFormat="1" x14ac:dyDescent="0.15">
      <c r="A695" s="147"/>
      <c r="B695" s="149"/>
      <c r="C695" s="149"/>
    </row>
    <row r="696" spans="1:3" s="168" customFormat="1" x14ac:dyDescent="0.15">
      <c r="A696" s="147"/>
      <c r="B696" s="149"/>
      <c r="C696" s="149"/>
    </row>
    <row r="697" spans="1:3" s="168" customFormat="1" x14ac:dyDescent="0.15">
      <c r="A697" s="147"/>
      <c r="B697" s="149"/>
      <c r="C697" s="149"/>
    </row>
    <row r="698" spans="1:3" s="168" customFormat="1" x14ac:dyDescent="0.15">
      <c r="A698" s="147"/>
      <c r="B698" s="149"/>
      <c r="C698" s="149"/>
    </row>
    <row r="699" spans="1:3" s="168" customFormat="1" x14ac:dyDescent="0.15">
      <c r="A699" s="147"/>
      <c r="B699" s="149"/>
      <c r="C699" s="149"/>
    </row>
    <row r="700" spans="1:3" s="168" customFormat="1" x14ac:dyDescent="0.15">
      <c r="A700" s="147"/>
      <c r="B700" s="149"/>
      <c r="C700" s="149"/>
    </row>
    <row r="701" spans="1:3" s="168" customFormat="1" x14ac:dyDescent="0.15">
      <c r="A701" s="147"/>
      <c r="B701" s="149"/>
      <c r="C701" s="149"/>
    </row>
    <row r="702" spans="1:3" s="168" customFormat="1" x14ac:dyDescent="0.15">
      <c r="A702" s="147"/>
      <c r="B702" s="149"/>
      <c r="C702" s="149"/>
    </row>
    <row r="703" spans="1:3" s="168" customFormat="1" x14ac:dyDescent="0.15">
      <c r="A703" s="147"/>
      <c r="B703" s="149"/>
      <c r="C703" s="149"/>
    </row>
    <row r="704" spans="1:3" s="168" customFormat="1" x14ac:dyDescent="0.15">
      <c r="A704" s="147"/>
      <c r="B704" s="149"/>
      <c r="C704" s="149"/>
    </row>
    <row r="705" spans="1:3" s="168" customFormat="1" x14ac:dyDescent="0.15">
      <c r="A705" s="147"/>
      <c r="B705" s="149"/>
      <c r="C705" s="149"/>
    </row>
    <row r="706" spans="1:3" s="168" customFormat="1" x14ac:dyDescent="0.15">
      <c r="A706" s="147"/>
      <c r="B706" s="149"/>
      <c r="C706" s="149"/>
    </row>
    <row r="707" spans="1:3" s="168" customFormat="1" x14ac:dyDescent="0.15">
      <c r="A707" s="147"/>
      <c r="B707" s="149"/>
      <c r="C707" s="149"/>
    </row>
    <row r="708" spans="1:3" s="168" customFormat="1" x14ac:dyDescent="0.15">
      <c r="A708" s="147"/>
      <c r="B708" s="149"/>
      <c r="C708" s="149"/>
    </row>
    <row r="709" spans="1:3" s="168" customFormat="1" x14ac:dyDescent="0.15">
      <c r="A709" s="147"/>
      <c r="B709" s="149"/>
      <c r="C709" s="149"/>
    </row>
    <row r="710" spans="1:3" s="168" customFormat="1" x14ac:dyDescent="0.15">
      <c r="A710" s="147"/>
      <c r="B710" s="149"/>
      <c r="C710" s="149"/>
    </row>
    <row r="711" spans="1:3" s="168" customFormat="1" x14ac:dyDescent="0.15">
      <c r="A711" s="147"/>
      <c r="B711" s="149"/>
      <c r="C711" s="149"/>
    </row>
    <row r="712" spans="1:3" s="168" customFormat="1" x14ac:dyDescent="0.15">
      <c r="A712" s="147"/>
      <c r="B712" s="149"/>
      <c r="C712" s="149"/>
    </row>
    <row r="713" spans="1:3" s="168" customFormat="1" x14ac:dyDescent="0.15">
      <c r="A713" s="147"/>
      <c r="B713" s="149"/>
      <c r="C713" s="149"/>
    </row>
    <row r="714" spans="1:3" s="168" customFormat="1" x14ac:dyDescent="0.15">
      <c r="A714" s="147"/>
      <c r="B714" s="149"/>
      <c r="C714" s="149"/>
    </row>
    <row r="715" spans="1:3" s="168" customFormat="1" x14ac:dyDescent="0.15">
      <c r="A715" s="147"/>
      <c r="B715" s="149"/>
      <c r="C715" s="149"/>
    </row>
    <row r="716" spans="1:3" s="168" customFormat="1" x14ac:dyDescent="0.15">
      <c r="A716" s="147"/>
      <c r="B716" s="149"/>
      <c r="C716" s="149"/>
    </row>
    <row r="717" spans="1:3" s="168" customFormat="1" x14ac:dyDescent="0.15">
      <c r="A717" s="147"/>
      <c r="B717" s="149"/>
      <c r="C717" s="149"/>
    </row>
    <row r="718" spans="1:3" s="168" customFormat="1" x14ac:dyDescent="0.15">
      <c r="A718" s="147"/>
      <c r="B718" s="149"/>
      <c r="C718" s="149"/>
    </row>
    <row r="719" spans="1:3" s="168" customFormat="1" x14ac:dyDescent="0.15">
      <c r="A719" s="147"/>
      <c r="B719" s="149"/>
      <c r="C719" s="149"/>
    </row>
    <row r="720" spans="1:3" s="168" customFormat="1" x14ac:dyDescent="0.15">
      <c r="A720" s="147"/>
      <c r="B720" s="149"/>
      <c r="C720" s="149"/>
    </row>
    <row r="721" spans="1:3" s="168" customFormat="1" x14ac:dyDescent="0.15">
      <c r="A721" s="147"/>
      <c r="B721" s="149"/>
      <c r="C721" s="149"/>
    </row>
    <row r="722" spans="1:3" s="168" customFormat="1" x14ac:dyDescent="0.15">
      <c r="A722" s="147"/>
      <c r="B722" s="149"/>
      <c r="C722" s="149"/>
    </row>
    <row r="723" spans="1:3" s="168" customFormat="1" x14ac:dyDescent="0.15">
      <c r="A723" s="147"/>
      <c r="B723" s="149"/>
      <c r="C723" s="149"/>
    </row>
    <row r="724" spans="1:3" s="168" customFormat="1" x14ac:dyDescent="0.15">
      <c r="A724" s="147"/>
      <c r="B724" s="149"/>
      <c r="C724" s="149"/>
    </row>
    <row r="725" spans="1:3" s="168" customFormat="1" x14ac:dyDescent="0.15">
      <c r="A725" s="147"/>
      <c r="B725" s="149"/>
      <c r="C725" s="149"/>
    </row>
    <row r="726" spans="1:3" s="168" customFormat="1" x14ac:dyDescent="0.15">
      <c r="A726" s="147"/>
      <c r="B726" s="149"/>
      <c r="C726" s="149"/>
    </row>
    <row r="727" spans="1:3" s="168" customFormat="1" x14ac:dyDescent="0.15">
      <c r="A727" s="147"/>
      <c r="B727" s="149"/>
      <c r="C727" s="149"/>
    </row>
    <row r="728" spans="1:3" s="168" customFormat="1" x14ac:dyDescent="0.15">
      <c r="A728" s="147"/>
      <c r="B728" s="149"/>
      <c r="C728" s="149"/>
    </row>
    <row r="729" spans="1:3" s="168" customFormat="1" x14ac:dyDescent="0.15">
      <c r="A729" s="147"/>
      <c r="B729" s="149"/>
      <c r="C729" s="149"/>
    </row>
    <row r="730" spans="1:3" s="168" customFormat="1" x14ac:dyDescent="0.15">
      <c r="A730" s="147"/>
      <c r="B730" s="149"/>
      <c r="C730" s="149"/>
    </row>
    <row r="731" spans="1:3" s="168" customFormat="1" x14ac:dyDescent="0.15">
      <c r="A731" s="147"/>
      <c r="B731" s="149"/>
      <c r="C731" s="149"/>
    </row>
    <row r="732" spans="1:3" s="168" customFormat="1" x14ac:dyDescent="0.15">
      <c r="A732" s="147"/>
      <c r="B732" s="149"/>
      <c r="C732" s="149"/>
    </row>
    <row r="733" spans="1:3" s="168" customFormat="1" x14ac:dyDescent="0.15">
      <c r="A733" s="147"/>
      <c r="B733" s="149"/>
      <c r="C733" s="149"/>
    </row>
    <row r="734" spans="1:3" s="168" customFormat="1" x14ac:dyDescent="0.15">
      <c r="A734" s="147"/>
      <c r="B734" s="149"/>
      <c r="C734" s="149"/>
    </row>
    <row r="735" spans="1:3" s="168" customFormat="1" x14ac:dyDescent="0.15">
      <c r="A735" s="147"/>
      <c r="B735" s="149"/>
      <c r="C735" s="149"/>
    </row>
    <row r="736" spans="1:3" s="168" customFormat="1" x14ac:dyDescent="0.15">
      <c r="A736" s="147"/>
      <c r="B736" s="149"/>
      <c r="C736" s="149"/>
    </row>
    <row r="737" spans="1:3" s="168" customFormat="1" x14ac:dyDescent="0.15">
      <c r="A737" s="147"/>
      <c r="B737" s="149"/>
      <c r="C737" s="149"/>
    </row>
    <row r="738" spans="1:3" s="168" customFormat="1" x14ac:dyDescent="0.15">
      <c r="A738" s="147"/>
      <c r="B738" s="149"/>
      <c r="C738" s="149"/>
    </row>
    <row r="739" spans="1:3" s="168" customFormat="1" x14ac:dyDescent="0.15">
      <c r="A739" s="147"/>
      <c r="B739" s="149"/>
      <c r="C739" s="149"/>
    </row>
    <row r="740" spans="1:3" s="168" customFormat="1" x14ac:dyDescent="0.15">
      <c r="A740" s="147"/>
      <c r="B740" s="149"/>
      <c r="C740" s="149"/>
    </row>
    <row r="741" spans="1:3" s="168" customFormat="1" x14ac:dyDescent="0.15">
      <c r="A741" s="147"/>
      <c r="B741" s="149"/>
      <c r="C741" s="149"/>
    </row>
    <row r="742" spans="1:3" s="168" customFormat="1" x14ac:dyDescent="0.15">
      <c r="A742" s="147"/>
      <c r="B742" s="149"/>
      <c r="C742" s="149"/>
    </row>
    <row r="743" spans="1:3" s="168" customFormat="1" x14ac:dyDescent="0.15">
      <c r="A743" s="147"/>
      <c r="B743" s="149"/>
      <c r="C743" s="149"/>
    </row>
    <row r="744" spans="1:3" s="168" customFormat="1" x14ac:dyDescent="0.15">
      <c r="A744" s="147"/>
      <c r="B744" s="149"/>
      <c r="C744" s="149"/>
    </row>
    <row r="745" spans="1:3" s="168" customFormat="1" x14ac:dyDescent="0.15">
      <c r="A745" s="147"/>
      <c r="B745" s="149"/>
      <c r="C745" s="149"/>
    </row>
    <row r="746" spans="1:3" s="168" customFormat="1" x14ac:dyDescent="0.15">
      <c r="A746" s="147"/>
      <c r="B746" s="149"/>
      <c r="C746" s="149"/>
    </row>
    <row r="747" spans="1:3" s="168" customFormat="1" x14ac:dyDescent="0.15">
      <c r="A747" s="147"/>
      <c r="B747" s="149"/>
      <c r="C747" s="149"/>
    </row>
    <row r="748" spans="1:3" s="168" customFormat="1" x14ac:dyDescent="0.15">
      <c r="A748" s="191"/>
      <c r="B748" s="149"/>
      <c r="C748" s="149"/>
    </row>
    <row r="749" spans="1:3" s="168" customFormat="1" x14ac:dyDescent="0.15">
      <c r="A749" s="147"/>
      <c r="B749" s="149"/>
      <c r="C749" s="149"/>
    </row>
    <row r="750" spans="1:3" s="168" customFormat="1" x14ac:dyDescent="0.15">
      <c r="A750" s="147"/>
      <c r="B750" s="149"/>
      <c r="C750" s="149"/>
    </row>
    <row r="751" spans="1:3" s="168" customFormat="1" x14ac:dyDescent="0.15">
      <c r="A751" s="147"/>
      <c r="B751" s="149"/>
      <c r="C751" s="149"/>
    </row>
    <row r="752" spans="1:3" s="168" customFormat="1" x14ac:dyDescent="0.15">
      <c r="A752" s="147"/>
      <c r="B752" s="149"/>
      <c r="C752" s="149"/>
    </row>
    <row r="753" spans="1:3" s="168" customFormat="1" x14ac:dyDescent="0.15">
      <c r="A753" s="147"/>
      <c r="B753" s="149"/>
      <c r="C753" s="149"/>
    </row>
    <row r="754" spans="1:3" s="168" customFormat="1" x14ac:dyDescent="0.15">
      <c r="A754" s="147"/>
      <c r="B754" s="149"/>
      <c r="C754" s="149"/>
    </row>
    <row r="755" spans="1:3" s="168" customFormat="1" x14ac:dyDescent="0.15">
      <c r="A755" s="147"/>
      <c r="B755" s="149"/>
      <c r="C755" s="149"/>
    </row>
    <row r="756" spans="1:3" s="168" customFormat="1" x14ac:dyDescent="0.15">
      <c r="A756" s="147"/>
      <c r="B756" s="149"/>
      <c r="C756" s="149"/>
    </row>
    <row r="757" spans="1:3" s="168" customFormat="1" x14ac:dyDescent="0.15">
      <c r="A757" s="147"/>
      <c r="B757" s="149"/>
      <c r="C757" s="149"/>
    </row>
    <row r="758" spans="1:3" s="168" customFormat="1" x14ac:dyDescent="0.15">
      <c r="A758" s="147"/>
      <c r="B758" s="149"/>
      <c r="C758" s="149"/>
    </row>
    <row r="759" spans="1:3" s="168" customFormat="1" x14ac:dyDescent="0.15">
      <c r="A759" s="147"/>
      <c r="B759" s="149"/>
      <c r="C759" s="149"/>
    </row>
    <row r="760" spans="1:3" s="168" customFormat="1" x14ac:dyDescent="0.15">
      <c r="A760" s="147"/>
      <c r="B760" s="149"/>
      <c r="C760" s="149"/>
    </row>
    <row r="761" spans="1:3" s="168" customFormat="1" x14ac:dyDescent="0.15">
      <c r="A761" s="147"/>
      <c r="B761" s="149"/>
      <c r="C761" s="149"/>
    </row>
    <row r="762" spans="1:3" s="168" customFormat="1" x14ac:dyDescent="0.15">
      <c r="A762" s="147"/>
      <c r="B762" s="149"/>
      <c r="C762" s="149"/>
    </row>
    <row r="763" spans="1:3" s="168" customFormat="1" x14ac:dyDescent="0.15">
      <c r="A763" s="147"/>
      <c r="B763" s="149"/>
      <c r="C763" s="149"/>
    </row>
    <row r="764" spans="1:3" s="168" customFormat="1" x14ac:dyDescent="0.15">
      <c r="A764" s="147"/>
      <c r="B764" s="149"/>
      <c r="C764" s="149"/>
    </row>
    <row r="765" spans="1:3" s="168" customFormat="1" x14ac:dyDescent="0.15">
      <c r="A765" s="147"/>
      <c r="B765" s="149"/>
      <c r="C765" s="149"/>
    </row>
    <row r="766" spans="1:3" s="168" customFormat="1" x14ac:dyDescent="0.15">
      <c r="A766" s="147"/>
      <c r="B766" s="149"/>
      <c r="C766" s="149"/>
    </row>
    <row r="767" spans="1:3" s="168" customFormat="1" x14ac:dyDescent="0.15">
      <c r="A767" s="147"/>
      <c r="B767" s="149"/>
      <c r="C767" s="149"/>
    </row>
    <row r="768" spans="1:3" s="168" customFormat="1" x14ac:dyDescent="0.15">
      <c r="A768" s="147"/>
      <c r="B768" s="149"/>
      <c r="C768" s="149"/>
    </row>
    <row r="769" spans="1:3" s="168" customFormat="1" x14ac:dyDescent="0.15">
      <c r="A769" s="147"/>
      <c r="B769" s="149"/>
      <c r="C769" s="149"/>
    </row>
    <row r="770" spans="1:3" s="168" customFormat="1" x14ac:dyDescent="0.15">
      <c r="A770" s="147"/>
      <c r="B770" s="149"/>
      <c r="C770" s="149"/>
    </row>
    <row r="771" spans="1:3" s="168" customFormat="1" x14ac:dyDescent="0.15">
      <c r="A771" s="147"/>
      <c r="B771" s="149"/>
      <c r="C771" s="149"/>
    </row>
    <row r="772" spans="1:3" s="168" customFormat="1" x14ac:dyDescent="0.15">
      <c r="A772" s="147"/>
      <c r="B772" s="149"/>
      <c r="C772" s="149"/>
    </row>
    <row r="773" spans="1:3" s="168" customFormat="1" x14ac:dyDescent="0.15">
      <c r="A773" s="147"/>
      <c r="B773" s="149"/>
      <c r="C773" s="149"/>
    </row>
    <row r="774" spans="1:3" s="168" customFormat="1" x14ac:dyDescent="0.15">
      <c r="A774" s="147"/>
      <c r="B774" s="149"/>
      <c r="C774" s="149"/>
    </row>
    <row r="775" spans="1:3" s="168" customFormat="1" x14ac:dyDescent="0.15">
      <c r="A775" s="147"/>
      <c r="B775" s="149"/>
      <c r="C775" s="149"/>
    </row>
    <row r="776" spans="1:3" s="168" customFormat="1" x14ac:dyDescent="0.15">
      <c r="A776" s="147"/>
      <c r="B776" s="149"/>
      <c r="C776" s="149"/>
    </row>
    <row r="777" spans="1:3" s="168" customFormat="1" x14ac:dyDescent="0.15">
      <c r="A777" s="147"/>
      <c r="B777" s="149"/>
      <c r="C777" s="149"/>
    </row>
    <row r="778" spans="1:3" s="168" customFormat="1" x14ac:dyDescent="0.15">
      <c r="A778" s="147"/>
      <c r="B778" s="149"/>
      <c r="C778" s="149"/>
    </row>
    <row r="779" spans="1:3" s="168" customFormat="1" x14ac:dyDescent="0.15">
      <c r="A779" s="147"/>
      <c r="B779" s="149"/>
      <c r="C779" s="149"/>
    </row>
    <row r="780" spans="1:3" s="168" customFormat="1" x14ac:dyDescent="0.15">
      <c r="A780" s="147"/>
      <c r="B780" s="149"/>
      <c r="C780" s="149"/>
    </row>
    <row r="781" spans="1:3" s="168" customFormat="1" x14ac:dyDescent="0.15">
      <c r="A781" s="147"/>
      <c r="B781" s="149"/>
      <c r="C781" s="149"/>
    </row>
    <row r="782" spans="1:3" s="168" customFormat="1" x14ac:dyDescent="0.15">
      <c r="A782" s="147"/>
      <c r="B782" s="149"/>
      <c r="C782" s="149"/>
    </row>
    <row r="783" spans="1:3" s="168" customFormat="1" x14ac:dyDescent="0.15">
      <c r="A783" s="147"/>
      <c r="B783" s="149"/>
      <c r="C783" s="149"/>
    </row>
    <row r="784" spans="1:3" s="168" customFormat="1" x14ac:dyDescent="0.15">
      <c r="A784" s="147"/>
      <c r="B784" s="149"/>
      <c r="C784" s="149"/>
    </row>
    <row r="785" spans="1:3" s="168" customFormat="1" x14ac:dyDescent="0.15">
      <c r="A785" s="147"/>
      <c r="B785" s="149"/>
      <c r="C785" s="149"/>
    </row>
    <row r="786" spans="1:3" s="168" customFormat="1" x14ac:dyDescent="0.15">
      <c r="A786" s="147"/>
      <c r="B786" s="149"/>
      <c r="C786" s="149"/>
    </row>
    <row r="787" spans="1:3" s="168" customFormat="1" x14ac:dyDescent="0.15">
      <c r="A787" s="147"/>
      <c r="B787" s="149"/>
      <c r="C787" s="149"/>
    </row>
    <row r="788" spans="1:3" s="168" customFormat="1" x14ac:dyDescent="0.15">
      <c r="A788" s="147"/>
      <c r="B788" s="149"/>
      <c r="C788" s="149"/>
    </row>
    <row r="789" spans="1:3" s="168" customFormat="1" x14ac:dyDescent="0.15">
      <c r="A789" s="147"/>
      <c r="B789" s="149"/>
      <c r="C789" s="149"/>
    </row>
    <row r="790" spans="1:3" s="168" customFormat="1" x14ac:dyDescent="0.15">
      <c r="A790" s="147"/>
      <c r="B790" s="149"/>
      <c r="C790" s="149"/>
    </row>
    <row r="791" spans="1:3" s="168" customFormat="1" x14ac:dyDescent="0.15">
      <c r="A791" s="147"/>
      <c r="B791" s="149"/>
      <c r="C791" s="149"/>
    </row>
    <row r="792" spans="1:3" s="168" customFormat="1" x14ac:dyDescent="0.15">
      <c r="A792" s="147"/>
      <c r="B792" s="149"/>
      <c r="C792" s="149"/>
    </row>
    <row r="793" spans="1:3" s="168" customFormat="1" x14ac:dyDescent="0.15">
      <c r="A793" s="147"/>
      <c r="B793" s="149"/>
      <c r="C793" s="149"/>
    </row>
    <row r="794" spans="1:3" s="168" customFormat="1" x14ac:dyDescent="0.15">
      <c r="A794" s="147"/>
      <c r="B794" s="149"/>
      <c r="C794" s="149"/>
    </row>
    <row r="795" spans="1:3" s="168" customFormat="1" x14ac:dyDescent="0.15">
      <c r="A795" s="147"/>
      <c r="B795" s="149"/>
      <c r="C795" s="149"/>
    </row>
    <row r="796" spans="1:3" s="168" customFormat="1" x14ac:dyDescent="0.15">
      <c r="A796" s="147"/>
      <c r="B796" s="149"/>
      <c r="C796" s="149"/>
    </row>
    <row r="797" spans="1:3" s="168" customFormat="1" x14ac:dyDescent="0.15">
      <c r="A797" s="147"/>
      <c r="B797" s="149"/>
      <c r="C797" s="149"/>
    </row>
    <row r="798" spans="1:3" s="168" customFormat="1" x14ac:dyDescent="0.15">
      <c r="A798" s="147"/>
      <c r="B798" s="149"/>
      <c r="C798" s="149"/>
    </row>
    <row r="799" spans="1:3" s="168" customFormat="1" x14ac:dyDescent="0.15">
      <c r="A799" s="147"/>
      <c r="B799" s="149"/>
      <c r="C799" s="149"/>
    </row>
    <row r="800" spans="1:3" s="168" customFormat="1" x14ac:dyDescent="0.15">
      <c r="A800" s="147"/>
      <c r="B800" s="149"/>
      <c r="C800" s="149"/>
    </row>
    <row r="801" spans="1:3" s="168" customFormat="1" x14ac:dyDescent="0.15">
      <c r="A801" s="147"/>
      <c r="B801" s="149"/>
      <c r="C801" s="149"/>
    </row>
    <row r="802" spans="1:3" s="168" customFormat="1" x14ac:dyDescent="0.15">
      <c r="A802" s="147"/>
      <c r="B802" s="149"/>
      <c r="C802" s="149"/>
    </row>
    <row r="803" spans="1:3" s="168" customFormat="1" x14ac:dyDescent="0.15">
      <c r="A803" s="147"/>
      <c r="B803" s="149"/>
      <c r="C803" s="149"/>
    </row>
    <row r="804" spans="1:3" s="168" customFormat="1" x14ac:dyDescent="0.15">
      <c r="A804" s="147"/>
      <c r="B804" s="149"/>
      <c r="C804" s="149"/>
    </row>
    <row r="805" spans="1:3" s="168" customFormat="1" x14ac:dyDescent="0.15">
      <c r="A805" s="147"/>
      <c r="B805" s="149"/>
      <c r="C805" s="149"/>
    </row>
    <row r="806" spans="1:3" s="168" customFormat="1" x14ac:dyDescent="0.15">
      <c r="A806" s="147"/>
      <c r="B806" s="149"/>
      <c r="C806" s="149"/>
    </row>
    <row r="807" spans="1:3" s="168" customFormat="1" x14ac:dyDescent="0.15">
      <c r="A807" s="147"/>
      <c r="B807" s="149"/>
      <c r="C807" s="149"/>
    </row>
    <row r="808" spans="1:3" s="168" customFormat="1" x14ac:dyDescent="0.15">
      <c r="A808" s="147"/>
      <c r="B808" s="149"/>
      <c r="C808" s="149"/>
    </row>
    <row r="809" spans="1:3" s="168" customFormat="1" x14ac:dyDescent="0.15">
      <c r="A809" s="147"/>
      <c r="B809" s="149"/>
      <c r="C809" s="149"/>
    </row>
    <row r="810" spans="1:3" s="168" customFormat="1" x14ac:dyDescent="0.15">
      <c r="A810" s="147"/>
      <c r="B810" s="149"/>
      <c r="C810" s="149"/>
    </row>
    <row r="811" spans="1:3" s="168" customFormat="1" x14ac:dyDescent="0.15">
      <c r="A811" s="147"/>
      <c r="B811" s="149"/>
      <c r="C811" s="149"/>
    </row>
    <row r="812" spans="1:3" s="168" customFormat="1" x14ac:dyDescent="0.15">
      <c r="A812" s="147"/>
      <c r="B812" s="149"/>
      <c r="C812" s="149"/>
    </row>
    <row r="813" spans="1:3" s="168" customFormat="1" x14ac:dyDescent="0.15">
      <c r="A813" s="191"/>
      <c r="B813" s="149"/>
      <c r="C813" s="149"/>
    </row>
    <row r="814" spans="1:3" s="168" customFormat="1" x14ac:dyDescent="0.15">
      <c r="A814" s="147"/>
      <c r="B814" s="149"/>
      <c r="C814" s="149"/>
    </row>
    <row r="815" spans="1:3" s="168" customFormat="1" x14ac:dyDescent="0.15">
      <c r="A815" s="147"/>
      <c r="B815" s="149"/>
      <c r="C815" s="149"/>
    </row>
    <row r="816" spans="1:3" s="168" customFormat="1" x14ac:dyDescent="0.15">
      <c r="A816" s="147"/>
      <c r="B816" s="149"/>
      <c r="C816" s="149"/>
    </row>
    <row r="817" spans="1:3" s="168" customFormat="1" x14ac:dyDescent="0.15">
      <c r="A817" s="147"/>
      <c r="B817" s="149"/>
      <c r="C817" s="149"/>
    </row>
    <row r="818" spans="1:3" s="168" customFormat="1" x14ac:dyDescent="0.15">
      <c r="A818" s="147"/>
      <c r="B818" s="149"/>
      <c r="C818" s="149"/>
    </row>
    <row r="819" spans="1:3" s="168" customFormat="1" x14ac:dyDescent="0.15">
      <c r="A819" s="147"/>
      <c r="B819" s="149"/>
      <c r="C819" s="149"/>
    </row>
    <row r="820" spans="1:3" s="168" customFormat="1" x14ac:dyDescent="0.15">
      <c r="A820" s="147"/>
      <c r="B820" s="149"/>
      <c r="C820" s="149"/>
    </row>
    <row r="821" spans="1:3" s="168" customFormat="1" x14ac:dyDescent="0.15">
      <c r="A821" s="147"/>
      <c r="B821" s="149"/>
      <c r="C821" s="149"/>
    </row>
    <row r="822" spans="1:3" s="168" customFormat="1" x14ac:dyDescent="0.15">
      <c r="A822" s="147"/>
      <c r="B822" s="149"/>
      <c r="C822" s="149"/>
    </row>
    <row r="823" spans="1:3" s="168" customFormat="1" x14ac:dyDescent="0.15">
      <c r="A823" s="147"/>
      <c r="B823" s="149"/>
      <c r="C823" s="149"/>
    </row>
    <row r="824" spans="1:3" s="168" customFormat="1" x14ac:dyDescent="0.15">
      <c r="A824" s="147"/>
      <c r="B824" s="149"/>
      <c r="C824" s="149"/>
    </row>
    <row r="825" spans="1:3" s="168" customFormat="1" x14ac:dyDescent="0.15">
      <c r="A825" s="147"/>
      <c r="B825" s="149"/>
      <c r="C825" s="149"/>
    </row>
    <row r="826" spans="1:3" s="168" customFormat="1" x14ac:dyDescent="0.15">
      <c r="A826" s="147"/>
      <c r="B826" s="149"/>
      <c r="C826" s="149"/>
    </row>
    <row r="827" spans="1:3" s="168" customFormat="1" x14ac:dyDescent="0.15">
      <c r="A827" s="147"/>
      <c r="B827" s="149"/>
      <c r="C827" s="149"/>
    </row>
    <row r="828" spans="1:3" s="168" customFormat="1" x14ac:dyDescent="0.15">
      <c r="A828" s="147"/>
      <c r="B828" s="149"/>
      <c r="C828" s="149"/>
    </row>
    <row r="829" spans="1:3" s="168" customFormat="1" x14ac:dyDescent="0.15">
      <c r="A829" s="147"/>
      <c r="B829" s="149"/>
      <c r="C829" s="149"/>
    </row>
    <row r="830" spans="1:3" s="168" customFormat="1" x14ac:dyDescent="0.15">
      <c r="A830" s="147"/>
      <c r="B830" s="149"/>
      <c r="C830" s="149"/>
    </row>
    <row r="831" spans="1:3" s="168" customFormat="1" x14ac:dyDescent="0.15">
      <c r="A831" s="147"/>
      <c r="B831" s="149"/>
      <c r="C831" s="149"/>
    </row>
    <row r="832" spans="1:3" s="168" customFormat="1" x14ac:dyDescent="0.15">
      <c r="A832" s="147"/>
      <c r="B832" s="149"/>
      <c r="C832" s="149"/>
    </row>
    <row r="833" spans="1:3" s="168" customFormat="1" x14ac:dyDescent="0.15">
      <c r="A833" s="147"/>
      <c r="B833" s="149"/>
      <c r="C833" s="149"/>
    </row>
    <row r="834" spans="1:3" s="168" customFormat="1" x14ac:dyDescent="0.15">
      <c r="A834" s="147"/>
      <c r="B834" s="149"/>
      <c r="C834" s="149"/>
    </row>
    <row r="835" spans="1:3" s="168" customFormat="1" x14ac:dyDescent="0.15">
      <c r="A835" s="147"/>
      <c r="B835" s="149"/>
      <c r="C835" s="149"/>
    </row>
    <row r="836" spans="1:3" s="168" customFormat="1" x14ac:dyDescent="0.15">
      <c r="A836" s="147"/>
      <c r="B836" s="149"/>
      <c r="C836" s="149"/>
    </row>
    <row r="837" spans="1:3" s="168" customFormat="1" x14ac:dyDescent="0.15">
      <c r="A837" s="147"/>
      <c r="B837" s="149"/>
      <c r="C837" s="149"/>
    </row>
    <row r="838" spans="1:3" s="168" customFormat="1" x14ac:dyDescent="0.15">
      <c r="A838" s="147"/>
      <c r="B838" s="149"/>
      <c r="C838" s="149"/>
    </row>
    <row r="839" spans="1:3" s="168" customFormat="1" x14ac:dyDescent="0.15">
      <c r="A839" s="147"/>
      <c r="B839" s="149"/>
      <c r="C839" s="149"/>
    </row>
    <row r="840" spans="1:3" s="168" customFormat="1" x14ac:dyDescent="0.15">
      <c r="A840" s="147"/>
      <c r="B840" s="149"/>
      <c r="C840" s="149"/>
    </row>
    <row r="841" spans="1:3" s="168" customFormat="1" x14ac:dyDescent="0.15">
      <c r="A841" s="147"/>
      <c r="B841" s="149"/>
      <c r="C841" s="149"/>
    </row>
    <row r="842" spans="1:3" s="168" customFormat="1" x14ac:dyDescent="0.15">
      <c r="A842" s="147"/>
      <c r="B842" s="149"/>
      <c r="C842" s="149"/>
    </row>
    <row r="843" spans="1:3" s="168" customFormat="1" x14ac:dyDescent="0.15">
      <c r="A843" s="147"/>
      <c r="B843" s="149"/>
      <c r="C843" s="149"/>
    </row>
    <row r="844" spans="1:3" s="168" customFormat="1" x14ac:dyDescent="0.15">
      <c r="A844" s="147"/>
      <c r="B844" s="149"/>
      <c r="C844" s="149"/>
    </row>
    <row r="845" spans="1:3" s="168" customFormat="1" x14ac:dyDescent="0.15">
      <c r="A845" s="147"/>
      <c r="B845" s="149"/>
      <c r="C845" s="149"/>
    </row>
    <row r="846" spans="1:3" s="168" customFormat="1" x14ac:dyDescent="0.15">
      <c r="A846" s="147"/>
      <c r="B846" s="149"/>
      <c r="C846" s="149"/>
    </row>
    <row r="847" spans="1:3" s="168" customFormat="1" x14ac:dyDescent="0.15">
      <c r="A847" s="147"/>
      <c r="B847" s="149"/>
      <c r="C847" s="149"/>
    </row>
    <row r="848" spans="1:3" s="168" customFormat="1" x14ac:dyDescent="0.15">
      <c r="A848" s="147"/>
      <c r="B848" s="149"/>
      <c r="C848" s="149"/>
    </row>
    <row r="849" spans="1:3" s="168" customFormat="1" x14ac:dyDescent="0.15">
      <c r="A849" s="147"/>
      <c r="B849" s="149"/>
      <c r="C849" s="149"/>
    </row>
    <row r="850" spans="1:3" s="168" customFormat="1" x14ac:dyDescent="0.15">
      <c r="A850" s="147"/>
      <c r="B850" s="149"/>
      <c r="C850" s="149"/>
    </row>
    <row r="851" spans="1:3" s="168" customFormat="1" x14ac:dyDescent="0.15">
      <c r="A851" s="147"/>
      <c r="B851" s="149"/>
      <c r="C851" s="149"/>
    </row>
    <row r="852" spans="1:3" s="168" customFormat="1" x14ac:dyDescent="0.15">
      <c r="A852" s="147"/>
      <c r="B852" s="149"/>
      <c r="C852" s="149"/>
    </row>
    <row r="853" spans="1:3" s="168" customFormat="1" x14ac:dyDescent="0.15">
      <c r="A853" s="147"/>
      <c r="B853" s="149"/>
      <c r="C853" s="149"/>
    </row>
    <row r="854" spans="1:3" s="168" customFormat="1" x14ac:dyDescent="0.15">
      <c r="A854" s="147"/>
      <c r="B854" s="149"/>
      <c r="C854" s="149"/>
    </row>
    <row r="855" spans="1:3" s="168" customFormat="1" x14ac:dyDescent="0.15">
      <c r="A855" s="147"/>
      <c r="B855" s="149"/>
      <c r="C855" s="149"/>
    </row>
    <row r="856" spans="1:3" s="168" customFormat="1" x14ac:dyDescent="0.15">
      <c r="A856" s="147"/>
      <c r="B856" s="149"/>
      <c r="C856" s="149"/>
    </row>
    <row r="857" spans="1:3" s="168" customFormat="1" x14ac:dyDescent="0.15">
      <c r="A857" s="147"/>
      <c r="B857" s="149"/>
      <c r="C857" s="149"/>
    </row>
    <row r="858" spans="1:3" s="168" customFormat="1" x14ac:dyDescent="0.15">
      <c r="A858" s="147"/>
      <c r="B858" s="149"/>
      <c r="C858" s="149"/>
    </row>
    <row r="859" spans="1:3" s="168" customFormat="1" x14ac:dyDescent="0.15">
      <c r="A859" s="147"/>
      <c r="B859" s="149"/>
      <c r="C859" s="149"/>
    </row>
    <row r="860" spans="1:3" s="168" customFormat="1" x14ac:dyDescent="0.15">
      <c r="A860" s="147"/>
      <c r="B860" s="149"/>
      <c r="C860" s="149"/>
    </row>
    <row r="861" spans="1:3" s="168" customFormat="1" x14ac:dyDescent="0.15">
      <c r="A861" s="147"/>
      <c r="B861" s="149"/>
      <c r="C861" s="149"/>
    </row>
    <row r="862" spans="1:3" s="168" customFormat="1" x14ac:dyDescent="0.15">
      <c r="A862" s="147"/>
      <c r="B862" s="149"/>
      <c r="C862" s="149"/>
    </row>
    <row r="863" spans="1:3" s="168" customFormat="1" x14ac:dyDescent="0.15">
      <c r="A863" s="147"/>
      <c r="B863" s="149"/>
      <c r="C863" s="149"/>
    </row>
    <row r="864" spans="1:3" s="168" customFormat="1" x14ac:dyDescent="0.15">
      <c r="A864" s="147"/>
      <c r="B864" s="149"/>
      <c r="C864" s="149"/>
    </row>
    <row r="865" spans="1:3" s="168" customFormat="1" x14ac:dyDescent="0.15">
      <c r="A865" s="191"/>
      <c r="B865" s="149"/>
      <c r="C865" s="149"/>
    </row>
    <row r="866" spans="1:3" s="168" customFormat="1" x14ac:dyDescent="0.15">
      <c r="A866" s="147"/>
      <c r="B866" s="149"/>
      <c r="C866" s="149"/>
    </row>
    <row r="867" spans="1:3" s="168" customFormat="1" x14ac:dyDescent="0.15">
      <c r="A867" s="147"/>
      <c r="B867" s="149"/>
      <c r="C867" s="149"/>
    </row>
    <row r="868" spans="1:3" s="168" customFormat="1" x14ac:dyDescent="0.15">
      <c r="A868" s="147"/>
      <c r="B868" s="149"/>
      <c r="C868" s="149"/>
    </row>
    <row r="869" spans="1:3" s="168" customFormat="1" x14ac:dyDescent="0.15">
      <c r="A869" s="147"/>
      <c r="B869" s="149"/>
      <c r="C869" s="149"/>
    </row>
    <row r="870" spans="1:3" s="168" customFormat="1" x14ac:dyDescent="0.15">
      <c r="A870" s="147"/>
      <c r="B870" s="149"/>
      <c r="C870" s="149"/>
    </row>
    <row r="871" spans="1:3" s="168" customFormat="1" x14ac:dyDescent="0.15">
      <c r="A871" s="147"/>
      <c r="B871" s="149"/>
      <c r="C871" s="149"/>
    </row>
    <row r="872" spans="1:3" s="168" customFormat="1" x14ac:dyDescent="0.15">
      <c r="A872" s="147"/>
      <c r="B872" s="149"/>
      <c r="C872" s="149"/>
    </row>
    <row r="873" spans="1:3" s="168" customFormat="1" x14ac:dyDescent="0.15">
      <c r="A873" s="147"/>
      <c r="B873" s="149"/>
      <c r="C873" s="149"/>
    </row>
    <row r="874" spans="1:3" s="168" customFormat="1" x14ac:dyDescent="0.15">
      <c r="A874" s="147"/>
      <c r="B874" s="149"/>
      <c r="C874" s="149"/>
    </row>
    <row r="875" spans="1:3" s="168" customFormat="1" x14ac:dyDescent="0.15">
      <c r="A875" s="147"/>
      <c r="B875" s="149"/>
      <c r="C875" s="149"/>
    </row>
    <row r="876" spans="1:3" s="168" customFormat="1" x14ac:dyDescent="0.15">
      <c r="A876" s="147"/>
      <c r="B876" s="149"/>
      <c r="C876" s="149"/>
    </row>
    <row r="877" spans="1:3" s="168" customFormat="1" x14ac:dyDescent="0.15">
      <c r="A877" s="147"/>
      <c r="B877" s="149"/>
      <c r="C877" s="149"/>
    </row>
    <row r="878" spans="1:3" s="168" customFormat="1" x14ac:dyDescent="0.15">
      <c r="A878" s="147"/>
      <c r="B878" s="149"/>
      <c r="C878" s="149"/>
    </row>
    <row r="879" spans="1:3" s="168" customFormat="1" x14ac:dyDescent="0.15">
      <c r="A879" s="147"/>
      <c r="B879" s="149"/>
      <c r="C879" s="149"/>
    </row>
    <row r="880" spans="1:3" s="168" customFormat="1" x14ac:dyDescent="0.15">
      <c r="A880" s="147"/>
      <c r="B880" s="149"/>
      <c r="C880" s="149"/>
    </row>
    <row r="881" spans="1:3" s="168" customFormat="1" x14ac:dyDescent="0.15">
      <c r="A881" s="147"/>
      <c r="B881" s="149"/>
      <c r="C881" s="149"/>
    </row>
    <row r="882" spans="1:3" s="168" customFormat="1" x14ac:dyDescent="0.15">
      <c r="A882" s="147"/>
      <c r="B882" s="149"/>
      <c r="C882" s="149"/>
    </row>
    <row r="883" spans="1:3" s="168" customFormat="1" x14ac:dyDescent="0.15">
      <c r="A883" s="147"/>
      <c r="B883" s="149"/>
      <c r="C883" s="149"/>
    </row>
    <row r="884" spans="1:3" s="168" customFormat="1" x14ac:dyDescent="0.15">
      <c r="A884" s="147"/>
      <c r="B884" s="149"/>
      <c r="C884" s="149"/>
    </row>
    <row r="885" spans="1:3" s="168" customFormat="1" x14ac:dyDescent="0.15">
      <c r="A885" s="147"/>
      <c r="B885" s="149"/>
      <c r="C885" s="149"/>
    </row>
    <row r="886" spans="1:3" s="168" customFormat="1" x14ac:dyDescent="0.15">
      <c r="A886" s="147"/>
      <c r="B886" s="149"/>
      <c r="C886" s="149"/>
    </row>
    <row r="887" spans="1:3" s="168" customFormat="1" x14ac:dyDescent="0.15">
      <c r="A887" s="147"/>
      <c r="B887" s="149"/>
      <c r="C887" s="149"/>
    </row>
    <row r="888" spans="1:3" s="168" customFormat="1" x14ac:dyDescent="0.15">
      <c r="A888" s="191"/>
      <c r="B888" s="149"/>
      <c r="C888" s="149"/>
    </row>
    <row r="889" spans="1:3" s="168" customFormat="1" x14ac:dyDescent="0.15">
      <c r="A889" s="191"/>
      <c r="B889" s="149"/>
      <c r="C889" s="149"/>
    </row>
    <row r="890" spans="1:3" s="168" customFormat="1" x14ac:dyDescent="0.15">
      <c r="A890" s="191"/>
      <c r="B890" s="149"/>
      <c r="C890" s="149"/>
    </row>
    <row r="891" spans="1:3" s="168" customFormat="1" x14ac:dyDescent="0.15">
      <c r="A891" s="191"/>
      <c r="B891" s="149"/>
      <c r="C891" s="149"/>
    </row>
    <row r="892" spans="1:3" s="168" customFormat="1" x14ac:dyDescent="0.15">
      <c r="A892" s="147"/>
      <c r="B892" s="149"/>
      <c r="C892" s="149"/>
    </row>
    <row r="893" spans="1:3" s="168" customFormat="1" x14ac:dyDescent="0.15">
      <c r="A893" s="147"/>
      <c r="B893" s="149"/>
      <c r="C893" s="149"/>
    </row>
    <row r="894" spans="1:3" s="168" customFormat="1" x14ac:dyDescent="0.15">
      <c r="A894" s="191"/>
      <c r="B894" s="149"/>
      <c r="C894" s="149"/>
    </row>
    <row r="895" spans="1:3" s="168" customFormat="1" x14ac:dyDescent="0.15">
      <c r="A895" s="191"/>
      <c r="B895" s="149"/>
      <c r="C895" s="149"/>
    </row>
    <row r="896" spans="1:3" s="168" customFormat="1" x14ac:dyDescent="0.15">
      <c r="A896" s="191"/>
      <c r="B896" s="149"/>
      <c r="C896" s="149"/>
    </row>
    <row r="897" spans="1:3" s="168" customFormat="1" x14ac:dyDescent="0.15">
      <c r="A897" s="147"/>
      <c r="B897" s="149"/>
      <c r="C897" s="149"/>
    </row>
    <row r="898" spans="1:3" s="168" customFormat="1" x14ac:dyDescent="0.15">
      <c r="A898" s="191"/>
      <c r="B898" s="149"/>
      <c r="C898" s="149"/>
    </row>
    <row r="899" spans="1:3" s="168" customFormat="1" x14ac:dyDescent="0.15">
      <c r="A899" s="191"/>
      <c r="B899" s="149"/>
      <c r="C899" s="149"/>
    </row>
    <row r="900" spans="1:3" s="168" customFormat="1" x14ac:dyDescent="0.15">
      <c r="A900" s="191"/>
      <c r="B900" s="149"/>
      <c r="C900" s="149"/>
    </row>
    <row r="901" spans="1:3" s="168" customFormat="1" x14ac:dyDescent="0.15">
      <c r="A901" s="191"/>
      <c r="B901" s="149"/>
      <c r="C901" s="149"/>
    </row>
    <row r="902" spans="1:3" s="168" customFormat="1" x14ac:dyDescent="0.15">
      <c r="A902" s="191"/>
      <c r="B902" s="149"/>
      <c r="C902" s="149"/>
    </row>
    <row r="903" spans="1:3" s="168" customFormat="1" x14ac:dyDescent="0.15">
      <c r="A903" s="191"/>
      <c r="B903" s="149"/>
      <c r="C903" s="149"/>
    </row>
    <row r="904" spans="1:3" s="168" customFormat="1" x14ac:dyDescent="0.15">
      <c r="A904" s="191"/>
      <c r="B904" s="149"/>
      <c r="C904" s="149"/>
    </row>
    <row r="905" spans="1:3" s="168" customFormat="1" x14ac:dyDescent="0.15">
      <c r="A905" s="191"/>
      <c r="B905" s="149"/>
      <c r="C905" s="149"/>
    </row>
    <row r="906" spans="1:3" s="168" customFormat="1" x14ac:dyDescent="0.15">
      <c r="A906" s="147"/>
      <c r="B906" s="149"/>
      <c r="C906" s="149"/>
    </row>
    <row r="907" spans="1:3" s="168" customFormat="1" x14ac:dyDescent="0.15">
      <c r="A907" s="147"/>
      <c r="B907" s="149"/>
      <c r="C907" s="149"/>
    </row>
    <row r="908" spans="1:3" s="168" customFormat="1" x14ac:dyDescent="0.15">
      <c r="A908" s="191"/>
      <c r="B908" s="149"/>
      <c r="C908" s="149"/>
    </row>
    <row r="909" spans="1:3" s="168" customFormat="1" x14ac:dyDescent="0.15">
      <c r="A909" s="147"/>
      <c r="B909" s="149"/>
      <c r="C909" s="149"/>
    </row>
    <row r="910" spans="1:3" s="168" customFormat="1" x14ac:dyDescent="0.15">
      <c r="A910" s="147"/>
      <c r="B910" s="149"/>
      <c r="C910" s="149"/>
    </row>
    <row r="911" spans="1:3" s="168" customFormat="1" x14ac:dyDescent="0.15">
      <c r="A911" s="191"/>
      <c r="B911" s="149"/>
      <c r="C911" s="149"/>
    </row>
    <row r="912" spans="1:3" s="168" customFormat="1" x14ac:dyDescent="0.15">
      <c r="A912" s="147"/>
      <c r="B912" s="149"/>
      <c r="C912" s="149"/>
    </row>
    <row r="913" spans="1:3" s="168" customFormat="1" x14ac:dyDescent="0.15">
      <c r="A913" s="191"/>
      <c r="B913" s="149"/>
      <c r="C913" s="149"/>
    </row>
    <row r="914" spans="1:3" s="168" customFormat="1" x14ac:dyDescent="0.15">
      <c r="A914" s="147"/>
      <c r="B914" s="149"/>
      <c r="C914" s="149"/>
    </row>
    <row r="915" spans="1:3" s="168" customFormat="1" x14ac:dyDescent="0.15">
      <c r="A915" s="147"/>
      <c r="B915" s="149"/>
      <c r="C915" s="149"/>
    </row>
    <row r="916" spans="1:3" s="168" customFormat="1" x14ac:dyDescent="0.15">
      <c r="A916" s="147"/>
      <c r="B916" s="149"/>
      <c r="C916" s="149"/>
    </row>
    <row r="917" spans="1:3" s="168" customFormat="1" x14ac:dyDescent="0.15">
      <c r="A917" s="147"/>
      <c r="B917" s="149"/>
      <c r="C917" s="149"/>
    </row>
    <row r="918" spans="1:3" s="168" customFormat="1" x14ac:dyDescent="0.15">
      <c r="A918" s="191"/>
      <c r="B918" s="149"/>
      <c r="C918" s="149"/>
    </row>
    <row r="919" spans="1:3" s="168" customFormat="1" x14ac:dyDescent="0.15">
      <c r="A919" s="147"/>
      <c r="B919" s="149"/>
      <c r="C919" s="149"/>
    </row>
    <row r="920" spans="1:3" s="168" customFormat="1" x14ac:dyDescent="0.15">
      <c r="A920" s="147"/>
      <c r="B920" s="149"/>
      <c r="C920" s="149"/>
    </row>
    <row r="921" spans="1:3" s="168" customFormat="1" x14ac:dyDescent="0.15">
      <c r="A921" s="191"/>
      <c r="B921" s="149"/>
      <c r="C921" s="149"/>
    </row>
    <row r="922" spans="1:3" s="168" customFormat="1" x14ac:dyDescent="0.15">
      <c r="A922" s="191"/>
      <c r="B922" s="149"/>
      <c r="C922" s="149"/>
    </row>
    <row r="923" spans="1:3" s="168" customFormat="1" x14ac:dyDescent="0.15">
      <c r="A923" s="191"/>
      <c r="B923" s="149"/>
      <c r="C923" s="149"/>
    </row>
    <row r="924" spans="1:3" s="168" customFormat="1" x14ac:dyDescent="0.15">
      <c r="A924" s="191"/>
      <c r="B924" s="149"/>
      <c r="C924" s="149"/>
    </row>
    <row r="925" spans="1:3" s="168" customFormat="1" x14ac:dyDescent="0.15">
      <c r="A925" s="147"/>
      <c r="B925" s="149"/>
      <c r="C925" s="149"/>
    </row>
    <row r="926" spans="1:3" s="168" customFormat="1" x14ac:dyDescent="0.15">
      <c r="A926" s="191"/>
      <c r="B926" s="149"/>
      <c r="C926" s="149"/>
    </row>
    <row r="927" spans="1:3" s="168" customFormat="1" x14ac:dyDescent="0.15">
      <c r="A927" s="191"/>
      <c r="B927" s="149"/>
      <c r="C927" s="149"/>
    </row>
    <row r="928" spans="1:3" s="168" customFormat="1" x14ac:dyDescent="0.15">
      <c r="A928" s="191"/>
      <c r="B928" s="149"/>
      <c r="C928" s="149"/>
    </row>
    <row r="929" spans="1:3" s="168" customFormat="1" x14ac:dyDescent="0.15">
      <c r="A929" s="191"/>
      <c r="B929" s="149"/>
      <c r="C929" s="149"/>
    </row>
    <row r="930" spans="1:3" s="168" customFormat="1" x14ac:dyDescent="0.15">
      <c r="A930" s="191"/>
      <c r="B930" s="149"/>
      <c r="C930" s="149"/>
    </row>
    <row r="931" spans="1:3" s="168" customFormat="1" x14ac:dyDescent="0.15">
      <c r="A931" s="191"/>
      <c r="B931" s="149"/>
      <c r="C931" s="149"/>
    </row>
    <row r="932" spans="1:3" s="168" customFormat="1" x14ac:dyDescent="0.15">
      <c r="A932" s="191"/>
      <c r="B932" s="149"/>
      <c r="C932" s="149"/>
    </row>
    <row r="933" spans="1:3" s="168" customFormat="1" x14ac:dyDescent="0.15">
      <c r="A933" s="147"/>
      <c r="B933" s="149"/>
      <c r="C933" s="149"/>
    </row>
    <row r="934" spans="1:3" s="168" customFormat="1" x14ac:dyDescent="0.15">
      <c r="A934" s="147"/>
      <c r="B934" s="149"/>
      <c r="C934" s="149"/>
    </row>
    <row r="935" spans="1:3" s="168" customFormat="1" x14ac:dyDescent="0.15">
      <c r="A935" s="147"/>
      <c r="B935" s="149"/>
      <c r="C935" s="149"/>
    </row>
    <row r="936" spans="1:3" s="168" customFormat="1" x14ac:dyDescent="0.15">
      <c r="A936" s="147"/>
      <c r="B936" s="149"/>
      <c r="C936" s="149"/>
    </row>
    <row r="937" spans="1:3" s="168" customFormat="1" x14ac:dyDescent="0.15">
      <c r="A937" s="147"/>
      <c r="B937" s="149"/>
      <c r="C937" s="149"/>
    </row>
    <row r="938" spans="1:3" s="168" customFormat="1" x14ac:dyDescent="0.15">
      <c r="A938" s="147"/>
      <c r="B938" s="149"/>
      <c r="C938" s="149"/>
    </row>
    <row r="939" spans="1:3" s="168" customFormat="1" x14ac:dyDescent="0.15">
      <c r="A939" s="147"/>
      <c r="B939" s="149"/>
      <c r="C939" s="149"/>
    </row>
    <row r="940" spans="1:3" s="168" customFormat="1" x14ac:dyDescent="0.15">
      <c r="A940" s="147"/>
      <c r="B940" s="149"/>
      <c r="C940" s="149"/>
    </row>
    <row r="941" spans="1:3" s="168" customFormat="1" x14ac:dyDescent="0.15">
      <c r="A941" s="147"/>
      <c r="B941" s="149"/>
      <c r="C941" s="149"/>
    </row>
    <row r="942" spans="1:3" s="168" customFormat="1" x14ac:dyDescent="0.15">
      <c r="A942" s="191"/>
      <c r="B942" s="149"/>
      <c r="C942" s="149"/>
    </row>
    <row r="943" spans="1:3" s="168" customFormat="1" x14ac:dyDescent="0.15">
      <c r="A943" s="191"/>
      <c r="B943" s="149"/>
      <c r="C943" s="149"/>
    </row>
    <row r="944" spans="1:3" s="168" customFormat="1" x14ac:dyDescent="0.15">
      <c r="A944" s="147"/>
      <c r="B944" s="149"/>
      <c r="C944" s="149"/>
    </row>
    <row r="945" spans="1:3" s="168" customFormat="1" x14ac:dyDescent="0.15">
      <c r="A945" s="147"/>
      <c r="B945" s="149"/>
      <c r="C945" s="149"/>
    </row>
    <row r="946" spans="1:3" s="168" customFormat="1" x14ac:dyDescent="0.15">
      <c r="A946" s="147"/>
      <c r="B946" s="149"/>
      <c r="C946" s="149"/>
    </row>
    <row r="947" spans="1:3" s="168" customFormat="1" x14ac:dyDescent="0.15">
      <c r="A947" s="147"/>
      <c r="B947" s="149"/>
      <c r="C947" s="149"/>
    </row>
    <row r="948" spans="1:3" s="168" customFormat="1" x14ac:dyDescent="0.15">
      <c r="A948" s="191"/>
      <c r="B948" s="149"/>
      <c r="C948" s="149"/>
    </row>
    <row r="949" spans="1:3" s="168" customFormat="1" x14ac:dyDescent="0.15">
      <c r="A949" s="147"/>
      <c r="B949" s="149"/>
      <c r="C949" s="149"/>
    </row>
    <row r="950" spans="1:3" s="168" customFormat="1" x14ac:dyDescent="0.15">
      <c r="A950" s="147"/>
      <c r="B950" s="149"/>
      <c r="C950" s="149"/>
    </row>
    <row r="951" spans="1:3" s="168" customFormat="1" x14ac:dyDescent="0.15">
      <c r="A951" s="147"/>
      <c r="B951" s="149"/>
      <c r="C951" s="149"/>
    </row>
    <row r="952" spans="1:3" s="168" customFormat="1" x14ac:dyDescent="0.15">
      <c r="A952" s="191"/>
      <c r="B952" s="149"/>
      <c r="C952" s="149"/>
    </row>
    <row r="953" spans="1:3" s="168" customFormat="1" x14ac:dyDescent="0.15">
      <c r="A953" s="191"/>
      <c r="B953" s="149"/>
      <c r="C953" s="149"/>
    </row>
    <row r="954" spans="1:3" s="168" customFormat="1" x14ac:dyDescent="0.15">
      <c r="A954" s="147"/>
      <c r="B954" s="149"/>
      <c r="C954" s="149"/>
    </row>
    <row r="955" spans="1:3" s="168" customFormat="1" x14ac:dyDescent="0.15">
      <c r="A955" s="191"/>
      <c r="B955" s="149"/>
      <c r="C955" s="149"/>
    </row>
    <row r="956" spans="1:3" s="168" customFormat="1" x14ac:dyDescent="0.15">
      <c r="A956" s="147"/>
      <c r="B956" s="149"/>
      <c r="C956" s="149"/>
    </row>
    <row r="957" spans="1:3" s="168" customFormat="1" x14ac:dyDescent="0.15">
      <c r="A957" s="147"/>
      <c r="B957" s="149"/>
      <c r="C957" s="149"/>
    </row>
    <row r="958" spans="1:3" s="168" customFormat="1" x14ac:dyDescent="0.15">
      <c r="A958" s="147"/>
      <c r="B958" s="149"/>
      <c r="C958" s="149"/>
    </row>
    <row r="959" spans="1:3" s="168" customFormat="1" x14ac:dyDescent="0.15">
      <c r="A959" s="147"/>
      <c r="B959" s="149"/>
      <c r="C959" s="149"/>
    </row>
    <row r="960" spans="1:3" s="168" customFormat="1" x14ac:dyDescent="0.15">
      <c r="A960" s="147"/>
      <c r="B960" s="149"/>
      <c r="C960" s="149"/>
    </row>
    <row r="961" spans="1:3" s="168" customFormat="1" x14ac:dyDescent="0.15">
      <c r="A961" s="147"/>
      <c r="B961" s="149"/>
      <c r="C961" s="149"/>
    </row>
    <row r="962" spans="1:3" s="168" customFormat="1" x14ac:dyDescent="0.15">
      <c r="A962" s="191"/>
      <c r="B962" s="149"/>
      <c r="C962" s="149"/>
    </row>
    <row r="963" spans="1:3" s="168" customFormat="1" x14ac:dyDescent="0.15">
      <c r="A963" s="147"/>
      <c r="B963" s="149"/>
      <c r="C963" s="149"/>
    </row>
    <row r="964" spans="1:3" s="168" customFormat="1" x14ac:dyDescent="0.15">
      <c r="A964" s="147"/>
      <c r="B964" s="149"/>
      <c r="C964" s="149"/>
    </row>
    <row r="965" spans="1:3" s="168" customFormat="1" x14ac:dyDescent="0.15">
      <c r="A965" s="147"/>
      <c r="B965" s="149"/>
      <c r="C965" s="149"/>
    </row>
    <row r="966" spans="1:3" s="168" customFormat="1" x14ac:dyDescent="0.15">
      <c r="A966" s="147"/>
      <c r="B966" s="149"/>
      <c r="C966" s="149"/>
    </row>
    <row r="967" spans="1:3" s="168" customFormat="1" x14ac:dyDescent="0.15">
      <c r="A967" s="147"/>
      <c r="B967" s="149"/>
      <c r="C967" s="149"/>
    </row>
    <row r="968" spans="1:3" s="168" customFormat="1" x14ac:dyDescent="0.15">
      <c r="A968" s="147"/>
      <c r="B968" s="149"/>
      <c r="C968" s="149"/>
    </row>
    <row r="969" spans="1:3" s="168" customFormat="1" x14ac:dyDescent="0.15">
      <c r="A969" s="147"/>
      <c r="B969" s="149"/>
      <c r="C969" s="149"/>
    </row>
    <row r="970" spans="1:3" s="168" customFormat="1" x14ac:dyDescent="0.15">
      <c r="A970" s="147"/>
      <c r="B970" s="149"/>
      <c r="C970" s="149"/>
    </row>
    <row r="971" spans="1:3" s="168" customFormat="1" x14ac:dyDescent="0.15">
      <c r="A971" s="147"/>
      <c r="B971" s="149"/>
      <c r="C971" s="149"/>
    </row>
    <row r="972" spans="1:3" s="168" customFormat="1" x14ac:dyDescent="0.15">
      <c r="A972" s="147"/>
      <c r="B972" s="149"/>
      <c r="C972" s="149"/>
    </row>
    <row r="973" spans="1:3" s="168" customFormat="1" x14ac:dyDescent="0.15">
      <c r="A973" s="191"/>
      <c r="B973" s="149"/>
      <c r="C973" s="149"/>
    </row>
    <row r="974" spans="1:3" s="168" customFormat="1" x14ac:dyDescent="0.15">
      <c r="A974" s="191"/>
      <c r="B974" s="149"/>
      <c r="C974" s="149"/>
    </row>
    <row r="975" spans="1:3" s="168" customFormat="1" x14ac:dyDescent="0.15">
      <c r="A975" s="191"/>
      <c r="B975" s="149"/>
      <c r="C975" s="149"/>
    </row>
    <row r="976" spans="1:3" s="168" customFormat="1" x14ac:dyDescent="0.15">
      <c r="A976" s="191"/>
      <c r="B976" s="149"/>
      <c r="C976" s="149"/>
    </row>
    <row r="977" spans="1:3" s="168" customFormat="1" x14ac:dyDescent="0.15">
      <c r="A977" s="147"/>
      <c r="B977" s="149"/>
      <c r="C977" s="149"/>
    </row>
    <row r="978" spans="1:3" s="168" customFormat="1" x14ac:dyDescent="0.15">
      <c r="A978" s="147"/>
      <c r="B978" s="149"/>
      <c r="C978" s="149"/>
    </row>
    <row r="979" spans="1:3" s="168" customFormat="1" x14ac:dyDescent="0.15">
      <c r="A979" s="147"/>
      <c r="B979" s="149"/>
      <c r="C979" s="149"/>
    </row>
    <row r="980" spans="1:3" s="168" customFormat="1" x14ac:dyDescent="0.15">
      <c r="A980" s="147"/>
      <c r="B980" s="149"/>
      <c r="C980" s="149"/>
    </row>
    <row r="981" spans="1:3" s="168" customFormat="1" x14ac:dyDescent="0.15">
      <c r="A981" s="147"/>
      <c r="B981" s="149"/>
      <c r="C981" s="149"/>
    </row>
    <row r="982" spans="1:3" s="168" customFormat="1" x14ac:dyDescent="0.15">
      <c r="A982" s="191"/>
      <c r="B982" s="149"/>
      <c r="C982" s="149"/>
    </row>
    <row r="983" spans="1:3" s="168" customFormat="1" x14ac:dyDescent="0.15">
      <c r="A983" s="191"/>
      <c r="B983" s="149"/>
      <c r="C983" s="149"/>
    </row>
    <row r="984" spans="1:3" s="168" customFormat="1" x14ac:dyDescent="0.15">
      <c r="A984" s="191"/>
      <c r="B984" s="149"/>
      <c r="C984" s="149"/>
    </row>
    <row r="985" spans="1:3" s="168" customFormat="1" x14ac:dyDescent="0.15">
      <c r="A985" s="191"/>
      <c r="B985" s="149"/>
      <c r="C985" s="149"/>
    </row>
    <row r="986" spans="1:3" s="168" customFormat="1" x14ac:dyDescent="0.15">
      <c r="A986" s="191"/>
      <c r="B986" s="149"/>
      <c r="C986" s="149"/>
    </row>
    <row r="987" spans="1:3" s="168" customFormat="1" x14ac:dyDescent="0.15">
      <c r="A987" s="191"/>
      <c r="B987" s="149"/>
      <c r="C987" s="149"/>
    </row>
    <row r="988" spans="1:3" s="168" customFormat="1" x14ac:dyDescent="0.15">
      <c r="A988" s="191"/>
      <c r="B988" s="149"/>
      <c r="C988" s="149"/>
    </row>
    <row r="989" spans="1:3" s="168" customFormat="1" x14ac:dyDescent="0.15">
      <c r="A989" s="191"/>
      <c r="B989" s="149"/>
      <c r="C989" s="149"/>
    </row>
    <row r="990" spans="1:3" s="168" customFormat="1" x14ac:dyDescent="0.15">
      <c r="A990" s="191"/>
      <c r="B990" s="149"/>
      <c r="C990" s="149"/>
    </row>
    <row r="991" spans="1:3" s="168" customFormat="1" x14ac:dyDescent="0.15">
      <c r="A991" s="191"/>
      <c r="B991" s="149"/>
      <c r="C991" s="149"/>
    </row>
    <row r="992" spans="1:3" s="168" customFormat="1" x14ac:dyDescent="0.15">
      <c r="A992" s="147"/>
      <c r="B992" s="149"/>
      <c r="C992" s="149"/>
    </row>
    <row r="993" spans="1:3" s="168" customFormat="1" x14ac:dyDescent="0.15">
      <c r="A993" s="147"/>
      <c r="B993" s="149"/>
      <c r="C993" s="149"/>
    </row>
    <row r="994" spans="1:3" s="168" customFormat="1" x14ac:dyDescent="0.15">
      <c r="A994" s="147"/>
      <c r="B994" s="149"/>
      <c r="C994" s="149"/>
    </row>
    <row r="995" spans="1:3" s="168" customFormat="1" x14ac:dyDescent="0.15">
      <c r="A995" s="147"/>
      <c r="B995" s="149"/>
      <c r="C995" s="149"/>
    </row>
    <row r="996" spans="1:3" s="168" customFormat="1" x14ac:dyDescent="0.15">
      <c r="A996" s="147"/>
      <c r="B996" s="149"/>
      <c r="C996" s="149"/>
    </row>
    <row r="997" spans="1:3" s="168" customFormat="1" x14ac:dyDescent="0.15">
      <c r="A997" s="147"/>
      <c r="B997" s="149"/>
      <c r="C997" s="149"/>
    </row>
    <row r="998" spans="1:3" s="168" customFormat="1" x14ac:dyDescent="0.15">
      <c r="A998" s="147"/>
      <c r="B998" s="149"/>
      <c r="C998" s="149"/>
    </row>
    <row r="999" spans="1:3" s="168" customFormat="1" x14ac:dyDescent="0.15">
      <c r="A999" s="147"/>
      <c r="B999" s="149"/>
      <c r="C999" s="149"/>
    </row>
    <row r="1000" spans="1:3" s="168" customFormat="1" x14ac:dyDescent="0.15">
      <c r="A1000" s="191"/>
      <c r="B1000" s="149"/>
      <c r="C1000" s="149"/>
    </row>
    <row r="1001" spans="1:3" s="168" customFormat="1" x14ac:dyDescent="0.15">
      <c r="A1001" s="191"/>
      <c r="B1001" s="149"/>
      <c r="C1001" s="149"/>
    </row>
    <row r="1002" spans="1:3" s="168" customFormat="1" x14ac:dyDescent="0.15">
      <c r="A1002" s="191"/>
      <c r="B1002" s="149"/>
      <c r="C1002" s="149"/>
    </row>
    <row r="1003" spans="1:3" s="168" customFormat="1" x14ac:dyDescent="0.15">
      <c r="A1003" s="191"/>
      <c r="B1003" s="149"/>
      <c r="C1003" s="149"/>
    </row>
    <row r="1004" spans="1:3" s="168" customFormat="1" x14ac:dyDescent="0.15">
      <c r="A1004" s="147"/>
      <c r="B1004" s="149"/>
      <c r="C1004" s="149"/>
    </row>
    <row r="1005" spans="1:3" s="168" customFormat="1" x14ac:dyDescent="0.15">
      <c r="A1005" s="191"/>
      <c r="B1005" s="149"/>
      <c r="C1005" s="149"/>
    </row>
    <row r="1006" spans="1:3" s="168" customFormat="1" x14ac:dyDescent="0.15">
      <c r="A1006" s="191"/>
      <c r="B1006" s="149"/>
      <c r="C1006" s="149"/>
    </row>
    <row r="1007" spans="1:3" s="168" customFormat="1" x14ac:dyDescent="0.15">
      <c r="A1007" s="191"/>
      <c r="B1007" s="149"/>
      <c r="C1007" s="149"/>
    </row>
    <row r="1008" spans="1:3" s="168" customFormat="1" x14ac:dyDescent="0.15">
      <c r="A1008" s="191"/>
      <c r="B1008" s="149"/>
      <c r="C1008" s="149"/>
    </row>
    <row r="1009" spans="1:3" s="168" customFormat="1" x14ac:dyDescent="0.15">
      <c r="A1009" s="191"/>
      <c r="B1009" s="149"/>
      <c r="C1009" s="149"/>
    </row>
    <row r="1010" spans="1:3" s="168" customFormat="1" x14ac:dyDescent="0.15">
      <c r="A1010" s="191"/>
      <c r="B1010" s="149"/>
      <c r="C1010" s="149"/>
    </row>
    <row r="1011" spans="1:3" s="168" customFormat="1" x14ac:dyDescent="0.15">
      <c r="A1011" s="147"/>
      <c r="B1011" s="149"/>
      <c r="C1011" s="149"/>
    </row>
    <row r="1012" spans="1:3" s="168" customFormat="1" x14ac:dyDescent="0.15">
      <c r="A1012" s="191"/>
      <c r="B1012" s="149"/>
      <c r="C1012" s="149"/>
    </row>
    <row r="1013" spans="1:3" s="168" customFormat="1" x14ac:dyDescent="0.15">
      <c r="A1013" s="147"/>
      <c r="B1013" s="149"/>
      <c r="C1013" s="149"/>
    </row>
    <row r="1014" spans="1:3" s="168" customFormat="1" x14ac:dyDescent="0.15">
      <c r="A1014" s="147"/>
      <c r="B1014" s="149"/>
      <c r="C1014" s="149"/>
    </row>
    <row r="1015" spans="1:3" s="168" customFormat="1" x14ac:dyDescent="0.15">
      <c r="A1015" s="147"/>
      <c r="B1015" s="149"/>
      <c r="C1015" s="149"/>
    </row>
    <row r="1016" spans="1:3" s="168" customFormat="1" x14ac:dyDescent="0.15">
      <c r="A1016" s="147"/>
      <c r="B1016" s="149"/>
      <c r="C1016" s="149"/>
    </row>
    <row r="1017" spans="1:3" s="168" customFormat="1" x14ac:dyDescent="0.15">
      <c r="A1017" s="147"/>
      <c r="B1017" s="149"/>
      <c r="C1017" s="149"/>
    </row>
    <row r="1018" spans="1:3" s="168" customFormat="1" x14ac:dyDescent="0.15">
      <c r="A1018" s="147"/>
      <c r="B1018" s="149"/>
      <c r="C1018" s="149"/>
    </row>
    <row r="1019" spans="1:3" s="168" customFormat="1" x14ac:dyDescent="0.15">
      <c r="A1019" s="147"/>
      <c r="B1019" s="149"/>
      <c r="C1019" s="149"/>
    </row>
    <row r="1020" spans="1:3" s="168" customFormat="1" x14ac:dyDescent="0.15">
      <c r="A1020" s="147"/>
      <c r="B1020" s="149"/>
      <c r="C1020" s="149"/>
    </row>
    <row r="1021" spans="1:3" s="168" customFormat="1" x14ac:dyDescent="0.15">
      <c r="A1021" s="147"/>
      <c r="B1021" s="149"/>
      <c r="C1021" s="149"/>
    </row>
    <row r="1022" spans="1:3" s="168" customFormat="1" x14ac:dyDescent="0.15">
      <c r="A1022" s="147"/>
      <c r="B1022" s="149"/>
      <c r="C1022" s="149"/>
    </row>
    <row r="1023" spans="1:3" s="168" customFormat="1" x14ac:dyDescent="0.15">
      <c r="A1023" s="147"/>
      <c r="B1023" s="149"/>
      <c r="C1023" s="149"/>
    </row>
    <row r="1024" spans="1:3" s="168" customFormat="1" x14ac:dyDescent="0.15">
      <c r="A1024" s="147"/>
      <c r="B1024" s="149"/>
      <c r="C1024" s="149"/>
    </row>
    <row r="1025" spans="1:3" s="168" customFormat="1" x14ac:dyDescent="0.15">
      <c r="A1025" s="147"/>
      <c r="B1025" s="149"/>
      <c r="C1025" s="149"/>
    </row>
    <row r="1026" spans="1:3" s="168" customFormat="1" x14ac:dyDescent="0.15">
      <c r="A1026" s="147"/>
      <c r="B1026" s="149"/>
      <c r="C1026" s="149"/>
    </row>
    <row r="1027" spans="1:3" s="168" customFormat="1" x14ac:dyDescent="0.15">
      <c r="A1027" s="147"/>
      <c r="B1027" s="149"/>
      <c r="C1027" s="149"/>
    </row>
    <row r="1028" spans="1:3" s="168" customFormat="1" x14ac:dyDescent="0.15">
      <c r="A1028" s="147"/>
      <c r="B1028" s="149"/>
      <c r="C1028" s="149"/>
    </row>
    <row r="1029" spans="1:3" s="168" customFormat="1" x14ac:dyDescent="0.15">
      <c r="A1029" s="147"/>
      <c r="B1029" s="149"/>
      <c r="C1029" s="149"/>
    </row>
    <row r="1030" spans="1:3" s="168" customFormat="1" x14ac:dyDescent="0.15">
      <c r="A1030" s="147"/>
      <c r="B1030" s="149"/>
      <c r="C1030" s="149"/>
    </row>
    <row r="1031" spans="1:3" s="168" customFormat="1" x14ac:dyDescent="0.15">
      <c r="A1031" s="147"/>
      <c r="B1031" s="149"/>
      <c r="C1031" s="149"/>
    </row>
    <row r="1032" spans="1:3" s="168" customFormat="1" x14ac:dyDescent="0.15">
      <c r="A1032" s="191"/>
      <c r="B1032" s="149"/>
      <c r="C1032" s="149"/>
    </row>
    <row r="1033" spans="1:3" s="168" customFormat="1" x14ac:dyDescent="0.15">
      <c r="A1033" s="191"/>
      <c r="B1033" s="149"/>
      <c r="C1033" s="149"/>
    </row>
    <row r="1034" spans="1:3" s="168" customFormat="1" x14ac:dyDescent="0.15">
      <c r="A1034" s="191"/>
      <c r="B1034" s="149"/>
      <c r="C1034" s="149"/>
    </row>
    <row r="1035" spans="1:3" s="168" customFormat="1" x14ac:dyDescent="0.15">
      <c r="A1035" s="191"/>
      <c r="B1035" s="149"/>
      <c r="C1035" s="149"/>
    </row>
    <row r="1036" spans="1:3" s="168" customFormat="1" x14ac:dyDescent="0.15">
      <c r="A1036" s="191"/>
      <c r="B1036" s="149"/>
      <c r="C1036" s="149"/>
    </row>
    <row r="1037" spans="1:3" s="168" customFormat="1" x14ac:dyDescent="0.15">
      <c r="A1037" s="191"/>
      <c r="B1037" s="149"/>
      <c r="C1037" s="149"/>
    </row>
    <row r="1038" spans="1:3" s="168" customFormat="1" x14ac:dyDescent="0.15">
      <c r="A1038" s="147"/>
      <c r="B1038" s="149"/>
      <c r="C1038" s="149"/>
    </row>
    <row r="1039" spans="1:3" s="168" customFormat="1" x14ac:dyDescent="0.15">
      <c r="A1039" s="191"/>
      <c r="B1039" s="149"/>
      <c r="C1039" s="149"/>
    </row>
    <row r="1040" spans="1:3" s="168" customFormat="1" x14ac:dyDescent="0.15">
      <c r="A1040" s="191"/>
      <c r="B1040" s="149"/>
      <c r="C1040" s="149"/>
    </row>
    <row r="1041" spans="1:3" s="168" customFormat="1" x14ac:dyDescent="0.15">
      <c r="A1041" s="191"/>
      <c r="B1041" s="149"/>
      <c r="C1041" s="149"/>
    </row>
    <row r="1042" spans="1:3" s="168" customFormat="1" x14ac:dyDescent="0.15">
      <c r="A1042" s="191"/>
      <c r="B1042" s="149"/>
      <c r="C1042" s="149"/>
    </row>
    <row r="1043" spans="1:3" s="168" customFormat="1" x14ac:dyDescent="0.15">
      <c r="A1043" s="147"/>
      <c r="B1043" s="149"/>
      <c r="C1043" s="149"/>
    </row>
    <row r="1044" spans="1:3" s="168" customFormat="1" x14ac:dyDescent="0.15">
      <c r="A1044" s="191"/>
      <c r="B1044" s="149"/>
      <c r="C1044" s="149"/>
    </row>
    <row r="1045" spans="1:3" s="168" customFormat="1" x14ac:dyDescent="0.15">
      <c r="A1045" s="191"/>
      <c r="B1045" s="149"/>
      <c r="C1045" s="149"/>
    </row>
    <row r="1046" spans="1:3" s="168" customFormat="1" x14ac:dyDescent="0.15">
      <c r="A1046" s="191"/>
      <c r="B1046" s="149"/>
      <c r="C1046" s="149"/>
    </row>
    <row r="1047" spans="1:3" s="168" customFormat="1" x14ac:dyDescent="0.15">
      <c r="A1047" s="147"/>
      <c r="B1047" s="149"/>
      <c r="C1047" s="149"/>
    </row>
    <row r="1048" spans="1:3" s="168" customFormat="1" x14ac:dyDescent="0.15">
      <c r="A1048" s="191"/>
      <c r="B1048" s="149"/>
      <c r="C1048" s="149"/>
    </row>
    <row r="1049" spans="1:3" s="168" customFormat="1" x14ac:dyDescent="0.15">
      <c r="A1049" s="147"/>
      <c r="B1049" s="149"/>
      <c r="C1049" s="149"/>
    </row>
    <row r="1050" spans="1:3" s="168" customFormat="1" x14ac:dyDescent="0.15">
      <c r="A1050" s="191"/>
      <c r="B1050" s="149"/>
      <c r="C1050" s="149"/>
    </row>
    <row r="1051" spans="1:3" s="168" customFormat="1" x14ac:dyDescent="0.15">
      <c r="A1051" s="191"/>
      <c r="B1051" s="149"/>
      <c r="C1051" s="149"/>
    </row>
    <row r="1052" spans="1:3" s="168" customFormat="1" x14ac:dyDescent="0.15">
      <c r="A1052" s="147"/>
      <c r="B1052" s="149"/>
      <c r="C1052" s="149"/>
    </row>
    <row r="1053" spans="1:3" s="168" customFormat="1" x14ac:dyDescent="0.15">
      <c r="A1053" s="147"/>
      <c r="B1053" s="149"/>
      <c r="C1053" s="149"/>
    </row>
    <row r="1054" spans="1:3" s="168" customFormat="1" x14ac:dyDescent="0.15">
      <c r="A1054" s="147"/>
      <c r="B1054" s="149"/>
      <c r="C1054" s="149"/>
    </row>
    <row r="1055" spans="1:3" s="168" customFormat="1" x14ac:dyDescent="0.15">
      <c r="A1055" s="147"/>
      <c r="B1055" s="149"/>
      <c r="C1055" s="149"/>
    </row>
    <row r="1056" spans="1:3" s="168" customFormat="1" x14ac:dyDescent="0.15">
      <c r="A1056" s="147"/>
      <c r="B1056" s="149"/>
      <c r="C1056" s="149"/>
    </row>
    <row r="1057" spans="1:3" s="168" customFormat="1" x14ac:dyDescent="0.15">
      <c r="A1057" s="147"/>
      <c r="B1057" s="149"/>
      <c r="C1057" s="149"/>
    </row>
    <row r="1058" spans="1:3" s="168" customFormat="1" x14ac:dyDescent="0.15">
      <c r="A1058" s="147"/>
      <c r="B1058" s="149"/>
      <c r="C1058" s="149"/>
    </row>
    <row r="1059" spans="1:3" s="168" customFormat="1" x14ac:dyDescent="0.15">
      <c r="A1059" s="147"/>
      <c r="B1059" s="149"/>
      <c r="C1059" s="149"/>
    </row>
    <row r="1060" spans="1:3" s="168" customFormat="1" x14ac:dyDescent="0.15">
      <c r="A1060" s="147"/>
      <c r="B1060" s="149"/>
      <c r="C1060" s="149"/>
    </row>
    <row r="1061" spans="1:3" s="168" customFormat="1" x14ac:dyDescent="0.15">
      <c r="A1061" s="147"/>
      <c r="B1061" s="149"/>
      <c r="C1061" s="149"/>
    </row>
    <row r="1062" spans="1:3" s="168" customFormat="1" x14ac:dyDescent="0.15">
      <c r="A1062" s="147"/>
      <c r="B1062" s="149"/>
      <c r="C1062" s="149"/>
    </row>
    <row r="1063" spans="1:3" s="168" customFormat="1" x14ac:dyDescent="0.15">
      <c r="A1063" s="147"/>
      <c r="B1063" s="149"/>
      <c r="C1063" s="149"/>
    </row>
    <row r="1064" spans="1:3" s="168" customFormat="1" x14ac:dyDescent="0.15">
      <c r="A1064" s="147"/>
      <c r="B1064" s="149"/>
      <c r="C1064" s="149"/>
    </row>
    <row r="1065" spans="1:3" s="168" customFormat="1" x14ac:dyDescent="0.15">
      <c r="A1065" s="147"/>
      <c r="B1065" s="149"/>
      <c r="C1065" s="149"/>
    </row>
    <row r="1066" spans="1:3" s="168" customFormat="1" x14ac:dyDescent="0.15">
      <c r="A1066" s="147"/>
      <c r="B1066" s="149"/>
      <c r="C1066" s="149"/>
    </row>
    <row r="1067" spans="1:3" s="168" customFormat="1" x14ac:dyDescent="0.15">
      <c r="A1067" s="147"/>
      <c r="B1067" s="149"/>
      <c r="C1067" s="149"/>
    </row>
    <row r="1068" spans="1:3" s="168" customFormat="1" x14ac:dyDescent="0.15">
      <c r="A1068" s="147"/>
      <c r="B1068" s="149"/>
      <c r="C1068" s="149"/>
    </row>
    <row r="1069" spans="1:3" s="168" customFormat="1" x14ac:dyDescent="0.15">
      <c r="A1069" s="147"/>
      <c r="B1069" s="149"/>
      <c r="C1069" s="149"/>
    </row>
    <row r="1070" spans="1:3" s="168" customFormat="1" x14ac:dyDescent="0.15">
      <c r="A1070" s="147"/>
      <c r="B1070" s="149"/>
      <c r="C1070" s="149"/>
    </row>
    <row r="1071" spans="1:3" s="168" customFormat="1" x14ac:dyDescent="0.15">
      <c r="A1071" s="147"/>
      <c r="B1071" s="149"/>
      <c r="C1071" s="149"/>
    </row>
    <row r="1072" spans="1:3" s="168" customFormat="1" x14ac:dyDescent="0.15">
      <c r="A1072" s="147"/>
      <c r="B1072" s="149"/>
      <c r="C1072" s="149"/>
    </row>
    <row r="1073" spans="1:3" s="168" customFormat="1" x14ac:dyDescent="0.15">
      <c r="A1073" s="147"/>
      <c r="B1073" s="149"/>
      <c r="C1073" s="149"/>
    </row>
    <row r="1074" spans="1:3" s="168" customFormat="1" x14ac:dyDescent="0.15">
      <c r="A1074" s="147"/>
      <c r="B1074" s="149"/>
      <c r="C1074" s="149"/>
    </row>
    <row r="1075" spans="1:3" s="168" customFormat="1" x14ac:dyDescent="0.15">
      <c r="A1075" s="147"/>
      <c r="B1075" s="149"/>
      <c r="C1075" s="149"/>
    </row>
    <row r="1076" spans="1:3" s="168" customFormat="1" x14ac:dyDescent="0.15">
      <c r="A1076" s="147"/>
      <c r="B1076" s="149"/>
      <c r="C1076" s="149"/>
    </row>
    <row r="1077" spans="1:3" s="168" customFormat="1" x14ac:dyDescent="0.15">
      <c r="A1077" s="147"/>
      <c r="B1077" s="149"/>
      <c r="C1077" s="149"/>
    </row>
    <row r="1078" spans="1:3" s="168" customFormat="1" x14ac:dyDescent="0.15">
      <c r="A1078" s="147"/>
      <c r="B1078" s="149"/>
      <c r="C1078" s="149"/>
    </row>
    <row r="1079" spans="1:3" s="168" customFormat="1" x14ac:dyDescent="0.15">
      <c r="A1079" s="147"/>
      <c r="B1079" s="149"/>
      <c r="C1079" s="149"/>
    </row>
    <row r="1080" spans="1:3" s="168" customFormat="1" x14ac:dyDescent="0.15">
      <c r="A1080" s="147"/>
      <c r="B1080" s="149"/>
      <c r="C1080" s="149"/>
    </row>
    <row r="1081" spans="1:3" s="168" customFormat="1" x14ac:dyDescent="0.15">
      <c r="A1081" s="147"/>
      <c r="B1081" s="149"/>
      <c r="C1081" s="149"/>
    </row>
    <row r="1082" spans="1:3" s="168" customFormat="1" x14ac:dyDescent="0.15">
      <c r="A1082" s="147"/>
      <c r="B1082" s="149"/>
      <c r="C1082" s="149"/>
    </row>
    <row r="1083" spans="1:3" s="168" customFormat="1" x14ac:dyDescent="0.15">
      <c r="A1083" s="147"/>
      <c r="B1083" s="149"/>
      <c r="C1083" s="149"/>
    </row>
    <row r="1084" spans="1:3" s="168" customFormat="1" x14ac:dyDescent="0.15">
      <c r="A1084" s="147"/>
      <c r="B1084" s="149"/>
      <c r="C1084" s="149"/>
    </row>
    <row r="1085" spans="1:3" s="168" customFormat="1" x14ac:dyDescent="0.15">
      <c r="A1085" s="147"/>
      <c r="B1085" s="149"/>
      <c r="C1085" s="149"/>
    </row>
    <row r="1086" spans="1:3" s="168" customFormat="1" x14ac:dyDescent="0.15">
      <c r="A1086" s="147"/>
      <c r="B1086" s="149"/>
      <c r="C1086" s="149"/>
    </row>
    <row r="1087" spans="1:3" s="168" customFormat="1" x14ac:dyDescent="0.15">
      <c r="A1087" s="147"/>
      <c r="B1087" s="149"/>
      <c r="C1087" s="149"/>
    </row>
    <row r="1088" spans="1:3" s="168" customFormat="1" x14ac:dyDescent="0.15">
      <c r="A1088" s="147"/>
      <c r="B1088" s="149"/>
      <c r="C1088" s="149"/>
    </row>
    <row r="1089" spans="1:3" s="168" customFormat="1" x14ac:dyDescent="0.15">
      <c r="A1089" s="147"/>
      <c r="B1089" s="149"/>
      <c r="C1089" s="149"/>
    </row>
    <row r="1090" spans="1:3" s="168" customFormat="1" x14ac:dyDescent="0.15">
      <c r="A1090" s="147"/>
      <c r="B1090" s="149"/>
      <c r="C1090" s="149"/>
    </row>
    <row r="1091" spans="1:3" s="168" customFormat="1" x14ac:dyDescent="0.15">
      <c r="A1091" s="147"/>
      <c r="B1091" s="149"/>
      <c r="C1091" s="149"/>
    </row>
    <row r="1092" spans="1:3" s="168" customFormat="1" x14ac:dyDescent="0.15">
      <c r="A1092" s="147"/>
      <c r="B1092" s="149"/>
      <c r="C1092" s="149"/>
    </row>
    <row r="1093" spans="1:3" s="168" customFormat="1" x14ac:dyDescent="0.15">
      <c r="A1093" s="147"/>
      <c r="B1093" s="149"/>
      <c r="C1093" s="149"/>
    </row>
    <row r="1094" spans="1:3" s="168" customFormat="1" x14ac:dyDescent="0.15">
      <c r="A1094" s="147"/>
      <c r="B1094" s="149"/>
      <c r="C1094" s="149"/>
    </row>
    <row r="1095" spans="1:3" s="168" customFormat="1" x14ac:dyDescent="0.15">
      <c r="A1095" s="191"/>
      <c r="B1095" s="149"/>
      <c r="C1095" s="149"/>
    </row>
    <row r="1096" spans="1:3" s="168" customFormat="1" x14ac:dyDescent="0.15">
      <c r="A1096" s="147"/>
      <c r="B1096" s="149"/>
      <c r="C1096" s="149"/>
    </row>
    <row r="1097" spans="1:3" s="168" customFormat="1" x14ac:dyDescent="0.15">
      <c r="A1097" s="147"/>
      <c r="B1097" s="149"/>
      <c r="C1097" s="149"/>
    </row>
    <row r="1098" spans="1:3" s="168" customFormat="1" x14ac:dyDescent="0.15">
      <c r="A1098" s="147"/>
      <c r="B1098" s="149"/>
      <c r="C1098" s="149"/>
    </row>
    <row r="1099" spans="1:3" s="168" customFormat="1" x14ac:dyDescent="0.15">
      <c r="A1099" s="147"/>
      <c r="B1099" s="149"/>
      <c r="C1099" s="149"/>
    </row>
    <row r="1100" spans="1:3" s="168" customFormat="1" x14ac:dyDescent="0.15">
      <c r="A1100" s="147"/>
      <c r="B1100" s="149"/>
      <c r="C1100" s="149"/>
    </row>
    <row r="1101" spans="1:3" s="168" customFormat="1" x14ac:dyDescent="0.15">
      <c r="A1101" s="147"/>
      <c r="B1101" s="149"/>
      <c r="C1101" s="149"/>
    </row>
    <row r="1102" spans="1:3" s="168" customFormat="1" x14ac:dyDescent="0.15">
      <c r="A1102" s="147"/>
      <c r="B1102" s="149"/>
      <c r="C1102" s="149"/>
    </row>
    <row r="1103" spans="1:3" s="168" customFormat="1" x14ac:dyDescent="0.15">
      <c r="A1103" s="147"/>
      <c r="B1103" s="149"/>
      <c r="C1103" s="149"/>
    </row>
    <row r="1104" spans="1:3" s="168" customFormat="1" x14ac:dyDescent="0.15">
      <c r="A1104" s="147"/>
      <c r="B1104" s="149"/>
      <c r="C1104" s="149"/>
    </row>
    <row r="1105" spans="1:3" s="168" customFormat="1" x14ac:dyDescent="0.15">
      <c r="A1105" s="147"/>
      <c r="B1105" s="149"/>
      <c r="C1105" s="149"/>
    </row>
    <row r="1106" spans="1:3" s="168" customFormat="1" x14ac:dyDescent="0.15">
      <c r="A1106" s="147"/>
      <c r="B1106" s="149"/>
      <c r="C1106" s="149"/>
    </row>
    <row r="1107" spans="1:3" s="168" customFormat="1" x14ac:dyDescent="0.15">
      <c r="A1107" s="147"/>
      <c r="B1107" s="149"/>
      <c r="C1107" s="149"/>
    </row>
    <row r="1108" spans="1:3" s="168" customFormat="1" x14ac:dyDescent="0.15">
      <c r="A1108" s="147"/>
      <c r="B1108" s="149"/>
      <c r="C1108" s="149"/>
    </row>
    <row r="1109" spans="1:3" s="168" customFormat="1" x14ac:dyDescent="0.15">
      <c r="A1109" s="147"/>
      <c r="B1109" s="149"/>
      <c r="C1109" s="149"/>
    </row>
    <row r="1110" spans="1:3" s="168" customFormat="1" x14ac:dyDescent="0.15">
      <c r="A1110" s="147"/>
      <c r="B1110" s="149"/>
      <c r="C1110" s="149"/>
    </row>
    <row r="1111" spans="1:3" s="168" customFormat="1" x14ac:dyDescent="0.15">
      <c r="A1111" s="147"/>
      <c r="B1111" s="149"/>
      <c r="C1111" s="149"/>
    </row>
    <row r="1112" spans="1:3" s="168" customFormat="1" x14ac:dyDescent="0.15">
      <c r="A1112" s="147"/>
      <c r="B1112" s="149"/>
      <c r="C1112" s="149"/>
    </row>
    <row r="1113" spans="1:3" s="168" customFormat="1" x14ac:dyDescent="0.15">
      <c r="A1113" s="147"/>
      <c r="B1113" s="149"/>
      <c r="C1113" s="149"/>
    </row>
    <row r="1114" spans="1:3" s="168" customFormat="1" x14ac:dyDescent="0.15">
      <c r="A1114" s="147"/>
      <c r="B1114" s="149"/>
      <c r="C1114" s="149"/>
    </row>
    <row r="1115" spans="1:3" s="168" customFormat="1" x14ac:dyDescent="0.15">
      <c r="A1115" s="147"/>
      <c r="B1115" s="149"/>
      <c r="C1115" s="149"/>
    </row>
    <row r="1116" spans="1:3" s="168" customFormat="1" x14ac:dyDescent="0.15">
      <c r="A1116" s="147"/>
      <c r="B1116" s="149"/>
      <c r="C1116" s="149"/>
    </row>
    <row r="1117" spans="1:3" s="168" customFormat="1" x14ac:dyDescent="0.15">
      <c r="A1117" s="147"/>
      <c r="B1117" s="149"/>
      <c r="C1117" s="149"/>
    </row>
    <row r="1118" spans="1:3" s="168" customFormat="1" x14ac:dyDescent="0.15">
      <c r="A1118" s="147"/>
      <c r="B1118" s="149"/>
      <c r="C1118" s="149"/>
    </row>
    <row r="1119" spans="1:3" s="168" customFormat="1" x14ac:dyDescent="0.15">
      <c r="A1119" s="147"/>
      <c r="B1119" s="149"/>
      <c r="C1119" s="149"/>
    </row>
    <row r="1120" spans="1:3" s="168" customFormat="1" x14ac:dyDescent="0.15">
      <c r="A1120" s="147"/>
      <c r="B1120" s="149"/>
      <c r="C1120" s="149"/>
    </row>
    <row r="1121" spans="1:3" s="168" customFormat="1" x14ac:dyDescent="0.15">
      <c r="A1121" s="147"/>
      <c r="B1121" s="149"/>
      <c r="C1121" s="149"/>
    </row>
    <row r="1122" spans="1:3" s="168" customFormat="1" x14ac:dyDescent="0.15">
      <c r="A1122" s="147"/>
      <c r="B1122" s="149"/>
      <c r="C1122" s="149"/>
    </row>
    <row r="1123" spans="1:3" s="168" customFormat="1" x14ac:dyDescent="0.15">
      <c r="A1123" s="147"/>
      <c r="B1123" s="149"/>
      <c r="C1123" s="149"/>
    </row>
    <row r="1124" spans="1:3" s="168" customFormat="1" x14ac:dyDescent="0.15">
      <c r="A1124" s="147"/>
      <c r="B1124" s="149"/>
      <c r="C1124" s="149"/>
    </row>
    <row r="1125" spans="1:3" s="168" customFormat="1" x14ac:dyDescent="0.15">
      <c r="A1125" s="147"/>
      <c r="B1125" s="149"/>
      <c r="C1125" s="149"/>
    </row>
    <row r="1126" spans="1:3" s="168" customFormat="1" x14ac:dyDescent="0.15">
      <c r="A1126" s="147"/>
      <c r="B1126" s="149"/>
      <c r="C1126" s="149"/>
    </row>
    <row r="1127" spans="1:3" s="168" customFormat="1" x14ac:dyDescent="0.15">
      <c r="A1127" s="147"/>
      <c r="B1127" s="149"/>
      <c r="C1127" s="149"/>
    </row>
    <row r="1128" spans="1:3" s="168" customFormat="1" x14ac:dyDescent="0.15">
      <c r="A1128" s="147"/>
      <c r="B1128" s="149"/>
      <c r="C1128" s="149"/>
    </row>
    <row r="1129" spans="1:3" s="168" customFormat="1" x14ac:dyDescent="0.15">
      <c r="A1129" s="147"/>
      <c r="B1129" s="149"/>
      <c r="C1129" s="149"/>
    </row>
    <row r="1130" spans="1:3" s="168" customFormat="1" x14ac:dyDescent="0.15">
      <c r="A1130" s="147"/>
      <c r="B1130" s="149"/>
      <c r="C1130" s="149"/>
    </row>
    <row r="1131" spans="1:3" s="168" customFormat="1" x14ac:dyDescent="0.15">
      <c r="A1131" s="147"/>
      <c r="B1131" s="149"/>
      <c r="C1131" s="149"/>
    </row>
    <row r="1132" spans="1:3" s="168" customFormat="1" x14ac:dyDescent="0.15">
      <c r="A1132" s="147"/>
      <c r="B1132" s="149"/>
      <c r="C1132" s="149"/>
    </row>
    <row r="1133" spans="1:3" s="168" customFormat="1" x14ac:dyDescent="0.15">
      <c r="A1133" s="147"/>
      <c r="B1133" s="149"/>
      <c r="C1133" s="149"/>
    </row>
    <row r="1134" spans="1:3" s="168" customFormat="1" x14ac:dyDescent="0.15">
      <c r="A1134" s="147"/>
      <c r="B1134" s="149"/>
      <c r="C1134" s="149"/>
    </row>
    <row r="1135" spans="1:3" s="168" customFormat="1" x14ac:dyDescent="0.15">
      <c r="A1135" s="147"/>
      <c r="B1135" s="149"/>
      <c r="C1135" s="149"/>
    </row>
    <row r="1136" spans="1:3" s="168" customFormat="1" x14ac:dyDescent="0.15">
      <c r="A1136" s="147"/>
      <c r="B1136" s="149"/>
      <c r="C1136" s="149"/>
    </row>
    <row r="1137" spans="1:3" s="168" customFormat="1" x14ac:dyDescent="0.15">
      <c r="A1137" s="147"/>
      <c r="B1137" s="149"/>
      <c r="C1137" s="149"/>
    </row>
    <row r="1138" spans="1:3" s="168" customFormat="1" x14ac:dyDescent="0.15">
      <c r="A1138" s="147"/>
      <c r="B1138" s="149"/>
      <c r="C1138" s="149"/>
    </row>
    <row r="1139" spans="1:3" s="168" customFormat="1" x14ac:dyDescent="0.15">
      <c r="A1139" s="147"/>
      <c r="B1139" s="149"/>
      <c r="C1139" s="149"/>
    </row>
    <row r="1140" spans="1:3" s="168" customFormat="1" x14ac:dyDescent="0.15">
      <c r="A1140" s="147"/>
      <c r="B1140" s="149"/>
      <c r="C1140" s="149"/>
    </row>
    <row r="1141" spans="1:3" s="168" customFormat="1" x14ac:dyDescent="0.15">
      <c r="A1141" s="147"/>
      <c r="B1141" s="149"/>
      <c r="C1141" s="149"/>
    </row>
    <row r="1142" spans="1:3" s="168" customFormat="1" x14ac:dyDescent="0.15">
      <c r="A1142" s="147"/>
      <c r="B1142" s="149"/>
      <c r="C1142" s="149"/>
    </row>
    <row r="1143" spans="1:3" s="168" customFormat="1" x14ac:dyDescent="0.15">
      <c r="A1143" s="147"/>
      <c r="B1143" s="149"/>
      <c r="C1143" s="149"/>
    </row>
    <row r="1144" spans="1:3" s="168" customFormat="1" x14ac:dyDescent="0.15">
      <c r="A1144" s="147"/>
      <c r="B1144" s="149"/>
      <c r="C1144" s="149"/>
    </row>
    <row r="1145" spans="1:3" s="168" customFormat="1" x14ac:dyDescent="0.15">
      <c r="A1145" s="147"/>
      <c r="B1145" s="149"/>
      <c r="C1145" s="149"/>
    </row>
    <row r="1146" spans="1:3" s="168" customFormat="1" x14ac:dyDescent="0.15">
      <c r="A1146" s="147"/>
      <c r="B1146" s="149"/>
      <c r="C1146" s="149"/>
    </row>
    <row r="1147" spans="1:3" s="168" customFormat="1" x14ac:dyDescent="0.15">
      <c r="A1147" s="147"/>
      <c r="B1147" s="149"/>
      <c r="C1147" s="149"/>
    </row>
    <row r="1148" spans="1:3" s="168" customFormat="1" x14ac:dyDescent="0.15">
      <c r="A1148" s="147"/>
      <c r="B1148" s="149"/>
      <c r="C1148" s="149"/>
    </row>
    <row r="1149" spans="1:3" s="168" customFormat="1" x14ac:dyDescent="0.15">
      <c r="A1149" s="147"/>
      <c r="B1149" s="149"/>
      <c r="C1149" s="149"/>
    </row>
    <row r="1150" spans="1:3" s="168" customFormat="1" x14ac:dyDescent="0.15">
      <c r="A1150" s="147"/>
      <c r="B1150" s="149"/>
      <c r="C1150" s="149"/>
    </row>
    <row r="1151" spans="1:3" s="168" customFormat="1" x14ac:dyDescent="0.15">
      <c r="A1151" s="147"/>
      <c r="B1151" s="149"/>
      <c r="C1151" s="149"/>
    </row>
    <row r="1152" spans="1:3" s="168" customFormat="1" x14ac:dyDescent="0.15">
      <c r="A1152" s="147"/>
      <c r="B1152" s="149"/>
      <c r="C1152" s="149"/>
    </row>
    <row r="1153" spans="1:3" s="168" customFormat="1" x14ac:dyDescent="0.15">
      <c r="A1153" s="147"/>
      <c r="B1153" s="149"/>
      <c r="C1153" s="149"/>
    </row>
    <row r="1154" spans="1:3" s="168" customFormat="1" x14ac:dyDescent="0.15">
      <c r="A1154" s="147"/>
      <c r="B1154" s="149"/>
      <c r="C1154" s="149"/>
    </row>
    <row r="1155" spans="1:3" s="168" customFormat="1" x14ac:dyDescent="0.15">
      <c r="A1155" s="147"/>
      <c r="B1155" s="149"/>
      <c r="C1155" s="149"/>
    </row>
    <row r="1156" spans="1:3" s="168" customFormat="1" x14ac:dyDescent="0.15">
      <c r="A1156" s="147"/>
      <c r="B1156" s="149"/>
      <c r="C1156" s="149"/>
    </row>
    <row r="1157" spans="1:3" s="168" customFormat="1" x14ac:dyDescent="0.15">
      <c r="A1157" s="147"/>
      <c r="B1157" s="149"/>
      <c r="C1157" s="149"/>
    </row>
    <row r="1158" spans="1:3" s="168" customFormat="1" x14ac:dyDescent="0.15">
      <c r="A1158" s="147"/>
      <c r="B1158" s="149"/>
      <c r="C1158" s="149"/>
    </row>
    <row r="1159" spans="1:3" s="168" customFormat="1" x14ac:dyDescent="0.15">
      <c r="A1159" s="147"/>
      <c r="B1159" s="149"/>
      <c r="C1159" s="149"/>
    </row>
    <row r="1160" spans="1:3" s="168" customFormat="1" x14ac:dyDescent="0.15">
      <c r="A1160" s="147"/>
      <c r="B1160" s="149"/>
      <c r="C1160" s="149"/>
    </row>
    <row r="1161" spans="1:3" s="168" customFormat="1" x14ac:dyDescent="0.15">
      <c r="A1161" s="191"/>
      <c r="B1161" s="149"/>
      <c r="C1161" s="149"/>
    </row>
    <row r="1162" spans="1:3" s="168" customFormat="1" x14ac:dyDescent="0.15">
      <c r="A1162" s="191"/>
      <c r="B1162" s="149"/>
      <c r="C1162" s="149"/>
    </row>
    <row r="1163" spans="1:3" s="168" customFormat="1" x14ac:dyDescent="0.15">
      <c r="A1163" s="191"/>
      <c r="B1163" s="149"/>
      <c r="C1163" s="149"/>
    </row>
    <row r="1164" spans="1:3" s="168" customFormat="1" x14ac:dyDescent="0.15">
      <c r="A1164" s="191"/>
      <c r="B1164" s="149"/>
      <c r="C1164" s="149"/>
    </row>
    <row r="1165" spans="1:3" s="168" customFormat="1" x14ac:dyDescent="0.15">
      <c r="A1165" s="147"/>
      <c r="B1165" s="149"/>
      <c r="C1165" s="149"/>
    </row>
    <row r="1166" spans="1:3" s="168" customFormat="1" x14ac:dyDescent="0.15">
      <c r="A1166" s="147"/>
      <c r="B1166" s="149"/>
      <c r="C1166" s="149"/>
    </row>
    <row r="1167" spans="1:3" s="168" customFormat="1" x14ac:dyDescent="0.15">
      <c r="A1167" s="147"/>
      <c r="B1167" s="149"/>
      <c r="C1167" s="149"/>
    </row>
    <row r="1168" spans="1:3" s="168" customFormat="1" x14ac:dyDescent="0.15">
      <c r="A1168" s="147"/>
      <c r="B1168" s="149"/>
      <c r="C1168" s="149"/>
    </row>
    <row r="1169" spans="1:3" s="168" customFormat="1" x14ac:dyDescent="0.15">
      <c r="A1169" s="147"/>
      <c r="B1169" s="149"/>
      <c r="C1169" s="149"/>
    </row>
    <row r="1170" spans="1:3" s="168" customFormat="1" x14ac:dyDescent="0.15">
      <c r="A1170" s="147"/>
      <c r="B1170" s="149"/>
      <c r="C1170" s="149"/>
    </row>
    <row r="1171" spans="1:3" s="168" customFormat="1" x14ac:dyDescent="0.15">
      <c r="A1171" s="191"/>
      <c r="B1171" s="149"/>
      <c r="C1171" s="149"/>
    </row>
    <row r="1172" spans="1:3" s="168" customFormat="1" x14ac:dyDescent="0.15">
      <c r="A1172" s="147"/>
      <c r="B1172" s="149"/>
      <c r="C1172" s="149"/>
    </row>
    <row r="1173" spans="1:3" s="168" customFormat="1" x14ac:dyDescent="0.15">
      <c r="A1173" s="147"/>
      <c r="B1173" s="149"/>
      <c r="C1173" s="149"/>
    </row>
    <row r="1174" spans="1:3" s="168" customFormat="1" x14ac:dyDescent="0.15">
      <c r="A1174" s="147"/>
      <c r="B1174" s="149"/>
      <c r="C1174" s="149"/>
    </row>
    <row r="1175" spans="1:3" s="168" customFormat="1" x14ac:dyDescent="0.15">
      <c r="A1175" s="147"/>
      <c r="B1175" s="149"/>
      <c r="C1175" s="149"/>
    </row>
    <row r="1176" spans="1:3" s="168" customFormat="1" x14ac:dyDescent="0.15">
      <c r="A1176" s="147"/>
      <c r="B1176" s="149"/>
      <c r="C1176" s="149"/>
    </row>
    <row r="1177" spans="1:3" s="168" customFormat="1" x14ac:dyDescent="0.15">
      <c r="A1177" s="147"/>
      <c r="B1177" s="149"/>
      <c r="C1177" s="149"/>
    </row>
    <row r="1178" spans="1:3" s="168" customFormat="1" x14ac:dyDescent="0.15">
      <c r="A1178" s="147"/>
      <c r="B1178" s="149"/>
      <c r="C1178" s="149"/>
    </row>
    <row r="1179" spans="1:3" s="168" customFormat="1" x14ac:dyDescent="0.15">
      <c r="A1179" s="147"/>
      <c r="B1179" s="149"/>
      <c r="C1179" s="149"/>
    </row>
    <row r="1180" spans="1:3" s="168" customFormat="1" x14ac:dyDescent="0.15">
      <c r="A1180" s="147"/>
      <c r="B1180" s="149"/>
      <c r="C1180" s="149"/>
    </row>
    <row r="1181" spans="1:3" s="168" customFormat="1" x14ac:dyDescent="0.15">
      <c r="A1181" s="147"/>
      <c r="B1181" s="149"/>
      <c r="C1181" s="149"/>
    </row>
    <row r="1182" spans="1:3" s="168" customFormat="1" x14ac:dyDescent="0.15">
      <c r="A1182" s="147"/>
      <c r="B1182" s="149"/>
      <c r="C1182" s="149"/>
    </row>
    <row r="1183" spans="1:3" s="168" customFormat="1" x14ac:dyDescent="0.15">
      <c r="A1183" s="147"/>
      <c r="B1183" s="149"/>
      <c r="C1183" s="149"/>
    </row>
    <row r="1184" spans="1:3" s="168" customFormat="1" x14ac:dyDescent="0.15">
      <c r="A1184" s="147"/>
      <c r="B1184" s="149"/>
      <c r="C1184" s="149"/>
    </row>
    <row r="1185" spans="1:3" s="168" customFormat="1" x14ac:dyDescent="0.15">
      <c r="A1185" s="147"/>
      <c r="B1185" s="149"/>
      <c r="C1185" s="149"/>
    </row>
    <row r="1186" spans="1:3" s="168" customFormat="1" x14ac:dyDescent="0.15">
      <c r="A1186" s="147"/>
      <c r="B1186" s="149"/>
      <c r="C1186" s="149"/>
    </row>
    <row r="1187" spans="1:3" s="168" customFormat="1" x14ac:dyDescent="0.15">
      <c r="A1187" s="147"/>
      <c r="B1187" s="149"/>
      <c r="C1187" s="149"/>
    </row>
    <row r="1188" spans="1:3" s="168" customFormat="1" x14ac:dyDescent="0.15">
      <c r="A1188" s="147"/>
      <c r="B1188" s="149"/>
      <c r="C1188" s="149"/>
    </row>
    <row r="1189" spans="1:3" s="168" customFormat="1" x14ac:dyDescent="0.15">
      <c r="A1189" s="147"/>
      <c r="B1189" s="149"/>
      <c r="C1189" s="149"/>
    </row>
    <row r="1190" spans="1:3" s="168" customFormat="1" x14ac:dyDescent="0.15">
      <c r="A1190" s="147"/>
      <c r="B1190" s="149"/>
      <c r="C1190" s="149"/>
    </row>
    <row r="1191" spans="1:3" s="168" customFormat="1" x14ac:dyDescent="0.15">
      <c r="A1191" s="147"/>
      <c r="B1191" s="149"/>
      <c r="C1191" s="149"/>
    </row>
    <row r="1192" spans="1:3" s="168" customFormat="1" x14ac:dyDescent="0.15">
      <c r="A1192" s="147"/>
      <c r="B1192" s="149"/>
      <c r="C1192" s="149"/>
    </row>
    <row r="1193" spans="1:3" s="168" customFormat="1" x14ac:dyDescent="0.15">
      <c r="A1193" s="147"/>
      <c r="B1193" s="149"/>
      <c r="C1193" s="149"/>
    </row>
    <row r="1194" spans="1:3" s="168" customFormat="1" x14ac:dyDescent="0.15">
      <c r="A1194" s="147"/>
      <c r="B1194" s="149"/>
      <c r="C1194" s="149"/>
    </row>
    <row r="1195" spans="1:3" s="168" customFormat="1" x14ac:dyDescent="0.15">
      <c r="A1195" s="147"/>
      <c r="B1195" s="149"/>
      <c r="C1195" s="149"/>
    </row>
    <row r="1196" spans="1:3" s="168" customFormat="1" x14ac:dyDescent="0.15">
      <c r="A1196" s="147"/>
      <c r="B1196" s="149"/>
      <c r="C1196" s="149"/>
    </row>
    <row r="1197" spans="1:3" s="168" customFormat="1" x14ac:dyDescent="0.15">
      <c r="A1197" s="147"/>
      <c r="B1197" s="149"/>
      <c r="C1197" s="149"/>
    </row>
    <row r="1198" spans="1:3" s="168" customFormat="1" x14ac:dyDescent="0.15">
      <c r="A1198" s="147"/>
      <c r="B1198" s="149"/>
      <c r="C1198" s="149"/>
    </row>
    <row r="1199" spans="1:3" s="168" customFormat="1" x14ac:dyDescent="0.15">
      <c r="A1199" s="147"/>
      <c r="B1199" s="149"/>
      <c r="C1199" s="149"/>
    </row>
    <row r="1200" spans="1:3" s="168" customFormat="1" x14ac:dyDescent="0.15">
      <c r="A1200" s="147"/>
      <c r="B1200" s="149"/>
      <c r="C1200" s="149"/>
    </row>
    <row r="1201" spans="1:3" s="168" customFormat="1" x14ac:dyDescent="0.15">
      <c r="A1201" s="147"/>
      <c r="B1201" s="149"/>
      <c r="C1201" s="149"/>
    </row>
    <row r="1202" spans="1:3" s="168" customFormat="1" x14ac:dyDescent="0.15">
      <c r="A1202" s="147"/>
      <c r="B1202" s="149"/>
      <c r="C1202" s="149"/>
    </row>
    <row r="1203" spans="1:3" s="168" customFormat="1" x14ac:dyDescent="0.15">
      <c r="A1203" s="147"/>
      <c r="B1203" s="149"/>
      <c r="C1203" s="149"/>
    </row>
    <row r="1204" spans="1:3" s="168" customFormat="1" x14ac:dyDescent="0.15">
      <c r="A1204" s="147"/>
      <c r="B1204" s="149"/>
      <c r="C1204" s="149"/>
    </row>
    <row r="1205" spans="1:3" s="168" customFormat="1" x14ac:dyDescent="0.15">
      <c r="A1205" s="147"/>
      <c r="B1205" s="149"/>
      <c r="C1205" s="149"/>
    </row>
    <row r="1206" spans="1:3" s="168" customFormat="1" x14ac:dyDescent="0.15">
      <c r="A1206" s="147"/>
      <c r="B1206" s="149"/>
      <c r="C1206" s="149"/>
    </row>
    <row r="1207" spans="1:3" s="168" customFormat="1" x14ac:dyDescent="0.15">
      <c r="A1207" s="147"/>
      <c r="B1207" s="149"/>
      <c r="C1207" s="149"/>
    </row>
    <row r="1208" spans="1:3" s="168" customFormat="1" x14ac:dyDescent="0.15">
      <c r="A1208" s="147"/>
      <c r="B1208" s="149"/>
      <c r="C1208" s="149"/>
    </row>
    <row r="1209" spans="1:3" s="168" customFormat="1" x14ac:dyDescent="0.15">
      <c r="A1209" s="147"/>
      <c r="B1209" s="149"/>
      <c r="C1209" s="149"/>
    </row>
    <row r="1210" spans="1:3" s="168" customFormat="1" x14ac:dyDescent="0.15">
      <c r="A1210" s="147"/>
      <c r="B1210" s="149"/>
      <c r="C1210" s="149"/>
    </row>
    <row r="1211" spans="1:3" s="168" customFormat="1" x14ac:dyDescent="0.15">
      <c r="A1211" s="147"/>
      <c r="B1211" s="149"/>
      <c r="C1211" s="149"/>
    </row>
    <row r="1212" spans="1:3" s="168" customFormat="1" x14ac:dyDescent="0.15">
      <c r="A1212" s="147"/>
      <c r="B1212" s="149"/>
      <c r="C1212" s="149"/>
    </row>
    <row r="1213" spans="1:3" s="168" customFormat="1" x14ac:dyDescent="0.15">
      <c r="A1213" s="147"/>
      <c r="B1213" s="149"/>
      <c r="C1213" s="149"/>
    </row>
    <row r="1214" spans="1:3" s="168" customFormat="1" x14ac:dyDescent="0.15">
      <c r="A1214" s="147"/>
      <c r="B1214" s="149"/>
      <c r="C1214" s="149"/>
    </row>
    <row r="1215" spans="1:3" s="168" customFormat="1" x14ac:dyDescent="0.15">
      <c r="A1215" s="147"/>
      <c r="B1215" s="149"/>
      <c r="C1215" s="149"/>
    </row>
    <row r="1216" spans="1:3" s="168" customFormat="1" x14ac:dyDescent="0.15">
      <c r="A1216" s="147"/>
      <c r="B1216" s="149"/>
      <c r="C1216" s="149"/>
    </row>
    <row r="1217" spans="1:3" s="168" customFormat="1" x14ac:dyDescent="0.15">
      <c r="A1217" s="147"/>
      <c r="B1217" s="149"/>
      <c r="C1217" s="149"/>
    </row>
    <row r="1218" spans="1:3" s="168" customFormat="1" x14ac:dyDescent="0.15">
      <c r="A1218" s="147"/>
      <c r="B1218" s="149"/>
      <c r="C1218" s="149"/>
    </row>
    <row r="1219" spans="1:3" s="168" customFormat="1" x14ac:dyDescent="0.15">
      <c r="A1219" s="147"/>
      <c r="B1219" s="149"/>
      <c r="C1219" s="149"/>
    </row>
    <row r="1220" spans="1:3" s="168" customFormat="1" x14ac:dyDescent="0.15">
      <c r="A1220" s="147"/>
      <c r="B1220" s="149"/>
      <c r="C1220" s="149"/>
    </row>
    <row r="1221" spans="1:3" s="168" customFormat="1" x14ac:dyDescent="0.15">
      <c r="A1221" s="147"/>
      <c r="B1221" s="149"/>
      <c r="C1221" s="149"/>
    </row>
    <row r="1222" spans="1:3" s="168" customFormat="1" x14ac:dyDescent="0.15">
      <c r="A1222" s="147"/>
      <c r="B1222" s="149"/>
      <c r="C1222" s="149"/>
    </row>
    <row r="1223" spans="1:3" s="168" customFormat="1" x14ac:dyDescent="0.15">
      <c r="A1223" s="147"/>
      <c r="B1223" s="149"/>
      <c r="C1223" s="149"/>
    </row>
    <row r="1224" spans="1:3" s="168" customFormat="1" x14ac:dyDescent="0.15">
      <c r="A1224" s="147"/>
      <c r="B1224" s="149"/>
      <c r="C1224" s="149"/>
    </row>
    <row r="1225" spans="1:3" s="168" customFormat="1" x14ac:dyDescent="0.15">
      <c r="A1225" s="147"/>
      <c r="B1225" s="149"/>
      <c r="C1225" s="149"/>
    </row>
    <row r="1226" spans="1:3" s="168" customFormat="1" x14ac:dyDescent="0.15">
      <c r="A1226" s="147"/>
      <c r="B1226" s="149"/>
      <c r="C1226" s="149"/>
    </row>
    <row r="1227" spans="1:3" s="168" customFormat="1" x14ac:dyDescent="0.15">
      <c r="A1227" s="147"/>
      <c r="B1227" s="149"/>
      <c r="C1227" s="149"/>
    </row>
    <row r="1228" spans="1:3" s="168" customFormat="1" x14ac:dyDescent="0.15">
      <c r="A1228" s="147"/>
      <c r="B1228" s="149"/>
      <c r="C1228" s="149"/>
    </row>
    <row r="1229" spans="1:3" s="168" customFormat="1" x14ac:dyDescent="0.15">
      <c r="A1229" s="147"/>
      <c r="B1229" s="149"/>
      <c r="C1229" s="149"/>
    </row>
    <row r="1230" spans="1:3" s="168" customFormat="1" x14ac:dyDescent="0.15">
      <c r="A1230" s="147"/>
      <c r="B1230" s="149"/>
      <c r="C1230" s="149"/>
    </row>
    <row r="1231" spans="1:3" s="168" customFormat="1" x14ac:dyDescent="0.15">
      <c r="A1231" s="147"/>
      <c r="B1231" s="149"/>
      <c r="C1231" s="149"/>
    </row>
    <row r="1232" spans="1:3" s="168" customFormat="1" x14ac:dyDescent="0.15">
      <c r="A1232" s="147"/>
      <c r="B1232" s="149"/>
      <c r="C1232" s="149"/>
    </row>
    <row r="1233" spans="1:3" s="168" customFormat="1" x14ac:dyDescent="0.15">
      <c r="A1233" s="147"/>
      <c r="B1233" s="149"/>
      <c r="C1233" s="149"/>
    </row>
    <row r="1234" spans="1:3" s="168" customFormat="1" x14ac:dyDescent="0.15">
      <c r="A1234" s="147"/>
      <c r="B1234" s="149"/>
      <c r="C1234" s="149"/>
    </row>
    <row r="1235" spans="1:3" s="168" customFormat="1" x14ac:dyDescent="0.15">
      <c r="A1235" s="147"/>
      <c r="B1235" s="149"/>
      <c r="C1235" s="149"/>
    </row>
    <row r="1236" spans="1:3" s="168" customFormat="1" x14ac:dyDescent="0.15">
      <c r="A1236" s="147"/>
      <c r="B1236" s="149"/>
      <c r="C1236" s="149"/>
    </row>
    <row r="1237" spans="1:3" s="168" customFormat="1" x14ac:dyDescent="0.15">
      <c r="A1237" s="147"/>
      <c r="B1237" s="149"/>
      <c r="C1237" s="149"/>
    </row>
    <row r="1238" spans="1:3" s="168" customFormat="1" x14ac:dyDescent="0.15">
      <c r="A1238" s="147"/>
      <c r="B1238" s="149"/>
      <c r="C1238" s="149"/>
    </row>
    <row r="1239" spans="1:3" s="168" customFormat="1" x14ac:dyDescent="0.15">
      <c r="A1239" s="147"/>
      <c r="B1239" s="149"/>
      <c r="C1239" s="149"/>
    </row>
    <row r="1240" spans="1:3" s="168" customFormat="1" x14ac:dyDescent="0.15">
      <c r="A1240" s="147"/>
      <c r="B1240" s="149"/>
      <c r="C1240" s="149"/>
    </row>
    <row r="1241" spans="1:3" s="168" customFormat="1" x14ac:dyDescent="0.15">
      <c r="A1241" s="147"/>
      <c r="B1241" s="149"/>
      <c r="C1241" s="149"/>
    </row>
    <row r="1242" spans="1:3" s="168" customFormat="1" x14ac:dyDescent="0.15">
      <c r="A1242" s="147"/>
      <c r="B1242" s="149"/>
      <c r="C1242" s="149"/>
    </row>
    <row r="1243" spans="1:3" s="168" customFormat="1" x14ac:dyDescent="0.15">
      <c r="A1243" s="147"/>
      <c r="B1243" s="149"/>
      <c r="C1243" s="149"/>
    </row>
    <row r="1244" spans="1:3" s="168" customFormat="1" x14ac:dyDescent="0.15">
      <c r="A1244" s="147"/>
      <c r="B1244" s="149"/>
      <c r="C1244" s="149"/>
    </row>
    <row r="1245" spans="1:3" s="168" customFormat="1" x14ac:dyDescent="0.15">
      <c r="A1245" s="147"/>
      <c r="B1245" s="149"/>
      <c r="C1245" s="149"/>
    </row>
    <row r="1246" spans="1:3" s="168" customFormat="1" x14ac:dyDescent="0.15">
      <c r="A1246" s="147"/>
      <c r="B1246" s="149"/>
      <c r="C1246" s="149"/>
    </row>
    <row r="1247" spans="1:3" s="168" customFormat="1" x14ac:dyDescent="0.15">
      <c r="A1247" s="147"/>
      <c r="B1247" s="149"/>
      <c r="C1247" s="149"/>
    </row>
    <row r="1248" spans="1:3" s="168" customFormat="1" x14ac:dyDescent="0.15">
      <c r="A1248" s="147"/>
      <c r="B1248" s="149"/>
      <c r="C1248" s="149"/>
    </row>
    <row r="1249" spans="1:3" s="168" customFormat="1" x14ac:dyDescent="0.15">
      <c r="A1249" s="147"/>
      <c r="B1249" s="149"/>
      <c r="C1249" s="149"/>
    </row>
    <row r="1250" spans="1:3" s="168" customFormat="1" x14ac:dyDescent="0.15">
      <c r="A1250" s="147"/>
      <c r="B1250" s="149"/>
      <c r="C1250" s="149"/>
    </row>
    <row r="1251" spans="1:3" s="168" customFormat="1" x14ac:dyDescent="0.15">
      <c r="A1251" s="147"/>
      <c r="B1251" s="149"/>
      <c r="C1251" s="149"/>
    </row>
    <row r="1252" spans="1:3" s="168" customFormat="1" x14ac:dyDescent="0.15">
      <c r="A1252" s="147"/>
      <c r="B1252" s="149"/>
      <c r="C1252" s="149"/>
    </row>
    <row r="1253" spans="1:3" s="168" customFormat="1" x14ac:dyDescent="0.15">
      <c r="A1253" s="147"/>
      <c r="B1253" s="149"/>
      <c r="C1253" s="149"/>
    </row>
    <row r="1254" spans="1:3" s="168" customFormat="1" x14ac:dyDescent="0.15">
      <c r="A1254" s="147"/>
      <c r="B1254" s="149"/>
      <c r="C1254" s="149"/>
    </row>
    <row r="1255" spans="1:3" s="168" customFormat="1" x14ac:dyDescent="0.15">
      <c r="A1255" s="147"/>
      <c r="B1255" s="149"/>
      <c r="C1255" s="149"/>
    </row>
    <row r="1256" spans="1:3" s="168" customFormat="1" x14ac:dyDescent="0.15">
      <c r="A1256" s="147"/>
      <c r="B1256" s="149"/>
      <c r="C1256" s="149"/>
    </row>
    <row r="1257" spans="1:3" s="168" customFormat="1" x14ac:dyDescent="0.15">
      <c r="A1257" s="147"/>
      <c r="B1257" s="149"/>
      <c r="C1257" s="149"/>
    </row>
    <row r="1258" spans="1:3" s="168" customFormat="1" x14ac:dyDescent="0.15">
      <c r="A1258" s="147"/>
      <c r="B1258" s="149"/>
      <c r="C1258" s="149"/>
    </row>
    <row r="1259" spans="1:3" s="168" customFormat="1" x14ac:dyDescent="0.15">
      <c r="A1259" s="147"/>
      <c r="B1259" s="149"/>
      <c r="C1259" s="149"/>
    </row>
    <row r="1260" spans="1:3" s="168" customFormat="1" x14ac:dyDescent="0.15">
      <c r="A1260" s="147"/>
      <c r="B1260" s="149"/>
      <c r="C1260" s="149"/>
    </row>
    <row r="1261" spans="1:3" s="168" customFormat="1" x14ac:dyDescent="0.15">
      <c r="A1261" s="147"/>
      <c r="B1261" s="149"/>
      <c r="C1261" s="149"/>
    </row>
    <row r="1262" spans="1:3" s="168" customFormat="1" x14ac:dyDescent="0.15">
      <c r="A1262" s="147"/>
      <c r="B1262" s="149"/>
      <c r="C1262" s="149"/>
    </row>
    <row r="1263" spans="1:3" s="168" customFormat="1" x14ac:dyDescent="0.15">
      <c r="A1263" s="147"/>
      <c r="B1263" s="149"/>
      <c r="C1263" s="149"/>
    </row>
    <row r="1264" spans="1:3" s="168" customFormat="1" x14ac:dyDescent="0.15">
      <c r="A1264" s="147"/>
      <c r="B1264" s="149"/>
      <c r="C1264" s="149"/>
    </row>
    <row r="1265" spans="1:3" s="168" customFormat="1" x14ac:dyDescent="0.15">
      <c r="A1265" s="147"/>
      <c r="B1265" s="149"/>
      <c r="C1265" s="149"/>
    </row>
    <row r="1266" spans="1:3" s="168" customFormat="1" x14ac:dyDescent="0.15">
      <c r="A1266" s="147"/>
      <c r="B1266" s="149"/>
      <c r="C1266" s="149"/>
    </row>
    <row r="1267" spans="1:3" s="168" customFormat="1" x14ac:dyDescent="0.15">
      <c r="A1267" s="147"/>
      <c r="B1267" s="149"/>
      <c r="C1267" s="149"/>
    </row>
    <row r="1268" spans="1:3" s="168" customFormat="1" x14ac:dyDescent="0.15">
      <c r="A1268" s="147"/>
      <c r="B1268" s="149"/>
      <c r="C1268" s="149"/>
    </row>
    <row r="1269" spans="1:3" s="168" customFormat="1" x14ac:dyDescent="0.15">
      <c r="A1269" s="147"/>
      <c r="B1269" s="149"/>
      <c r="C1269" s="149"/>
    </row>
    <row r="1270" spans="1:3" s="168" customFormat="1" x14ac:dyDescent="0.15">
      <c r="A1270" s="147"/>
      <c r="B1270" s="149"/>
      <c r="C1270" s="149"/>
    </row>
    <row r="1271" spans="1:3" s="168" customFormat="1" x14ac:dyDescent="0.15">
      <c r="A1271" s="147"/>
      <c r="B1271" s="149"/>
      <c r="C1271" s="149"/>
    </row>
    <row r="1272" spans="1:3" s="168" customFormat="1" x14ac:dyDescent="0.15">
      <c r="A1272" s="147"/>
      <c r="B1272" s="149"/>
      <c r="C1272" s="149"/>
    </row>
    <row r="1273" spans="1:3" s="168" customFormat="1" x14ac:dyDescent="0.15">
      <c r="A1273" s="147"/>
      <c r="B1273" s="149"/>
      <c r="C1273" s="149"/>
    </row>
    <row r="1274" spans="1:3" s="168" customFormat="1" x14ac:dyDescent="0.15">
      <c r="A1274" s="147"/>
      <c r="B1274" s="149"/>
      <c r="C1274" s="149"/>
    </row>
    <row r="1275" spans="1:3" s="168" customFormat="1" x14ac:dyDescent="0.15">
      <c r="A1275" s="147"/>
      <c r="B1275" s="149"/>
      <c r="C1275" s="149"/>
    </row>
    <row r="1276" spans="1:3" s="168" customFormat="1" x14ac:dyDescent="0.15">
      <c r="A1276" s="147"/>
      <c r="B1276" s="149"/>
      <c r="C1276" s="149"/>
    </row>
    <row r="1277" spans="1:3" s="168" customFormat="1" x14ac:dyDescent="0.15">
      <c r="A1277" s="147"/>
      <c r="B1277" s="149"/>
      <c r="C1277" s="149"/>
    </row>
    <row r="1278" spans="1:3" s="168" customFormat="1" x14ac:dyDescent="0.15">
      <c r="A1278" s="147"/>
      <c r="B1278" s="149"/>
      <c r="C1278" s="149"/>
    </row>
    <row r="1279" spans="1:3" s="168" customFormat="1" x14ac:dyDescent="0.15">
      <c r="A1279" s="147"/>
      <c r="B1279" s="149"/>
      <c r="C1279" s="149"/>
    </row>
    <row r="1280" spans="1:3" s="168" customFormat="1" x14ac:dyDescent="0.15">
      <c r="A1280" s="147"/>
      <c r="B1280" s="149"/>
      <c r="C1280" s="149"/>
    </row>
    <row r="1281" spans="1:3" s="168" customFormat="1" x14ac:dyDescent="0.15">
      <c r="A1281" s="191"/>
      <c r="B1281" s="149"/>
      <c r="C1281" s="149"/>
    </row>
    <row r="1282" spans="1:3" s="168" customFormat="1" x14ac:dyDescent="0.15">
      <c r="A1282" s="147"/>
      <c r="B1282" s="149"/>
      <c r="C1282" s="149"/>
    </row>
    <row r="1283" spans="1:3" s="168" customFormat="1" x14ac:dyDescent="0.15">
      <c r="A1283" s="147"/>
      <c r="B1283" s="149"/>
      <c r="C1283" s="149"/>
    </row>
    <row r="1284" spans="1:3" s="168" customFormat="1" x14ac:dyDescent="0.15">
      <c r="A1284" s="147"/>
      <c r="B1284" s="149"/>
      <c r="C1284" s="149"/>
    </row>
    <row r="1285" spans="1:3" s="168" customFormat="1" x14ac:dyDescent="0.15">
      <c r="A1285" s="147"/>
      <c r="B1285" s="149"/>
      <c r="C1285" s="149"/>
    </row>
    <row r="1286" spans="1:3" s="168" customFormat="1" x14ac:dyDescent="0.15">
      <c r="A1286" s="147"/>
      <c r="B1286" s="149"/>
      <c r="C1286" s="149"/>
    </row>
    <row r="1287" spans="1:3" s="168" customFormat="1" x14ac:dyDescent="0.15">
      <c r="A1287" s="147"/>
      <c r="B1287" s="149"/>
      <c r="C1287" s="149"/>
    </row>
    <row r="1288" spans="1:3" s="168" customFormat="1" x14ac:dyDescent="0.15">
      <c r="A1288" s="147"/>
      <c r="B1288" s="149"/>
      <c r="C1288" s="149"/>
    </row>
    <row r="1289" spans="1:3" s="168" customFormat="1" x14ac:dyDescent="0.15">
      <c r="A1289" s="147"/>
      <c r="B1289" s="149"/>
      <c r="C1289" s="149"/>
    </row>
    <row r="1290" spans="1:3" s="168" customFormat="1" x14ac:dyDescent="0.15">
      <c r="A1290" s="147"/>
      <c r="B1290" s="149"/>
      <c r="C1290" s="149"/>
    </row>
    <row r="1291" spans="1:3" s="168" customFormat="1" x14ac:dyDescent="0.15">
      <c r="A1291" s="147"/>
      <c r="B1291" s="149"/>
      <c r="C1291" s="149"/>
    </row>
    <row r="1292" spans="1:3" s="168" customFormat="1" x14ac:dyDescent="0.15">
      <c r="A1292" s="147"/>
      <c r="B1292" s="149"/>
      <c r="C1292" s="149"/>
    </row>
    <row r="1293" spans="1:3" s="168" customFormat="1" x14ac:dyDescent="0.15">
      <c r="A1293" s="147"/>
      <c r="B1293" s="149"/>
      <c r="C1293" s="149"/>
    </row>
    <row r="1294" spans="1:3" s="168" customFormat="1" x14ac:dyDescent="0.15">
      <c r="A1294" s="147"/>
      <c r="B1294" s="149"/>
      <c r="C1294" s="149"/>
    </row>
    <row r="1295" spans="1:3" s="168" customFormat="1" x14ac:dyDescent="0.15">
      <c r="A1295" s="147"/>
      <c r="B1295" s="149"/>
      <c r="C1295" s="149"/>
    </row>
    <row r="1296" spans="1:3" s="168" customFormat="1" x14ac:dyDescent="0.15">
      <c r="A1296" s="147"/>
      <c r="B1296" s="149"/>
      <c r="C1296" s="149"/>
    </row>
    <row r="1297" spans="1:3" s="168" customFormat="1" x14ac:dyDescent="0.15">
      <c r="A1297" s="147"/>
      <c r="B1297" s="149"/>
      <c r="C1297" s="149"/>
    </row>
    <row r="1298" spans="1:3" s="168" customFormat="1" x14ac:dyDescent="0.15">
      <c r="A1298" s="147"/>
      <c r="B1298" s="149"/>
      <c r="C1298" s="149"/>
    </row>
    <row r="1299" spans="1:3" s="168" customFormat="1" x14ac:dyDescent="0.15">
      <c r="A1299" s="147"/>
      <c r="B1299" s="149"/>
      <c r="C1299" s="149"/>
    </row>
    <row r="1300" spans="1:3" s="168" customFormat="1" x14ac:dyDescent="0.15">
      <c r="A1300" s="147"/>
      <c r="B1300" s="149"/>
      <c r="C1300" s="149"/>
    </row>
    <row r="1301" spans="1:3" s="168" customFormat="1" x14ac:dyDescent="0.15">
      <c r="A1301" s="147"/>
      <c r="B1301" s="149"/>
      <c r="C1301" s="149"/>
    </row>
    <row r="1302" spans="1:3" s="168" customFormat="1" x14ac:dyDescent="0.15">
      <c r="A1302" s="147"/>
      <c r="B1302" s="149"/>
      <c r="C1302" s="149"/>
    </row>
    <row r="1303" spans="1:3" s="168" customFormat="1" x14ac:dyDescent="0.15">
      <c r="A1303" s="147"/>
      <c r="B1303" s="149"/>
      <c r="C1303" s="149"/>
    </row>
    <row r="1304" spans="1:3" s="168" customFormat="1" x14ac:dyDescent="0.15">
      <c r="A1304" s="147"/>
      <c r="B1304" s="149"/>
      <c r="C1304" s="149"/>
    </row>
    <row r="1305" spans="1:3" s="168" customFormat="1" x14ac:dyDescent="0.15">
      <c r="A1305" s="147"/>
      <c r="B1305" s="149"/>
      <c r="C1305" s="149"/>
    </row>
    <row r="1306" spans="1:3" s="168" customFormat="1" x14ac:dyDescent="0.15">
      <c r="A1306" s="147"/>
      <c r="B1306" s="149"/>
      <c r="C1306" s="149"/>
    </row>
    <row r="1307" spans="1:3" s="168" customFormat="1" x14ac:dyDescent="0.15">
      <c r="A1307" s="147"/>
      <c r="B1307" s="149"/>
      <c r="C1307" s="149"/>
    </row>
    <row r="1308" spans="1:3" s="168" customFormat="1" x14ac:dyDescent="0.15">
      <c r="A1308" s="147"/>
      <c r="B1308" s="149"/>
      <c r="C1308" s="149"/>
    </row>
    <row r="1309" spans="1:3" s="168" customFormat="1" x14ac:dyDescent="0.15">
      <c r="A1309" s="147"/>
      <c r="B1309" s="149"/>
      <c r="C1309" s="149"/>
    </row>
    <row r="1310" spans="1:3" s="168" customFormat="1" x14ac:dyDescent="0.15">
      <c r="A1310" s="147"/>
      <c r="B1310" s="149"/>
      <c r="C1310" s="149"/>
    </row>
    <row r="1311" spans="1:3" s="168" customFormat="1" x14ac:dyDescent="0.15">
      <c r="A1311" s="147"/>
      <c r="B1311" s="149"/>
      <c r="C1311" s="149"/>
    </row>
    <row r="1312" spans="1:3" s="168" customFormat="1" x14ac:dyDescent="0.15">
      <c r="A1312" s="147"/>
      <c r="B1312" s="149"/>
      <c r="C1312" s="149"/>
    </row>
    <row r="1313" spans="1:3" s="168" customFormat="1" x14ac:dyDescent="0.15">
      <c r="A1313" s="147"/>
      <c r="B1313" s="149"/>
      <c r="C1313" s="149"/>
    </row>
    <row r="1314" spans="1:3" s="168" customFormat="1" x14ac:dyDescent="0.15">
      <c r="A1314" s="147"/>
      <c r="B1314" s="149"/>
      <c r="C1314" s="149"/>
    </row>
    <row r="1315" spans="1:3" s="168" customFormat="1" x14ac:dyDescent="0.15">
      <c r="A1315" s="147"/>
      <c r="B1315" s="149"/>
      <c r="C1315" s="149"/>
    </row>
    <row r="1316" spans="1:3" s="168" customFormat="1" x14ac:dyDescent="0.15">
      <c r="A1316" s="147"/>
      <c r="B1316" s="149"/>
      <c r="C1316" s="149"/>
    </row>
    <row r="1317" spans="1:3" s="168" customFormat="1" x14ac:dyDescent="0.15">
      <c r="A1317" s="147"/>
      <c r="B1317" s="149"/>
      <c r="C1317" s="149"/>
    </row>
    <row r="1318" spans="1:3" s="168" customFormat="1" x14ac:dyDescent="0.15">
      <c r="A1318" s="147"/>
      <c r="B1318" s="149"/>
      <c r="C1318" s="149"/>
    </row>
    <row r="1319" spans="1:3" s="168" customFormat="1" x14ac:dyDescent="0.15">
      <c r="A1319" s="147"/>
      <c r="B1319" s="149"/>
      <c r="C1319" s="149"/>
    </row>
    <row r="1320" spans="1:3" s="168" customFormat="1" x14ac:dyDescent="0.15">
      <c r="A1320" s="147"/>
      <c r="B1320" s="149"/>
      <c r="C1320" s="149"/>
    </row>
    <row r="1321" spans="1:3" s="168" customFormat="1" x14ac:dyDescent="0.15">
      <c r="A1321" s="147"/>
      <c r="B1321" s="149"/>
      <c r="C1321" s="149"/>
    </row>
    <row r="1322" spans="1:3" s="168" customFormat="1" x14ac:dyDescent="0.15">
      <c r="A1322" s="147"/>
      <c r="B1322" s="149"/>
      <c r="C1322" s="149"/>
    </row>
    <row r="1323" spans="1:3" s="168" customFormat="1" x14ac:dyDescent="0.15">
      <c r="A1323" s="147"/>
      <c r="B1323" s="149"/>
      <c r="C1323" s="149"/>
    </row>
    <row r="1324" spans="1:3" s="168" customFormat="1" x14ac:dyDescent="0.15">
      <c r="A1324" s="147"/>
      <c r="B1324" s="149"/>
      <c r="C1324" s="149"/>
    </row>
    <row r="1325" spans="1:3" s="168" customFormat="1" x14ac:dyDescent="0.15">
      <c r="A1325" s="147"/>
      <c r="B1325" s="149"/>
      <c r="C1325" s="149"/>
    </row>
    <row r="1326" spans="1:3" s="168" customFormat="1" x14ac:dyDescent="0.15">
      <c r="A1326" s="147"/>
      <c r="B1326" s="149"/>
      <c r="C1326" s="149"/>
    </row>
    <row r="1327" spans="1:3" s="168" customFormat="1" x14ac:dyDescent="0.15">
      <c r="A1327" s="147"/>
      <c r="B1327" s="149"/>
      <c r="C1327" s="149"/>
    </row>
    <row r="1328" spans="1:3" s="168" customFormat="1" x14ac:dyDescent="0.15">
      <c r="A1328" s="147"/>
      <c r="B1328" s="149"/>
      <c r="C1328" s="149"/>
    </row>
    <row r="1329" spans="1:3" s="168" customFormat="1" x14ac:dyDescent="0.15">
      <c r="A1329" s="147"/>
      <c r="B1329" s="149"/>
      <c r="C1329" s="149"/>
    </row>
    <row r="1330" spans="1:3" s="168" customFormat="1" x14ac:dyDescent="0.15">
      <c r="A1330" s="147"/>
      <c r="B1330" s="149"/>
      <c r="C1330" s="149"/>
    </row>
    <row r="1331" spans="1:3" s="168" customFormat="1" x14ac:dyDescent="0.15">
      <c r="A1331" s="147"/>
      <c r="B1331" s="149"/>
      <c r="C1331" s="149"/>
    </row>
    <row r="1332" spans="1:3" s="168" customFormat="1" x14ac:dyDescent="0.15">
      <c r="A1332" s="147"/>
      <c r="B1332" s="149"/>
      <c r="C1332" s="149"/>
    </row>
    <row r="1333" spans="1:3" s="168" customFormat="1" x14ac:dyDescent="0.15">
      <c r="A1333" s="147"/>
      <c r="B1333" s="149"/>
      <c r="C1333" s="149"/>
    </row>
    <row r="1334" spans="1:3" s="168" customFormat="1" x14ac:dyDescent="0.15">
      <c r="A1334" s="147"/>
      <c r="B1334" s="149"/>
      <c r="C1334" s="149"/>
    </row>
    <row r="1335" spans="1:3" s="168" customFormat="1" x14ac:dyDescent="0.15">
      <c r="A1335" s="147"/>
      <c r="B1335" s="149"/>
      <c r="C1335" s="149"/>
    </row>
    <row r="1336" spans="1:3" s="168" customFormat="1" x14ac:dyDescent="0.15">
      <c r="A1336" s="147"/>
      <c r="B1336" s="149"/>
      <c r="C1336" s="149"/>
    </row>
    <row r="1337" spans="1:3" s="168" customFormat="1" x14ac:dyDescent="0.15">
      <c r="A1337" s="147"/>
      <c r="B1337" s="149"/>
      <c r="C1337" s="149"/>
    </row>
    <row r="1338" spans="1:3" s="168" customFormat="1" x14ac:dyDescent="0.15">
      <c r="A1338" s="147"/>
      <c r="B1338" s="149"/>
      <c r="C1338" s="149"/>
    </row>
    <row r="1339" spans="1:3" s="168" customFormat="1" x14ac:dyDescent="0.15">
      <c r="A1339" s="147"/>
      <c r="B1339" s="149"/>
      <c r="C1339" s="149"/>
    </row>
    <row r="1340" spans="1:3" s="168" customFormat="1" x14ac:dyDescent="0.15">
      <c r="A1340" s="147"/>
      <c r="B1340" s="149"/>
      <c r="C1340" s="149"/>
    </row>
    <row r="1341" spans="1:3" s="168" customFormat="1" x14ac:dyDescent="0.15">
      <c r="A1341" s="147"/>
      <c r="B1341" s="149"/>
      <c r="C1341" s="149"/>
    </row>
    <row r="1342" spans="1:3" s="168" customFormat="1" x14ac:dyDescent="0.15">
      <c r="A1342" s="147"/>
      <c r="B1342" s="149"/>
      <c r="C1342" s="149"/>
    </row>
    <row r="1343" spans="1:3" s="168" customFormat="1" x14ac:dyDescent="0.15">
      <c r="A1343" s="147"/>
      <c r="B1343" s="149"/>
      <c r="C1343" s="149"/>
    </row>
    <row r="1344" spans="1:3" s="168" customFormat="1" x14ac:dyDescent="0.15">
      <c r="A1344" s="147"/>
      <c r="B1344" s="149"/>
      <c r="C1344" s="149"/>
    </row>
    <row r="1345" spans="1:3" s="168" customFormat="1" x14ac:dyDescent="0.15">
      <c r="A1345" s="147"/>
      <c r="B1345" s="149"/>
      <c r="C1345" s="149"/>
    </row>
    <row r="1346" spans="1:3" s="168" customFormat="1" x14ac:dyDescent="0.15">
      <c r="A1346" s="191"/>
      <c r="B1346" s="149"/>
      <c r="C1346" s="149"/>
    </row>
    <row r="1347" spans="1:3" s="168" customFormat="1" x14ac:dyDescent="0.15">
      <c r="A1347" s="147"/>
      <c r="B1347" s="149"/>
      <c r="C1347" s="149"/>
    </row>
    <row r="1348" spans="1:3" s="168" customFormat="1" x14ac:dyDescent="0.15">
      <c r="A1348" s="147"/>
      <c r="B1348" s="149"/>
      <c r="C1348" s="149"/>
    </row>
    <row r="1349" spans="1:3" s="168" customFormat="1" x14ac:dyDescent="0.15">
      <c r="A1349" s="147"/>
      <c r="B1349" s="149"/>
      <c r="C1349" s="149"/>
    </row>
    <row r="1350" spans="1:3" s="168" customFormat="1" x14ac:dyDescent="0.15">
      <c r="A1350" s="147"/>
      <c r="B1350" s="149"/>
      <c r="C1350" s="149"/>
    </row>
    <row r="1351" spans="1:3" s="168" customFormat="1" x14ac:dyDescent="0.15">
      <c r="A1351" s="147"/>
      <c r="B1351" s="149"/>
      <c r="C1351" s="149"/>
    </row>
    <row r="1352" spans="1:3" s="168" customFormat="1" x14ac:dyDescent="0.15">
      <c r="A1352" s="147"/>
      <c r="B1352" s="149"/>
      <c r="C1352" s="149"/>
    </row>
    <row r="1353" spans="1:3" s="168" customFormat="1" x14ac:dyDescent="0.15">
      <c r="A1353" s="147"/>
      <c r="B1353" s="149"/>
      <c r="C1353" s="149"/>
    </row>
    <row r="1354" spans="1:3" s="168" customFormat="1" x14ac:dyDescent="0.15">
      <c r="A1354" s="147"/>
      <c r="B1354" s="149"/>
      <c r="C1354" s="149"/>
    </row>
    <row r="1355" spans="1:3" s="168" customFormat="1" x14ac:dyDescent="0.15">
      <c r="A1355" s="147"/>
      <c r="B1355" s="149"/>
      <c r="C1355" s="149"/>
    </row>
    <row r="1356" spans="1:3" s="168" customFormat="1" x14ac:dyDescent="0.15">
      <c r="A1356" s="147"/>
      <c r="B1356" s="149"/>
      <c r="C1356" s="149"/>
    </row>
    <row r="1357" spans="1:3" s="168" customFormat="1" x14ac:dyDescent="0.15">
      <c r="A1357" s="147"/>
      <c r="B1357" s="149"/>
      <c r="C1357" s="149"/>
    </row>
    <row r="1358" spans="1:3" s="168" customFormat="1" x14ac:dyDescent="0.15">
      <c r="A1358" s="147"/>
      <c r="B1358" s="149"/>
      <c r="C1358" s="149"/>
    </row>
    <row r="1359" spans="1:3" s="168" customFormat="1" x14ac:dyDescent="0.15">
      <c r="A1359" s="147"/>
      <c r="B1359" s="149"/>
      <c r="C1359" s="149"/>
    </row>
    <row r="1360" spans="1:3" s="168" customFormat="1" x14ac:dyDescent="0.15">
      <c r="A1360" s="147"/>
      <c r="B1360" s="149"/>
      <c r="C1360" s="149"/>
    </row>
    <row r="1361" spans="1:3" s="168" customFormat="1" x14ac:dyDescent="0.15">
      <c r="A1361" s="147"/>
      <c r="B1361" s="149"/>
      <c r="C1361" s="149"/>
    </row>
    <row r="1362" spans="1:3" s="168" customFormat="1" x14ac:dyDescent="0.15">
      <c r="A1362" s="147"/>
      <c r="B1362" s="149"/>
      <c r="C1362" s="149"/>
    </row>
    <row r="1363" spans="1:3" s="168" customFormat="1" x14ac:dyDescent="0.15">
      <c r="A1363" s="147"/>
      <c r="B1363" s="149"/>
      <c r="C1363" s="149"/>
    </row>
    <row r="1364" spans="1:3" s="168" customFormat="1" x14ac:dyDescent="0.15">
      <c r="A1364" s="147"/>
      <c r="B1364" s="149"/>
      <c r="C1364" s="149"/>
    </row>
    <row r="1365" spans="1:3" s="168" customFormat="1" x14ac:dyDescent="0.15">
      <c r="A1365" s="147"/>
      <c r="B1365" s="149"/>
      <c r="C1365" s="149"/>
    </row>
    <row r="1366" spans="1:3" s="168" customFormat="1" x14ac:dyDescent="0.15">
      <c r="A1366" s="147"/>
      <c r="B1366" s="149"/>
      <c r="C1366" s="149"/>
    </row>
    <row r="1367" spans="1:3" s="168" customFormat="1" x14ac:dyDescent="0.15">
      <c r="A1367" s="147"/>
      <c r="B1367" s="149"/>
      <c r="C1367" s="149"/>
    </row>
    <row r="1368" spans="1:3" s="168" customFormat="1" x14ac:dyDescent="0.15">
      <c r="A1368" s="147"/>
      <c r="B1368" s="149"/>
      <c r="C1368" s="149"/>
    </row>
    <row r="1369" spans="1:3" s="168" customFormat="1" x14ac:dyDescent="0.15">
      <c r="A1369" s="147"/>
      <c r="B1369" s="149"/>
      <c r="C1369" s="149"/>
    </row>
    <row r="1370" spans="1:3" s="168" customFormat="1" x14ac:dyDescent="0.15">
      <c r="A1370" s="147"/>
      <c r="B1370" s="149"/>
      <c r="C1370" s="149"/>
    </row>
    <row r="1371" spans="1:3" s="168" customFormat="1" x14ac:dyDescent="0.15">
      <c r="A1371" s="147"/>
      <c r="B1371" s="149"/>
      <c r="C1371" s="149"/>
    </row>
    <row r="1372" spans="1:3" s="168" customFormat="1" x14ac:dyDescent="0.15">
      <c r="A1372" s="147"/>
      <c r="B1372" s="149"/>
      <c r="C1372" s="149"/>
    </row>
    <row r="1373" spans="1:3" s="168" customFormat="1" x14ac:dyDescent="0.15">
      <c r="A1373" s="147"/>
      <c r="B1373" s="149"/>
      <c r="C1373" s="149"/>
    </row>
    <row r="1374" spans="1:3" s="168" customFormat="1" x14ac:dyDescent="0.15">
      <c r="A1374" s="147"/>
      <c r="B1374" s="149"/>
      <c r="C1374" s="149"/>
    </row>
    <row r="1375" spans="1:3" s="168" customFormat="1" x14ac:dyDescent="0.15">
      <c r="A1375" s="147"/>
      <c r="B1375" s="149"/>
      <c r="C1375" s="149"/>
    </row>
    <row r="1376" spans="1:3" s="168" customFormat="1" x14ac:dyDescent="0.15">
      <c r="A1376" s="147"/>
      <c r="B1376" s="149"/>
      <c r="C1376" s="149"/>
    </row>
    <row r="1377" spans="1:3" s="168" customFormat="1" x14ac:dyDescent="0.15">
      <c r="A1377" s="147"/>
      <c r="B1377" s="149"/>
      <c r="C1377" s="149"/>
    </row>
    <row r="1378" spans="1:3" s="168" customFormat="1" x14ac:dyDescent="0.15">
      <c r="A1378" s="147"/>
      <c r="B1378" s="149"/>
      <c r="C1378" s="149"/>
    </row>
    <row r="1379" spans="1:3" s="168" customFormat="1" x14ac:dyDescent="0.15">
      <c r="A1379" s="147"/>
      <c r="B1379" s="149"/>
      <c r="C1379" s="149"/>
    </row>
    <row r="1380" spans="1:3" s="168" customFormat="1" x14ac:dyDescent="0.15">
      <c r="A1380" s="147"/>
      <c r="B1380" s="149"/>
      <c r="C1380" s="149"/>
    </row>
    <row r="1381" spans="1:3" s="168" customFormat="1" x14ac:dyDescent="0.15">
      <c r="A1381" s="147"/>
      <c r="B1381" s="149"/>
      <c r="C1381" s="149"/>
    </row>
    <row r="1382" spans="1:3" s="168" customFormat="1" x14ac:dyDescent="0.15">
      <c r="A1382" s="147"/>
      <c r="B1382" s="149"/>
      <c r="C1382" s="149"/>
    </row>
    <row r="1383" spans="1:3" s="168" customFormat="1" x14ac:dyDescent="0.15">
      <c r="A1383" s="147"/>
      <c r="B1383" s="149"/>
      <c r="C1383" s="149"/>
    </row>
    <row r="1384" spans="1:3" s="168" customFormat="1" x14ac:dyDescent="0.15">
      <c r="A1384" s="147"/>
      <c r="B1384" s="149"/>
      <c r="C1384" s="149"/>
    </row>
    <row r="1385" spans="1:3" s="168" customFormat="1" x14ac:dyDescent="0.15">
      <c r="A1385" s="147"/>
      <c r="B1385" s="149"/>
      <c r="C1385" s="149"/>
    </row>
    <row r="1386" spans="1:3" s="168" customFormat="1" x14ac:dyDescent="0.15">
      <c r="A1386" s="147"/>
      <c r="B1386" s="149"/>
      <c r="C1386" s="149"/>
    </row>
    <row r="1387" spans="1:3" s="168" customFormat="1" x14ac:dyDescent="0.15">
      <c r="A1387" s="147"/>
      <c r="B1387" s="149"/>
      <c r="C1387" s="149"/>
    </row>
    <row r="1388" spans="1:3" s="168" customFormat="1" x14ac:dyDescent="0.15">
      <c r="A1388" s="147"/>
      <c r="B1388" s="149"/>
      <c r="C1388" s="149"/>
    </row>
    <row r="1389" spans="1:3" s="168" customFormat="1" x14ac:dyDescent="0.15">
      <c r="A1389" s="147"/>
      <c r="B1389" s="149"/>
      <c r="C1389" s="149"/>
    </row>
    <row r="1390" spans="1:3" s="168" customFormat="1" x14ac:dyDescent="0.15">
      <c r="A1390" s="147"/>
      <c r="B1390" s="149"/>
      <c r="C1390" s="149"/>
    </row>
    <row r="1391" spans="1:3" s="168" customFormat="1" x14ac:dyDescent="0.15">
      <c r="A1391" s="147"/>
      <c r="B1391" s="149"/>
      <c r="C1391" s="149"/>
    </row>
    <row r="1392" spans="1:3" s="168" customFormat="1" x14ac:dyDescent="0.15">
      <c r="A1392" s="147"/>
      <c r="B1392" s="149"/>
      <c r="C1392" s="149"/>
    </row>
    <row r="1393" spans="1:3" s="168" customFormat="1" x14ac:dyDescent="0.15">
      <c r="A1393" s="147"/>
      <c r="B1393" s="149"/>
      <c r="C1393" s="149"/>
    </row>
    <row r="1394" spans="1:3" s="168" customFormat="1" x14ac:dyDescent="0.15">
      <c r="A1394" s="147"/>
      <c r="B1394" s="149"/>
      <c r="C1394" s="149"/>
    </row>
    <row r="1395" spans="1:3" s="168" customFormat="1" x14ac:dyDescent="0.15">
      <c r="A1395" s="147"/>
      <c r="B1395" s="149"/>
      <c r="C1395" s="149"/>
    </row>
    <row r="1396" spans="1:3" s="168" customFormat="1" x14ac:dyDescent="0.15">
      <c r="A1396" s="147"/>
      <c r="B1396" s="149"/>
      <c r="C1396" s="149"/>
    </row>
    <row r="1397" spans="1:3" s="168" customFormat="1" x14ac:dyDescent="0.15">
      <c r="A1397" s="147"/>
      <c r="B1397" s="149"/>
      <c r="C1397" s="149"/>
    </row>
    <row r="1398" spans="1:3" s="168" customFormat="1" x14ac:dyDescent="0.15">
      <c r="A1398" s="191"/>
      <c r="B1398" s="149"/>
      <c r="C1398" s="149"/>
    </row>
    <row r="1399" spans="1:3" s="168" customFormat="1" x14ac:dyDescent="0.15">
      <c r="A1399" s="147"/>
      <c r="B1399" s="149"/>
      <c r="C1399" s="149"/>
    </row>
    <row r="1400" spans="1:3" s="168" customFormat="1" x14ac:dyDescent="0.15">
      <c r="A1400" s="147"/>
      <c r="B1400" s="149"/>
      <c r="C1400" s="149"/>
    </row>
    <row r="1401" spans="1:3" s="168" customFormat="1" x14ac:dyDescent="0.15">
      <c r="A1401" s="147"/>
      <c r="B1401" s="149"/>
      <c r="C1401" s="149"/>
    </row>
    <row r="1402" spans="1:3" s="168" customFormat="1" x14ac:dyDescent="0.15">
      <c r="A1402" s="147"/>
      <c r="B1402" s="149"/>
      <c r="C1402" s="149"/>
    </row>
    <row r="1403" spans="1:3" s="168" customFormat="1" x14ac:dyDescent="0.15">
      <c r="A1403" s="147"/>
      <c r="B1403" s="149"/>
      <c r="C1403" s="149"/>
    </row>
    <row r="1404" spans="1:3" s="168" customFormat="1" x14ac:dyDescent="0.15">
      <c r="A1404" s="147"/>
      <c r="B1404" s="149"/>
      <c r="C1404" s="149"/>
    </row>
    <row r="1405" spans="1:3" s="168" customFormat="1" x14ac:dyDescent="0.15">
      <c r="A1405" s="147"/>
      <c r="B1405" s="149"/>
      <c r="C1405" s="149"/>
    </row>
    <row r="1406" spans="1:3" s="168" customFormat="1" x14ac:dyDescent="0.15">
      <c r="A1406" s="147"/>
      <c r="B1406" s="149"/>
      <c r="C1406" s="149"/>
    </row>
    <row r="1407" spans="1:3" s="168" customFormat="1" x14ac:dyDescent="0.15">
      <c r="A1407" s="147"/>
      <c r="B1407" s="149"/>
      <c r="C1407" s="149"/>
    </row>
    <row r="1408" spans="1:3" s="168" customFormat="1" x14ac:dyDescent="0.15">
      <c r="A1408" s="147"/>
      <c r="B1408" s="149"/>
      <c r="C1408" s="149"/>
    </row>
    <row r="1409" spans="1:3" s="168" customFormat="1" x14ac:dyDescent="0.15">
      <c r="A1409" s="147"/>
      <c r="B1409" s="149"/>
      <c r="C1409" s="149"/>
    </row>
    <row r="1410" spans="1:3" s="168" customFormat="1" x14ac:dyDescent="0.15">
      <c r="A1410" s="147"/>
      <c r="B1410" s="149"/>
      <c r="C1410" s="149"/>
    </row>
    <row r="1411" spans="1:3" s="168" customFormat="1" x14ac:dyDescent="0.15">
      <c r="A1411" s="147"/>
      <c r="B1411" s="149"/>
      <c r="C1411" s="149"/>
    </row>
    <row r="1412" spans="1:3" s="168" customFormat="1" x14ac:dyDescent="0.15">
      <c r="A1412" s="147"/>
      <c r="B1412" s="149"/>
      <c r="C1412" s="149"/>
    </row>
    <row r="1413" spans="1:3" s="168" customFormat="1" x14ac:dyDescent="0.15">
      <c r="A1413" s="147"/>
      <c r="B1413" s="149"/>
      <c r="C1413" s="149"/>
    </row>
    <row r="1414" spans="1:3" s="168" customFormat="1" x14ac:dyDescent="0.15">
      <c r="A1414" s="147"/>
      <c r="B1414" s="149"/>
      <c r="C1414" s="149"/>
    </row>
    <row r="1415" spans="1:3" s="168" customFormat="1" x14ac:dyDescent="0.15">
      <c r="A1415" s="147"/>
      <c r="B1415" s="149"/>
      <c r="C1415" s="149"/>
    </row>
    <row r="1416" spans="1:3" s="168" customFormat="1" x14ac:dyDescent="0.15">
      <c r="A1416" s="147"/>
      <c r="B1416" s="149"/>
      <c r="C1416" s="149"/>
    </row>
    <row r="1417" spans="1:3" s="168" customFormat="1" x14ac:dyDescent="0.15">
      <c r="A1417" s="147"/>
      <c r="B1417" s="149"/>
      <c r="C1417" s="149"/>
    </row>
    <row r="1418" spans="1:3" s="168" customFormat="1" x14ac:dyDescent="0.15">
      <c r="A1418" s="147"/>
      <c r="B1418" s="149"/>
      <c r="C1418" s="149"/>
    </row>
    <row r="1419" spans="1:3" s="168" customFormat="1" x14ac:dyDescent="0.15">
      <c r="A1419" s="147"/>
      <c r="B1419" s="149"/>
      <c r="C1419" s="149"/>
    </row>
    <row r="1420" spans="1:3" s="168" customFormat="1" x14ac:dyDescent="0.15">
      <c r="A1420" s="147"/>
      <c r="B1420" s="149"/>
      <c r="C1420" s="149"/>
    </row>
    <row r="1421" spans="1:3" s="168" customFormat="1" x14ac:dyDescent="0.15">
      <c r="A1421" s="191"/>
      <c r="B1421" s="149"/>
      <c r="C1421" s="149"/>
    </row>
    <row r="1422" spans="1:3" s="168" customFormat="1" x14ac:dyDescent="0.15">
      <c r="A1422" s="191"/>
      <c r="B1422" s="149"/>
      <c r="C1422" s="149"/>
    </row>
    <row r="1423" spans="1:3" s="168" customFormat="1" x14ac:dyDescent="0.15">
      <c r="A1423" s="191"/>
      <c r="B1423" s="149"/>
      <c r="C1423" s="149"/>
    </row>
    <row r="1424" spans="1:3" s="168" customFormat="1" x14ac:dyDescent="0.15">
      <c r="A1424" s="191"/>
      <c r="B1424" s="149"/>
      <c r="C1424" s="149"/>
    </row>
    <row r="1425" spans="1:3" s="168" customFormat="1" x14ac:dyDescent="0.15">
      <c r="A1425" s="147"/>
      <c r="B1425" s="149"/>
      <c r="C1425" s="149"/>
    </row>
    <row r="1426" spans="1:3" s="168" customFormat="1" x14ac:dyDescent="0.15">
      <c r="A1426" s="147"/>
      <c r="B1426" s="149"/>
      <c r="C1426" s="149"/>
    </row>
    <row r="1427" spans="1:3" s="168" customFormat="1" x14ac:dyDescent="0.15">
      <c r="A1427" s="191"/>
      <c r="B1427" s="149"/>
      <c r="C1427" s="149"/>
    </row>
    <row r="1428" spans="1:3" s="168" customFormat="1" x14ac:dyDescent="0.15">
      <c r="A1428" s="191"/>
      <c r="B1428" s="149"/>
      <c r="C1428" s="149"/>
    </row>
    <row r="1429" spans="1:3" s="168" customFormat="1" x14ac:dyDescent="0.15">
      <c r="A1429" s="191"/>
      <c r="B1429" s="149"/>
      <c r="C1429" s="149"/>
    </row>
    <row r="1430" spans="1:3" s="168" customFormat="1" x14ac:dyDescent="0.15">
      <c r="A1430" s="147"/>
      <c r="B1430" s="149"/>
      <c r="C1430" s="149"/>
    </row>
    <row r="1431" spans="1:3" s="168" customFormat="1" x14ac:dyDescent="0.15">
      <c r="A1431" s="191"/>
      <c r="B1431" s="149"/>
      <c r="C1431" s="149"/>
    </row>
    <row r="1432" spans="1:3" s="168" customFormat="1" x14ac:dyDescent="0.15">
      <c r="A1432" s="191"/>
      <c r="B1432" s="149"/>
      <c r="C1432" s="149"/>
    </row>
    <row r="1433" spans="1:3" s="168" customFormat="1" x14ac:dyDescent="0.15">
      <c r="A1433" s="191"/>
      <c r="B1433" s="149"/>
      <c r="C1433" s="149"/>
    </row>
    <row r="1434" spans="1:3" s="168" customFormat="1" x14ac:dyDescent="0.15">
      <c r="A1434" s="191"/>
      <c r="B1434" s="149"/>
      <c r="C1434" s="149"/>
    </row>
    <row r="1435" spans="1:3" s="168" customFormat="1" x14ac:dyDescent="0.15">
      <c r="A1435" s="191"/>
      <c r="B1435" s="149"/>
      <c r="C1435" s="149"/>
    </row>
    <row r="1436" spans="1:3" s="168" customFormat="1" x14ac:dyDescent="0.15">
      <c r="A1436" s="191"/>
      <c r="B1436" s="149"/>
      <c r="C1436" s="149"/>
    </row>
    <row r="1437" spans="1:3" s="168" customFormat="1" x14ac:dyDescent="0.15">
      <c r="A1437" s="191"/>
      <c r="B1437" s="149"/>
      <c r="C1437" s="149"/>
    </row>
    <row r="1438" spans="1:3" s="168" customFormat="1" x14ac:dyDescent="0.15">
      <c r="A1438" s="191"/>
      <c r="B1438" s="149"/>
      <c r="C1438" s="149"/>
    </row>
    <row r="1439" spans="1:3" s="168" customFormat="1" x14ac:dyDescent="0.15">
      <c r="A1439" s="147"/>
      <c r="B1439" s="149"/>
      <c r="C1439" s="149"/>
    </row>
    <row r="1440" spans="1:3" s="168" customFormat="1" x14ac:dyDescent="0.15">
      <c r="A1440" s="147"/>
      <c r="B1440" s="149"/>
      <c r="C1440" s="149"/>
    </row>
    <row r="1441" spans="1:3" s="168" customFormat="1" x14ac:dyDescent="0.15">
      <c r="A1441" s="191"/>
      <c r="B1441" s="149"/>
      <c r="C1441" s="149"/>
    </row>
    <row r="1442" spans="1:3" s="168" customFormat="1" x14ac:dyDescent="0.15">
      <c r="A1442" s="147"/>
      <c r="B1442" s="149"/>
      <c r="C1442" s="149"/>
    </row>
    <row r="1443" spans="1:3" s="168" customFormat="1" x14ac:dyDescent="0.15">
      <c r="A1443" s="147"/>
      <c r="B1443" s="149"/>
      <c r="C1443" s="149"/>
    </row>
    <row r="1444" spans="1:3" s="168" customFormat="1" x14ac:dyDescent="0.15">
      <c r="A1444" s="191"/>
      <c r="B1444" s="149"/>
      <c r="C1444" s="149"/>
    </row>
    <row r="1445" spans="1:3" s="168" customFormat="1" x14ac:dyDescent="0.15">
      <c r="A1445" s="147"/>
      <c r="B1445" s="149"/>
      <c r="C1445" s="149"/>
    </row>
    <row r="1446" spans="1:3" s="168" customFormat="1" x14ac:dyDescent="0.15">
      <c r="A1446" s="191"/>
      <c r="B1446" s="149"/>
      <c r="C1446" s="149"/>
    </row>
    <row r="1447" spans="1:3" s="168" customFormat="1" x14ac:dyDescent="0.15">
      <c r="A1447" s="147"/>
      <c r="B1447" s="149"/>
      <c r="C1447" s="149"/>
    </row>
    <row r="1448" spans="1:3" s="168" customFormat="1" x14ac:dyDescent="0.15">
      <c r="A1448" s="147"/>
      <c r="B1448" s="149"/>
      <c r="C1448" s="149"/>
    </row>
    <row r="1449" spans="1:3" s="168" customFormat="1" x14ac:dyDescent="0.15">
      <c r="A1449" s="147"/>
      <c r="B1449" s="149"/>
      <c r="C1449" s="149"/>
    </row>
    <row r="1450" spans="1:3" s="168" customFormat="1" x14ac:dyDescent="0.15">
      <c r="A1450" s="147"/>
      <c r="B1450" s="149"/>
      <c r="C1450" s="149"/>
    </row>
    <row r="1451" spans="1:3" s="168" customFormat="1" x14ac:dyDescent="0.15">
      <c r="A1451" s="191"/>
      <c r="B1451" s="149"/>
      <c r="C1451" s="149"/>
    </row>
    <row r="1452" spans="1:3" s="168" customFormat="1" x14ac:dyDescent="0.15">
      <c r="A1452" s="147"/>
      <c r="B1452" s="149"/>
      <c r="C1452" s="149"/>
    </row>
    <row r="1453" spans="1:3" s="168" customFormat="1" x14ac:dyDescent="0.15">
      <c r="A1453" s="147"/>
      <c r="B1453" s="149"/>
      <c r="C1453" s="149"/>
    </row>
    <row r="1454" spans="1:3" s="168" customFormat="1" x14ac:dyDescent="0.15">
      <c r="A1454" s="191"/>
      <c r="B1454" s="149"/>
      <c r="C1454" s="149"/>
    </row>
    <row r="1455" spans="1:3" s="168" customFormat="1" x14ac:dyDescent="0.15">
      <c r="A1455" s="191"/>
      <c r="B1455" s="149"/>
      <c r="C1455" s="149"/>
    </row>
    <row r="1456" spans="1:3" s="168" customFormat="1" x14ac:dyDescent="0.15">
      <c r="A1456" s="191"/>
      <c r="B1456" s="149"/>
      <c r="C1456" s="149"/>
    </row>
    <row r="1457" spans="1:3" s="168" customFormat="1" x14ac:dyDescent="0.15">
      <c r="A1457" s="191"/>
      <c r="B1457" s="149"/>
      <c r="C1457" s="149"/>
    </row>
    <row r="1458" spans="1:3" s="168" customFormat="1" x14ac:dyDescent="0.15">
      <c r="A1458" s="147"/>
      <c r="B1458" s="149"/>
      <c r="C1458" s="149"/>
    </row>
    <row r="1459" spans="1:3" s="168" customFormat="1" x14ac:dyDescent="0.15">
      <c r="A1459" s="191"/>
      <c r="B1459" s="149"/>
      <c r="C1459" s="149"/>
    </row>
    <row r="1460" spans="1:3" s="168" customFormat="1" x14ac:dyDescent="0.15">
      <c r="A1460" s="191"/>
      <c r="B1460" s="149"/>
      <c r="C1460" s="149"/>
    </row>
    <row r="1461" spans="1:3" s="168" customFormat="1" x14ac:dyDescent="0.15">
      <c r="A1461" s="191"/>
      <c r="B1461" s="149"/>
      <c r="C1461" s="149"/>
    </row>
    <row r="1462" spans="1:3" s="168" customFormat="1" x14ac:dyDescent="0.15">
      <c r="A1462" s="191"/>
      <c r="B1462" s="149"/>
      <c r="C1462" s="149"/>
    </row>
    <row r="1463" spans="1:3" s="168" customFormat="1" x14ac:dyDescent="0.15">
      <c r="A1463" s="191"/>
      <c r="B1463" s="149"/>
      <c r="C1463" s="149"/>
    </row>
    <row r="1464" spans="1:3" s="168" customFormat="1" x14ac:dyDescent="0.15">
      <c r="A1464" s="191"/>
      <c r="B1464" s="149"/>
      <c r="C1464" s="149"/>
    </row>
    <row r="1465" spans="1:3" s="168" customFormat="1" x14ac:dyDescent="0.15">
      <c r="A1465" s="191"/>
      <c r="B1465" s="149"/>
      <c r="C1465" s="149"/>
    </row>
    <row r="1466" spans="1:3" s="168" customFormat="1" x14ac:dyDescent="0.15">
      <c r="A1466" s="147"/>
      <c r="B1466" s="149"/>
      <c r="C1466" s="149"/>
    </row>
    <row r="1467" spans="1:3" s="168" customFormat="1" x14ac:dyDescent="0.15">
      <c r="A1467" s="147"/>
      <c r="B1467" s="149"/>
      <c r="C1467" s="149"/>
    </row>
    <row r="1468" spans="1:3" s="168" customFormat="1" x14ac:dyDescent="0.15">
      <c r="A1468" s="147"/>
      <c r="B1468" s="149"/>
      <c r="C1468" s="149"/>
    </row>
    <row r="1469" spans="1:3" s="168" customFormat="1" x14ac:dyDescent="0.15">
      <c r="A1469" s="147"/>
      <c r="B1469" s="149"/>
      <c r="C1469" s="149"/>
    </row>
    <row r="1470" spans="1:3" s="168" customFormat="1" x14ac:dyDescent="0.15">
      <c r="A1470" s="147"/>
      <c r="B1470" s="149"/>
      <c r="C1470" s="149"/>
    </row>
    <row r="1471" spans="1:3" s="168" customFormat="1" x14ac:dyDescent="0.15">
      <c r="A1471" s="147"/>
      <c r="B1471" s="149"/>
      <c r="C1471" s="149"/>
    </row>
    <row r="1472" spans="1:3" s="168" customFormat="1" x14ac:dyDescent="0.15">
      <c r="A1472" s="147"/>
      <c r="B1472" s="149"/>
      <c r="C1472" s="149"/>
    </row>
    <row r="1473" spans="1:3" s="168" customFormat="1" x14ac:dyDescent="0.15">
      <c r="A1473" s="147"/>
      <c r="B1473" s="149"/>
      <c r="C1473" s="149"/>
    </row>
    <row r="1474" spans="1:3" s="168" customFormat="1" x14ac:dyDescent="0.15">
      <c r="A1474" s="147"/>
      <c r="B1474" s="149"/>
      <c r="C1474" s="149"/>
    </row>
    <row r="1475" spans="1:3" s="168" customFormat="1" x14ac:dyDescent="0.15">
      <c r="A1475" s="191"/>
      <c r="B1475" s="149"/>
      <c r="C1475" s="149"/>
    </row>
    <row r="1476" spans="1:3" s="168" customFormat="1" x14ac:dyDescent="0.15">
      <c r="A1476" s="191"/>
      <c r="B1476" s="149"/>
      <c r="C1476" s="149"/>
    </row>
    <row r="1477" spans="1:3" s="168" customFormat="1" x14ac:dyDescent="0.15">
      <c r="A1477" s="147"/>
      <c r="B1477" s="149"/>
      <c r="C1477" s="149"/>
    </row>
    <row r="1478" spans="1:3" s="168" customFormat="1" x14ac:dyDescent="0.15">
      <c r="A1478" s="147"/>
      <c r="B1478" s="149"/>
      <c r="C1478" s="149"/>
    </row>
    <row r="1479" spans="1:3" s="168" customFormat="1" x14ac:dyDescent="0.15">
      <c r="A1479" s="147"/>
      <c r="B1479" s="149"/>
      <c r="C1479" s="149"/>
    </row>
    <row r="1480" spans="1:3" s="168" customFormat="1" x14ac:dyDescent="0.15">
      <c r="A1480" s="147"/>
      <c r="B1480" s="149"/>
      <c r="C1480" s="149"/>
    </row>
    <row r="1481" spans="1:3" s="168" customFormat="1" x14ac:dyDescent="0.15">
      <c r="A1481" s="191"/>
      <c r="B1481" s="149"/>
      <c r="C1481" s="149"/>
    </row>
    <row r="1482" spans="1:3" s="168" customFormat="1" x14ac:dyDescent="0.15">
      <c r="A1482" s="147"/>
      <c r="B1482" s="149"/>
      <c r="C1482" s="149"/>
    </row>
    <row r="1483" spans="1:3" s="168" customFormat="1" x14ac:dyDescent="0.15">
      <c r="A1483" s="147"/>
      <c r="B1483" s="149"/>
      <c r="C1483" s="149"/>
    </row>
    <row r="1484" spans="1:3" s="168" customFormat="1" x14ac:dyDescent="0.15">
      <c r="A1484" s="147"/>
      <c r="B1484" s="149"/>
      <c r="C1484" s="149"/>
    </row>
    <row r="1485" spans="1:3" s="168" customFormat="1" x14ac:dyDescent="0.15">
      <c r="A1485" s="191"/>
      <c r="B1485" s="149"/>
      <c r="C1485" s="149"/>
    </row>
    <row r="1486" spans="1:3" s="168" customFormat="1" x14ac:dyDescent="0.15">
      <c r="A1486" s="191"/>
      <c r="B1486" s="149"/>
      <c r="C1486" s="149"/>
    </row>
    <row r="1487" spans="1:3" s="168" customFormat="1" x14ac:dyDescent="0.15">
      <c r="A1487" s="147"/>
      <c r="B1487" s="149"/>
      <c r="C1487" s="149"/>
    </row>
    <row r="1488" spans="1:3" s="168" customFormat="1" x14ac:dyDescent="0.15">
      <c r="A1488" s="191"/>
      <c r="B1488" s="149"/>
      <c r="C1488" s="149"/>
    </row>
    <row r="1489" spans="1:3" s="168" customFormat="1" x14ac:dyDescent="0.15">
      <c r="A1489" s="147"/>
      <c r="B1489" s="149"/>
      <c r="C1489" s="149"/>
    </row>
    <row r="1490" spans="1:3" s="168" customFormat="1" x14ac:dyDescent="0.15">
      <c r="A1490" s="147"/>
      <c r="B1490" s="149"/>
      <c r="C1490" s="149"/>
    </row>
    <row r="1491" spans="1:3" s="168" customFormat="1" x14ac:dyDescent="0.15">
      <c r="A1491" s="147"/>
      <c r="B1491" s="149"/>
      <c r="C1491" s="149"/>
    </row>
    <row r="1492" spans="1:3" s="168" customFormat="1" x14ac:dyDescent="0.15">
      <c r="A1492" s="147"/>
      <c r="B1492" s="149"/>
      <c r="C1492" s="149"/>
    </row>
    <row r="1493" spans="1:3" s="168" customFormat="1" x14ac:dyDescent="0.15">
      <c r="A1493" s="147"/>
      <c r="B1493" s="149"/>
      <c r="C1493" s="149"/>
    </row>
    <row r="1494" spans="1:3" s="168" customFormat="1" x14ac:dyDescent="0.15">
      <c r="A1494" s="147"/>
      <c r="B1494" s="149"/>
      <c r="C1494" s="149"/>
    </row>
    <row r="1495" spans="1:3" s="168" customFormat="1" x14ac:dyDescent="0.15">
      <c r="A1495" s="191"/>
      <c r="B1495" s="149"/>
      <c r="C1495" s="149"/>
    </row>
    <row r="1496" spans="1:3" s="168" customFormat="1" x14ac:dyDescent="0.15">
      <c r="A1496" s="147"/>
      <c r="B1496" s="149"/>
      <c r="C1496" s="149"/>
    </row>
    <row r="1497" spans="1:3" s="168" customFormat="1" x14ac:dyDescent="0.15">
      <c r="A1497" s="147"/>
      <c r="B1497" s="149"/>
      <c r="C1497" s="149"/>
    </row>
    <row r="1498" spans="1:3" s="168" customFormat="1" x14ac:dyDescent="0.15">
      <c r="A1498" s="147"/>
      <c r="B1498" s="149"/>
      <c r="C1498" s="149"/>
    </row>
    <row r="1499" spans="1:3" s="168" customFormat="1" x14ac:dyDescent="0.15">
      <c r="A1499" s="147"/>
      <c r="B1499" s="149"/>
      <c r="C1499" s="149"/>
    </row>
    <row r="1500" spans="1:3" s="168" customFormat="1" x14ac:dyDescent="0.15">
      <c r="A1500" s="147"/>
      <c r="B1500" s="149"/>
      <c r="C1500" s="149"/>
    </row>
    <row r="1501" spans="1:3" s="168" customFormat="1" x14ac:dyDescent="0.15">
      <c r="A1501" s="147"/>
      <c r="B1501" s="149"/>
      <c r="C1501" s="149"/>
    </row>
    <row r="1502" spans="1:3" s="168" customFormat="1" x14ac:dyDescent="0.15">
      <c r="A1502" s="147"/>
      <c r="B1502" s="149"/>
      <c r="C1502" s="149"/>
    </row>
    <row r="1503" spans="1:3" s="168" customFormat="1" x14ac:dyDescent="0.15">
      <c r="A1503" s="147"/>
      <c r="B1503" s="149"/>
      <c r="C1503" s="149"/>
    </row>
    <row r="1504" spans="1:3" s="168" customFormat="1" x14ac:dyDescent="0.15">
      <c r="A1504" s="147"/>
      <c r="B1504" s="149"/>
      <c r="C1504" s="149"/>
    </row>
    <row r="1505" spans="1:3" s="168" customFormat="1" x14ac:dyDescent="0.15">
      <c r="A1505" s="147"/>
      <c r="B1505" s="149"/>
      <c r="C1505" s="149"/>
    </row>
    <row r="1506" spans="1:3" s="168" customFormat="1" x14ac:dyDescent="0.15">
      <c r="A1506" s="191"/>
      <c r="B1506" s="149"/>
      <c r="C1506" s="149"/>
    </row>
    <row r="1507" spans="1:3" s="168" customFormat="1" x14ac:dyDescent="0.15">
      <c r="A1507" s="191"/>
      <c r="B1507" s="149"/>
      <c r="C1507" s="149"/>
    </row>
    <row r="1508" spans="1:3" s="168" customFormat="1" x14ac:dyDescent="0.15">
      <c r="A1508" s="191"/>
      <c r="B1508" s="149"/>
      <c r="C1508" s="149"/>
    </row>
    <row r="1509" spans="1:3" s="168" customFormat="1" x14ac:dyDescent="0.15">
      <c r="A1509" s="191"/>
      <c r="B1509" s="149"/>
      <c r="C1509" s="149"/>
    </row>
    <row r="1510" spans="1:3" s="168" customFormat="1" x14ac:dyDescent="0.15">
      <c r="A1510" s="147"/>
      <c r="B1510" s="149"/>
      <c r="C1510" s="149"/>
    </row>
    <row r="1511" spans="1:3" s="168" customFormat="1" x14ac:dyDescent="0.15">
      <c r="A1511" s="147"/>
      <c r="B1511" s="149"/>
      <c r="C1511" s="149"/>
    </row>
    <row r="1512" spans="1:3" s="168" customFormat="1" x14ac:dyDescent="0.15">
      <c r="A1512" s="147"/>
      <c r="B1512" s="149"/>
      <c r="C1512" s="149"/>
    </row>
    <row r="1513" spans="1:3" s="168" customFormat="1" x14ac:dyDescent="0.15">
      <c r="A1513" s="147"/>
      <c r="B1513" s="149"/>
      <c r="C1513" s="149"/>
    </row>
    <row r="1514" spans="1:3" s="168" customFormat="1" x14ac:dyDescent="0.15">
      <c r="A1514" s="147"/>
      <c r="B1514" s="149"/>
      <c r="C1514" s="149"/>
    </row>
    <row r="1515" spans="1:3" s="168" customFormat="1" x14ac:dyDescent="0.15">
      <c r="A1515" s="191"/>
      <c r="B1515" s="149"/>
      <c r="C1515" s="149"/>
    </row>
    <row r="1516" spans="1:3" s="168" customFormat="1" x14ac:dyDescent="0.15">
      <c r="A1516" s="191"/>
      <c r="B1516" s="149"/>
      <c r="C1516" s="149"/>
    </row>
    <row r="1517" spans="1:3" s="168" customFormat="1" x14ac:dyDescent="0.15">
      <c r="A1517" s="191"/>
      <c r="B1517" s="149"/>
      <c r="C1517" s="149"/>
    </row>
    <row r="1518" spans="1:3" s="168" customFormat="1" x14ac:dyDescent="0.15">
      <c r="A1518" s="191"/>
      <c r="B1518" s="149"/>
      <c r="C1518" s="149"/>
    </row>
    <row r="1519" spans="1:3" s="168" customFormat="1" x14ac:dyDescent="0.15">
      <c r="A1519" s="191"/>
      <c r="B1519" s="149"/>
      <c r="C1519" s="149"/>
    </row>
    <row r="1520" spans="1:3" s="168" customFormat="1" x14ac:dyDescent="0.15">
      <c r="A1520" s="191"/>
      <c r="B1520" s="149"/>
      <c r="C1520" s="149"/>
    </row>
    <row r="1521" spans="1:3" s="168" customFormat="1" x14ac:dyDescent="0.15">
      <c r="A1521" s="191"/>
      <c r="B1521" s="149"/>
      <c r="C1521" s="149"/>
    </row>
    <row r="1522" spans="1:3" s="168" customFormat="1" x14ac:dyDescent="0.15">
      <c r="A1522" s="191"/>
      <c r="B1522" s="149"/>
      <c r="C1522" s="149"/>
    </row>
    <row r="1523" spans="1:3" s="168" customFormat="1" x14ac:dyDescent="0.15">
      <c r="A1523" s="191"/>
      <c r="B1523" s="149"/>
      <c r="C1523" s="149"/>
    </row>
    <row r="1524" spans="1:3" s="168" customFormat="1" x14ac:dyDescent="0.15">
      <c r="A1524" s="191"/>
      <c r="B1524" s="149"/>
      <c r="C1524" s="149"/>
    </row>
    <row r="1525" spans="1:3" s="168" customFormat="1" x14ac:dyDescent="0.15">
      <c r="A1525" s="147"/>
      <c r="B1525" s="149"/>
      <c r="C1525" s="149"/>
    </row>
    <row r="1526" spans="1:3" s="168" customFormat="1" x14ac:dyDescent="0.15">
      <c r="A1526" s="147"/>
      <c r="B1526" s="149"/>
      <c r="C1526" s="149"/>
    </row>
    <row r="1527" spans="1:3" s="168" customFormat="1" x14ac:dyDescent="0.15">
      <c r="A1527" s="147"/>
      <c r="B1527" s="149"/>
      <c r="C1527" s="149"/>
    </row>
    <row r="1528" spans="1:3" s="168" customFormat="1" x14ac:dyDescent="0.15">
      <c r="A1528" s="147"/>
      <c r="B1528" s="149"/>
      <c r="C1528" s="149"/>
    </row>
    <row r="1529" spans="1:3" s="168" customFormat="1" x14ac:dyDescent="0.15">
      <c r="A1529" s="147"/>
      <c r="B1529" s="149"/>
      <c r="C1529" s="149"/>
    </row>
    <row r="1530" spans="1:3" s="168" customFormat="1" x14ac:dyDescent="0.15">
      <c r="A1530" s="147"/>
      <c r="B1530" s="149"/>
      <c r="C1530" s="149"/>
    </row>
    <row r="1531" spans="1:3" s="168" customFormat="1" x14ac:dyDescent="0.15">
      <c r="A1531" s="147"/>
      <c r="B1531" s="149"/>
      <c r="C1531" s="149"/>
    </row>
    <row r="1532" spans="1:3" s="168" customFormat="1" x14ac:dyDescent="0.15">
      <c r="A1532" s="147"/>
      <c r="B1532" s="149"/>
      <c r="C1532" s="149"/>
    </row>
    <row r="1533" spans="1:3" s="168" customFormat="1" x14ac:dyDescent="0.15">
      <c r="A1533" s="191"/>
      <c r="B1533" s="149"/>
      <c r="C1533" s="149"/>
    </row>
    <row r="1534" spans="1:3" s="168" customFormat="1" x14ac:dyDescent="0.15">
      <c r="A1534" s="191"/>
      <c r="B1534" s="149"/>
      <c r="C1534" s="149"/>
    </row>
    <row r="1535" spans="1:3" s="168" customFormat="1" x14ac:dyDescent="0.15">
      <c r="A1535" s="191"/>
      <c r="B1535" s="149"/>
      <c r="C1535" s="149"/>
    </row>
    <row r="1536" spans="1:3" s="168" customFormat="1" x14ac:dyDescent="0.15">
      <c r="A1536" s="191"/>
      <c r="B1536" s="149"/>
      <c r="C1536" s="149"/>
    </row>
    <row r="1537" spans="1:3" s="168" customFormat="1" x14ac:dyDescent="0.15">
      <c r="A1537" s="147"/>
      <c r="B1537" s="149"/>
      <c r="C1537" s="149"/>
    </row>
    <row r="1538" spans="1:3" s="168" customFormat="1" x14ac:dyDescent="0.15">
      <c r="A1538" s="191"/>
      <c r="B1538" s="149"/>
      <c r="C1538" s="149"/>
    </row>
    <row r="1539" spans="1:3" s="168" customFormat="1" x14ac:dyDescent="0.15">
      <c r="A1539" s="191"/>
      <c r="B1539" s="149"/>
      <c r="C1539" s="149"/>
    </row>
    <row r="1540" spans="1:3" s="168" customFormat="1" x14ac:dyDescent="0.15">
      <c r="A1540" s="191"/>
      <c r="B1540" s="149"/>
      <c r="C1540" s="149"/>
    </row>
    <row r="1541" spans="1:3" s="168" customFormat="1" x14ac:dyDescent="0.15">
      <c r="A1541" s="191"/>
      <c r="B1541" s="149"/>
      <c r="C1541" s="149"/>
    </row>
    <row r="1542" spans="1:3" s="168" customFormat="1" x14ac:dyDescent="0.15">
      <c r="A1542" s="191"/>
      <c r="B1542" s="149"/>
      <c r="C1542" s="149"/>
    </row>
    <row r="1543" spans="1:3" s="168" customFormat="1" x14ac:dyDescent="0.15">
      <c r="A1543" s="191"/>
      <c r="B1543" s="149"/>
      <c r="C1543" s="149"/>
    </row>
    <row r="1544" spans="1:3" s="168" customFormat="1" x14ac:dyDescent="0.15">
      <c r="A1544" s="147"/>
      <c r="B1544" s="149"/>
      <c r="C1544" s="149"/>
    </row>
    <row r="1545" spans="1:3" s="168" customFormat="1" x14ac:dyDescent="0.15">
      <c r="A1545" s="191"/>
      <c r="B1545" s="149"/>
      <c r="C1545" s="149"/>
    </row>
    <row r="1546" spans="1:3" s="168" customFormat="1" x14ac:dyDescent="0.15">
      <c r="A1546" s="147"/>
      <c r="B1546" s="149"/>
      <c r="C1546" s="149"/>
    </row>
    <row r="1547" spans="1:3" s="168" customFormat="1" x14ac:dyDescent="0.15">
      <c r="A1547" s="147"/>
      <c r="B1547" s="149"/>
      <c r="C1547" s="149"/>
    </row>
    <row r="1548" spans="1:3" s="168" customFormat="1" x14ac:dyDescent="0.15">
      <c r="A1548" s="147"/>
      <c r="B1548" s="149"/>
      <c r="C1548" s="149"/>
    </row>
    <row r="1549" spans="1:3" s="168" customFormat="1" x14ac:dyDescent="0.15">
      <c r="A1549" s="147"/>
      <c r="B1549" s="149"/>
      <c r="C1549" s="149"/>
    </row>
    <row r="1550" spans="1:3" s="168" customFormat="1" x14ac:dyDescent="0.15">
      <c r="A1550" s="147"/>
      <c r="B1550" s="149"/>
      <c r="C1550" s="149"/>
    </row>
    <row r="1551" spans="1:3" s="168" customFormat="1" x14ac:dyDescent="0.15">
      <c r="A1551" s="147"/>
      <c r="B1551" s="149"/>
      <c r="C1551" s="149"/>
    </row>
    <row r="1552" spans="1:3" s="168" customFormat="1" x14ac:dyDescent="0.15">
      <c r="A1552" s="147"/>
      <c r="B1552" s="149"/>
      <c r="C1552" s="149"/>
    </row>
    <row r="1553" spans="1:3" s="168" customFormat="1" x14ac:dyDescent="0.15">
      <c r="A1553" s="147"/>
      <c r="B1553" s="149"/>
      <c r="C1553" s="149"/>
    </row>
    <row r="1554" spans="1:3" s="168" customFormat="1" x14ac:dyDescent="0.15">
      <c r="A1554" s="147"/>
      <c r="B1554" s="149"/>
      <c r="C1554" s="149"/>
    </row>
    <row r="1555" spans="1:3" s="168" customFormat="1" x14ac:dyDescent="0.15">
      <c r="A1555" s="147"/>
      <c r="B1555" s="149"/>
      <c r="C1555" s="149"/>
    </row>
    <row r="1556" spans="1:3" s="168" customFormat="1" x14ac:dyDescent="0.15">
      <c r="A1556" s="147"/>
      <c r="B1556" s="149"/>
      <c r="C1556" s="149"/>
    </row>
    <row r="1557" spans="1:3" s="168" customFormat="1" x14ac:dyDescent="0.15">
      <c r="A1557" s="147"/>
      <c r="B1557" s="149"/>
      <c r="C1557" s="149"/>
    </row>
    <row r="1558" spans="1:3" s="168" customFormat="1" x14ac:dyDescent="0.15">
      <c r="A1558" s="147"/>
      <c r="B1558" s="149"/>
      <c r="C1558" s="149"/>
    </row>
    <row r="1559" spans="1:3" s="168" customFormat="1" x14ac:dyDescent="0.15">
      <c r="A1559" s="147"/>
      <c r="B1559" s="149"/>
      <c r="C1559" s="149"/>
    </row>
    <row r="1560" spans="1:3" s="168" customFormat="1" x14ac:dyDescent="0.15">
      <c r="A1560" s="147"/>
      <c r="B1560" s="149"/>
      <c r="C1560" s="149"/>
    </row>
    <row r="1561" spans="1:3" s="168" customFormat="1" x14ac:dyDescent="0.15">
      <c r="A1561" s="147"/>
      <c r="B1561" s="149"/>
      <c r="C1561" s="149"/>
    </row>
    <row r="1562" spans="1:3" s="168" customFormat="1" x14ac:dyDescent="0.15">
      <c r="A1562" s="147"/>
      <c r="B1562" s="149"/>
      <c r="C1562" s="149"/>
    </row>
    <row r="1563" spans="1:3" s="168" customFormat="1" x14ac:dyDescent="0.15">
      <c r="A1563" s="147"/>
      <c r="B1563" s="149"/>
      <c r="C1563" s="149"/>
    </row>
    <row r="1564" spans="1:3" s="168" customFormat="1" x14ac:dyDescent="0.15">
      <c r="A1564" s="147"/>
      <c r="B1564" s="149"/>
      <c r="C1564" s="149"/>
    </row>
    <row r="1565" spans="1:3" s="168" customFormat="1" x14ac:dyDescent="0.15">
      <c r="A1565" s="191"/>
      <c r="B1565" s="149"/>
      <c r="C1565" s="149"/>
    </row>
    <row r="1566" spans="1:3" s="168" customFormat="1" x14ac:dyDescent="0.15">
      <c r="A1566" s="191"/>
      <c r="B1566" s="149"/>
      <c r="C1566" s="149"/>
    </row>
    <row r="1567" spans="1:3" s="168" customFormat="1" x14ac:dyDescent="0.15">
      <c r="A1567" s="191"/>
      <c r="B1567" s="149"/>
      <c r="C1567" s="149"/>
    </row>
    <row r="1568" spans="1:3" s="168" customFormat="1" x14ac:dyDescent="0.15">
      <c r="A1568" s="191"/>
      <c r="B1568" s="149"/>
      <c r="C1568" s="149"/>
    </row>
    <row r="1569" spans="1:3" s="168" customFormat="1" x14ac:dyDescent="0.15">
      <c r="A1569" s="191"/>
      <c r="B1569" s="149"/>
      <c r="C1569" s="149"/>
    </row>
    <row r="1570" spans="1:3" s="168" customFormat="1" x14ac:dyDescent="0.15">
      <c r="A1570" s="191"/>
      <c r="B1570" s="149"/>
      <c r="C1570" s="149"/>
    </row>
    <row r="1571" spans="1:3" s="168" customFormat="1" x14ac:dyDescent="0.15">
      <c r="A1571" s="147"/>
      <c r="B1571" s="149"/>
      <c r="C1571" s="149"/>
    </row>
    <row r="1572" spans="1:3" s="168" customFormat="1" x14ac:dyDescent="0.15">
      <c r="A1572" s="191"/>
      <c r="B1572" s="149"/>
      <c r="C1572" s="149"/>
    </row>
    <row r="1573" spans="1:3" s="168" customFormat="1" x14ac:dyDescent="0.15">
      <c r="A1573" s="191"/>
      <c r="B1573" s="149"/>
      <c r="C1573" s="149"/>
    </row>
    <row r="1574" spans="1:3" s="168" customFormat="1" x14ac:dyDescent="0.15">
      <c r="A1574" s="191"/>
      <c r="B1574" s="149"/>
      <c r="C1574" s="149"/>
    </row>
    <row r="1575" spans="1:3" s="168" customFormat="1" x14ac:dyDescent="0.15">
      <c r="A1575" s="191"/>
      <c r="B1575" s="149"/>
      <c r="C1575" s="149"/>
    </row>
    <row r="1576" spans="1:3" s="168" customFormat="1" x14ac:dyDescent="0.15">
      <c r="A1576" s="147"/>
      <c r="B1576" s="149"/>
      <c r="C1576" s="149"/>
    </row>
    <row r="1577" spans="1:3" s="168" customFormat="1" x14ac:dyDescent="0.15">
      <c r="A1577" s="191"/>
      <c r="B1577" s="149"/>
      <c r="C1577" s="149"/>
    </row>
    <row r="1578" spans="1:3" s="168" customFormat="1" x14ac:dyDescent="0.15">
      <c r="A1578" s="191"/>
      <c r="B1578" s="149"/>
      <c r="C1578" s="149"/>
    </row>
    <row r="1579" spans="1:3" s="168" customFormat="1" x14ac:dyDescent="0.15">
      <c r="A1579" s="191"/>
      <c r="B1579" s="149"/>
      <c r="C1579" s="149"/>
    </row>
    <row r="1580" spans="1:3" s="168" customFormat="1" x14ac:dyDescent="0.15">
      <c r="A1580" s="147"/>
      <c r="B1580" s="149"/>
      <c r="C1580" s="149"/>
    </row>
    <row r="1581" spans="1:3" s="168" customFormat="1" x14ac:dyDescent="0.15">
      <c r="A1581" s="191"/>
      <c r="B1581" s="149"/>
      <c r="C1581" s="149"/>
    </row>
    <row r="1582" spans="1:3" s="168" customFormat="1" x14ac:dyDescent="0.15">
      <c r="A1582" s="147"/>
      <c r="B1582" s="149"/>
      <c r="C1582" s="149"/>
    </row>
    <row r="1583" spans="1:3" s="168" customFormat="1" x14ac:dyDescent="0.15">
      <c r="A1583" s="191"/>
      <c r="B1583" s="149"/>
      <c r="C1583" s="149"/>
    </row>
    <row r="1584" spans="1:3" s="168" customFormat="1" x14ac:dyDescent="0.15">
      <c r="A1584" s="191"/>
      <c r="B1584" s="149"/>
      <c r="C1584" s="149"/>
    </row>
    <row r="1585" spans="1:3" s="168" customFormat="1" x14ac:dyDescent="0.15">
      <c r="A1585" s="147"/>
      <c r="B1585" s="149"/>
      <c r="C1585" s="149"/>
    </row>
    <row r="1586" spans="1:3" s="168" customFormat="1" x14ac:dyDescent="0.15">
      <c r="A1586" s="147"/>
      <c r="B1586" s="149"/>
      <c r="C1586" s="149"/>
    </row>
    <row r="1587" spans="1:3" s="168" customFormat="1" x14ac:dyDescent="0.15">
      <c r="A1587" s="147"/>
      <c r="B1587" s="149"/>
      <c r="C1587" s="149"/>
    </row>
    <row r="1588" spans="1:3" s="168" customFormat="1" x14ac:dyDescent="0.15">
      <c r="A1588" s="147"/>
      <c r="B1588" s="149"/>
      <c r="C1588" s="149"/>
    </row>
    <row r="1589" spans="1:3" s="168" customFormat="1" x14ac:dyDescent="0.15">
      <c r="A1589" s="147"/>
      <c r="B1589" s="149"/>
      <c r="C1589" s="149"/>
    </row>
    <row r="1590" spans="1:3" s="168" customFormat="1" x14ac:dyDescent="0.15">
      <c r="A1590" s="147"/>
      <c r="B1590" s="149"/>
      <c r="C1590" s="149"/>
    </row>
    <row r="1591" spans="1:3" s="168" customFormat="1" x14ac:dyDescent="0.15">
      <c r="A1591" s="147"/>
      <c r="B1591" s="149"/>
      <c r="C1591" s="149"/>
    </row>
    <row r="1592" spans="1:3" s="168" customFormat="1" x14ac:dyDescent="0.15">
      <c r="A1592" s="147"/>
      <c r="B1592" s="149"/>
      <c r="C1592" s="149"/>
    </row>
    <row r="1593" spans="1:3" s="168" customFormat="1" x14ac:dyDescent="0.15">
      <c r="A1593" s="147"/>
      <c r="B1593" s="149"/>
      <c r="C1593" s="149"/>
    </row>
    <row r="1594" spans="1:3" s="168" customFormat="1" x14ac:dyDescent="0.15">
      <c r="A1594" s="147"/>
      <c r="B1594" s="149"/>
      <c r="C1594" s="149"/>
    </row>
    <row r="1595" spans="1:3" s="168" customFormat="1" x14ac:dyDescent="0.15">
      <c r="A1595" s="147"/>
      <c r="B1595" s="149"/>
      <c r="C1595" s="149"/>
    </row>
    <row r="1596" spans="1:3" s="168" customFormat="1" x14ac:dyDescent="0.15">
      <c r="A1596" s="147"/>
      <c r="B1596" s="149"/>
      <c r="C1596" s="149"/>
    </row>
    <row r="1597" spans="1:3" s="168" customFormat="1" x14ac:dyDescent="0.15">
      <c r="A1597" s="147"/>
      <c r="B1597" s="149"/>
      <c r="C1597" s="149"/>
    </row>
    <row r="1598" spans="1:3" s="168" customFormat="1" x14ac:dyDescent="0.15">
      <c r="A1598" s="147"/>
      <c r="B1598" s="149"/>
      <c r="C1598" s="149"/>
    </row>
    <row r="1599" spans="1:3" s="168" customFormat="1" x14ac:dyDescent="0.15">
      <c r="A1599" s="147"/>
      <c r="B1599" s="149"/>
      <c r="C1599" s="149"/>
    </row>
    <row r="1600" spans="1:3" s="168" customFormat="1" x14ac:dyDescent="0.15">
      <c r="A1600" s="147"/>
      <c r="B1600" s="149"/>
      <c r="C1600" s="149"/>
    </row>
    <row r="1601" spans="1:3" s="168" customFormat="1" x14ac:dyDescent="0.15">
      <c r="A1601" s="147"/>
      <c r="B1601" s="149"/>
      <c r="C1601" s="149"/>
    </row>
    <row r="1602" spans="1:3" s="168" customFormat="1" x14ac:dyDescent="0.15">
      <c r="A1602" s="147"/>
      <c r="B1602" s="149"/>
      <c r="C1602" s="149"/>
    </row>
    <row r="1603" spans="1:3" s="168" customFormat="1" x14ac:dyDescent="0.15">
      <c r="A1603" s="147"/>
      <c r="B1603" s="149"/>
      <c r="C1603" s="149"/>
    </row>
    <row r="1604" spans="1:3" s="168" customFormat="1" x14ac:dyDescent="0.15">
      <c r="A1604" s="147"/>
      <c r="B1604" s="149"/>
      <c r="C1604" s="149"/>
    </row>
    <row r="1605" spans="1:3" s="168" customFormat="1" x14ac:dyDescent="0.15">
      <c r="A1605" s="147"/>
      <c r="B1605" s="149"/>
      <c r="C1605" s="149"/>
    </row>
    <row r="1606" spans="1:3" s="168" customFormat="1" x14ac:dyDescent="0.15">
      <c r="A1606" s="147"/>
      <c r="B1606" s="149"/>
      <c r="C1606" s="149"/>
    </row>
    <row r="1607" spans="1:3" s="168" customFormat="1" x14ac:dyDescent="0.15">
      <c r="A1607" s="147"/>
      <c r="B1607" s="149"/>
      <c r="C1607" s="149"/>
    </row>
    <row r="1608" spans="1:3" s="168" customFormat="1" x14ac:dyDescent="0.15">
      <c r="A1608" s="147"/>
      <c r="B1608" s="149"/>
      <c r="C1608" s="149"/>
    </row>
    <row r="1609" spans="1:3" s="168" customFormat="1" x14ac:dyDescent="0.15">
      <c r="A1609" s="147"/>
      <c r="B1609" s="149"/>
      <c r="C1609" s="149"/>
    </row>
    <row r="1610" spans="1:3" s="168" customFormat="1" x14ac:dyDescent="0.15">
      <c r="A1610" s="147"/>
      <c r="B1610" s="149"/>
      <c r="C1610" s="149"/>
    </row>
    <row r="1611" spans="1:3" s="168" customFormat="1" x14ac:dyDescent="0.15">
      <c r="A1611" s="147"/>
      <c r="B1611" s="149"/>
      <c r="C1611" s="149"/>
    </row>
    <row r="1612" spans="1:3" s="168" customFormat="1" x14ac:dyDescent="0.15">
      <c r="A1612" s="147"/>
      <c r="B1612" s="149"/>
      <c r="C1612" s="149"/>
    </row>
    <row r="1613" spans="1:3" s="168" customFormat="1" x14ac:dyDescent="0.15">
      <c r="A1613" s="147"/>
      <c r="B1613" s="149"/>
      <c r="C1613" s="149"/>
    </row>
    <row r="1614" spans="1:3" s="168" customFormat="1" x14ac:dyDescent="0.15">
      <c r="A1614" s="147"/>
      <c r="B1614" s="149"/>
      <c r="C1614" s="149"/>
    </row>
    <row r="1615" spans="1:3" s="168" customFormat="1" x14ac:dyDescent="0.15">
      <c r="A1615" s="147"/>
      <c r="B1615" s="149"/>
      <c r="C1615" s="149"/>
    </row>
    <row r="1616" spans="1:3" s="168" customFormat="1" x14ac:dyDescent="0.15">
      <c r="A1616" s="147"/>
      <c r="B1616" s="149"/>
      <c r="C1616" s="149"/>
    </row>
    <row r="1617" spans="1:3" s="168" customFormat="1" x14ac:dyDescent="0.15">
      <c r="A1617" s="147"/>
      <c r="B1617" s="149"/>
      <c r="C1617" s="149"/>
    </row>
    <row r="1618" spans="1:3" s="168" customFormat="1" x14ac:dyDescent="0.15">
      <c r="A1618" s="147"/>
      <c r="B1618" s="149"/>
      <c r="C1618" s="149"/>
    </row>
    <row r="1619" spans="1:3" s="168" customFormat="1" x14ac:dyDescent="0.15">
      <c r="A1619" s="147"/>
      <c r="B1619" s="149"/>
      <c r="C1619" s="149"/>
    </row>
    <row r="1620" spans="1:3" s="168" customFormat="1" x14ac:dyDescent="0.15">
      <c r="A1620" s="147"/>
      <c r="B1620" s="149"/>
      <c r="C1620" s="149"/>
    </row>
    <row r="1621" spans="1:3" s="168" customFormat="1" x14ac:dyDescent="0.15">
      <c r="A1621" s="147"/>
      <c r="B1621" s="149"/>
      <c r="C1621" s="149"/>
    </row>
    <row r="1622" spans="1:3" s="168" customFormat="1" x14ac:dyDescent="0.15">
      <c r="A1622" s="147"/>
      <c r="B1622" s="149"/>
      <c r="C1622" s="149"/>
    </row>
    <row r="1623" spans="1:3" s="168" customFormat="1" x14ac:dyDescent="0.15">
      <c r="A1623" s="147"/>
      <c r="B1623" s="149"/>
      <c r="C1623" s="149"/>
    </row>
    <row r="1624" spans="1:3" s="168" customFormat="1" x14ac:dyDescent="0.15">
      <c r="A1624" s="147"/>
      <c r="B1624" s="149"/>
      <c r="C1624" s="149"/>
    </row>
    <row r="1625" spans="1:3" s="168" customFormat="1" x14ac:dyDescent="0.15">
      <c r="A1625" s="147"/>
      <c r="B1625" s="149"/>
      <c r="C1625" s="149"/>
    </row>
    <row r="1626" spans="1:3" s="168" customFormat="1" x14ac:dyDescent="0.15">
      <c r="A1626" s="147"/>
      <c r="B1626" s="149"/>
      <c r="C1626" s="149"/>
    </row>
    <row r="1627" spans="1:3" s="168" customFormat="1" x14ac:dyDescent="0.15">
      <c r="A1627" s="147"/>
      <c r="B1627" s="149"/>
      <c r="C1627" s="149"/>
    </row>
    <row r="1628" spans="1:3" s="168" customFormat="1" x14ac:dyDescent="0.15">
      <c r="A1628" s="147"/>
      <c r="B1628" s="149"/>
      <c r="C1628" s="149"/>
    </row>
    <row r="1629" spans="1:3" s="168" customFormat="1" x14ac:dyDescent="0.15">
      <c r="A1629" s="147"/>
      <c r="B1629" s="149"/>
      <c r="C1629" s="149"/>
    </row>
    <row r="1630" spans="1:3" s="168" customFormat="1" x14ac:dyDescent="0.15">
      <c r="A1630" s="147"/>
      <c r="B1630" s="149"/>
      <c r="C1630" s="149"/>
    </row>
    <row r="1631" spans="1:3" s="168" customFormat="1" x14ac:dyDescent="0.15">
      <c r="A1631" s="147"/>
      <c r="B1631" s="149"/>
      <c r="C1631" s="149"/>
    </row>
    <row r="1632" spans="1:3" s="168" customFormat="1" x14ac:dyDescent="0.15">
      <c r="A1632" s="147"/>
      <c r="B1632" s="149"/>
      <c r="C1632" s="149"/>
    </row>
    <row r="1633" spans="1:3" s="168" customFormat="1" x14ac:dyDescent="0.15">
      <c r="A1633" s="147"/>
      <c r="B1633" s="149"/>
      <c r="C1633" s="149"/>
    </row>
    <row r="1634" spans="1:3" s="168" customFormat="1" x14ac:dyDescent="0.15">
      <c r="A1634" s="147"/>
      <c r="B1634" s="149"/>
      <c r="C1634" s="149"/>
    </row>
    <row r="1635" spans="1:3" s="168" customFormat="1" x14ac:dyDescent="0.15">
      <c r="A1635" s="147"/>
      <c r="B1635" s="149"/>
      <c r="C1635" s="149"/>
    </row>
    <row r="1636" spans="1:3" s="168" customFormat="1" x14ac:dyDescent="0.15">
      <c r="A1636" s="147"/>
      <c r="B1636" s="149"/>
      <c r="C1636" s="149"/>
    </row>
    <row r="1637" spans="1:3" s="168" customFormat="1" x14ac:dyDescent="0.15">
      <c r="A1637" s="147"/>
      <c r="B1637" s="149"/>
      <c r="C1637" s="149"/>
    </row>
    <row r="1638" spans="1:3" s="168" customFormat="1" x14ac:dyDescent="0.15">
      <c r="A1638" s="147"/>
      <c r="B1638" s="149"/>
      <c r="C1638" s="149"/>
    </row>
    <row r="1639" spans="1:3" s="168" customFormat="1" x14ac:dyDescent="0.15">
      <c r="A1639" s="147"/>
      <c r="B1639" s="149"/>
      <c r="C1639" s="149"/>
    </row>
    <row r="1640" spans="1:3" s="168" customFormat="1" x14ac:dyDescent="0.15">
      <c r="A1640" s="147"/>
      <c r="B1640" s="149"/>
      <c r="C1640" s="149"/>
    </row>
    <row r="1641" spans="1:3" s="168" customFormat="1" x14ac:dyDescent="0.15">
      <c r="A1641" s="147"/>
      <c r="B1641" s="149"/>
      <c r="C1641" s="149"/>
    </row>
    <row r="1642" spans="1:3" s="168" customFormat="1" x14ac:dyDescent="0.15">
      <c r="A1642" s="147"/>
      <c r="B1642" s="149"/>
      <c r="C1642" s="149"/>
    </row>
    <row r="1643" spans="1:3" s="168" customFormat="1" x14ac:dyDescent="0.15">
      <c r="A1643" s="147"/>
      <c r="B1643" s="149"/>
      <c r="C1643" s="149"/>
    </row>
    <row r="1644" spans="1:3" s="168" customFormat="1" x14ac:dyDescent="0.15">
      <c r="A1644" s="147"/>
      <c r="B1644" s="149"/>
      <c r="C1644" s="149"/>
    </row>
    <row r="1645" spans="1:3" s="168" customFormat="1" x14ac:dyDescent="0.15">
      <c r="A1645" s="147"/>
      <c r="B1645" s="149"/>
      <c r="C1645" s="149"/>
    </row>
    <row r="1646" spans="1:3" s="168" customFormat="1" x14ac:dyDescent="0.15">
      <c r="A1646" s="147"/>
      <c r="B1646" s="149"/>
      <c r="C1646" s="149"/>
    </row>
    <row r="1647" spans="1:3" s="168" customFormat="1" x14ac:dyDescent="0.15">
      <c r="A1647" s="147"/>
      <c r="B1647" s="149"/>
      <c r="C1647" s="149"/>
    </row>
    <row r="1648" spans="1:3" s="168" customFormat="1" x14ac:dyDescent="0.15">
      <c r="A1648" s="147"/>
      <c r="B1648" s="149"/>
      <c r="C1648" s="149"/>
    </row>
    <row r="1649" spans="1:3" s="168" customFormat="1" x14ac:dyDescent="0.15">
      <c r="A1649" s="147"/>
      <c r="B1649" s="149"/>
      <c r="C1649" s="149"/>
    </row>
    <row r="1650" spans="1:3" s="168" customFormat="1" x14ac:dyDescent="0.15">
      <c r="A1650" s="147"/>
      <c r="B1650" s="149"/>
      <c r="C1650" s="149"/>
    </row>
    <row r="1651" spans="1:3" s="168" customFormat="1" x14ac:dyDescent="0.15">
      <c r="A1651" s="147"/>
      <c r="B1651" s="149"/>
      <c r="C1651" s="149"/>
    </row>
    <row r="1652" spans="1:3" s="168" customFormat="1" x14ac:dyDescent="0.15">
      <c r="A1652" s="147"/>
      <c r="B1652" s="149"/>
      <c r="C1652" s="149"/>
    </row>
    <row r="1653" spans="1:3" s="168" customFormat="1" x14ac:dyDescent="0.15">
      <c r="A1653" s="147"/>
      <c r="B1653" s="149"/>
      <c r="C1653" s="149"/>
    </row>
    <row r="1654" spans="1:3" s="168" customFormat="1" x14ac:dyDescent="0.15">
      <c r="A1654" s="147"/>
      <c r="B1654" s="149"/>
      <c r="C1654" s="149"/>
    </row>
    <row r="1655" spans="1:3" s="168" customFormat="1" x14ac:dyDescent="0.15">
      <c r="A1655" s="147"/>
      <c r="B1655" s="149"/>
      <c r="C1655" s="149"/>
    </row>
    <row r="1656" spans="1:3" s="168" customFormat="1" x14ac:dyDescent="0.15">
      <c r="A1656" s="147"/>
      <c r="B1656" s="149"/>
      <c r="C1656" s="149"/>
    </row>
    <row r="1657" spans="1:3" s="168" customFormat="1" x14ac:dyDescent="0.15">
      <c r="A1657" s="147"/>
      <c r="B1657" s="149"/>
      <c r="C1657" s="149"/>
    </row>
    <row r="1658" spans="1:3" s="168" customFormat="1" x14ac:dyDescent="0.15">
      <c r="A1658" s="147"/>
      <c r="B1658" s="149"/>
      <c r="C1658" s="149"/>
    </row>
    <row r="1659" spans="1:3" s="168" customFormat="1" x14ac:dyDescent="0.15">
      <c r="A1659" s="147"/>
      <c r="B1659" s="149"/>
      <c r="C1659" s="149"/>
    </row>
    <row r="1660" spans="1:3" s="168" customFormat="1" x14ac:dyDescent="0.15">
      <c r="A1660" s="147"/>
      <c r="B1660" s="149"/>
      <c r="C1660" s="149"/>
    </row>
    <row r="1661" spans="1:3" s="168" customFormat="1" x14ac:dyDescent="0.15">
      <c r="A1661" s="147"/>
      <c r="B1661" s="149"/>
      <c r="C1661" s="149"/>
    </row>
    <row r="1662" spans="1:3" s="168" customFormat="1" x14ac:dyDescent="0.15">
      <c r="A1662" s="147"/>
      <c r="B1662" s="149"/>
      <c r="C1662" s="149"/>
    </row>
    <row r="1663" spans="1:3" s="168" customFormat="1" x14ac:dyDescent="0.15">
      <c r="A1663" s="147"/>
      <c r="B1663" s="149"/>
      <c r="C1663" s="149"/>
    </row>
    <row r="1664" spans="1:3" s="168" customFormat="1" x14ac:dyDescent="0.15">
      <c r="A1664" s="147"/>
      <c r="B1664" s="149"/>
      <c r="C1664" s="149"/>
    </row>
    <row r="1665" spans="1:3" s="168" customFormat="1" x14ac:dyDescent="0.15">
      <c r="A1665" s="147"/>
      <c r="B1665" s="149"/>
      <c r="C1665" s="149"/>
    </row>
    <row r="1666" spans="1:3" s="168" customFormat="1" x14ac:dyDescent="0.15">
      <c r="A1666" s="147"/>
      <c r="B1666" s="149"/>
      <c r="C1666" s="149"/>
    </row>
    <row r="1667" spans="1:3" s="168" customFormat="1" x14ac:dyDescent="0.15">
      <c r="A1667" s="147"/>
      <c r="B1667" s="149"/>
      <c r="C1667" s="149"/>
    </row>
    <row r="1668" spans="1:3" s="168" customFormat="1" x14ac:dyDescent="0.15">
      <c r="A1668" s="147"/>
      <c r="B1668" s="149"/>
      <c r="C1668" s="149"/>
    </row>
    <row r="1669" spans="1:3" s="168" customFormat="1" x14ac:dyDescent="0.15">
      <c r="A1669" s="147"/>
      <c r="B1669" s="149"/>
      <c r="C1669" s="149"/>
    </row>
    <row r="1670" spans="1:3" s="168" customFormat="1" x14ac:dyDescent="0.15">
      <c r="A1670" s="147"/>
      <c r="B1670" s="149"/>
      <c r="C1670" s="149"/>
    </row>
    <row r="1671" spans="1:3" s="168" customFormat="1" x14ac:dyDescent="0.15">
      <c r="A1671" s="147"/>
      <c r="B1671" s="149"/>
      <c r="C1671" s="149"/>
    </row>
    <row r="1672" spans="1:3" s="168" customFormat="1" x14ac:dyDescent="0.15">
      <c r="A1672" s="147"/>
      <c r="B1672" s="149"/>
      <c r="C1672" s="149"/>
    </row>
    <row r="1673" spans="1:3" s="168" customFormat="1" x14ac:dyDescent="0.15">
      <c r="A1673" s="147"/>
      <c r="B1673" s="149"/>
      <c r="C1673" s="149"/>
    </row>
    <row r="1674" spans="1:3" s="168" customFormat="1" x14ac:dyDescent="0.15">
      <c r="A1674" s="147"/>
      <c r="B1674" s="149"/>
      <c r="C1674" s="149"/>
    </row>
    <row r="1675" spans="1:3" s="168" customFormat="1" x14ac:dyDescent="0.15">
      <c r="A1675" s="147"/>
      <c r="B1675" s="149"/>
      <c r="C1675" s="149"/>
    </row>
    <row r="1676" spans="1:3" s="168" customFormat="1" x14ac:dyDescent="0.15">
      <c r="A1676" s="147"/>
      <c r="B1676" s="149"/>
      <c r="C1676" s="149"/>
    </row>
    <row r="1677" spans="1:3" s="168" customFormat="1" x14ac:dyDescent="0.15">
      <c r="A1677" s="147"/>
      <c r="B1677" s="149"/>
      <c r="C1677" s="149"/>
    </row>
    <row r="1678" spans="1:3" s="168" customFormat="1" x14ac:dyDescent="0.15">
      <c r="A1678" s="147"/>
      <c r="B1678" s="149"/>
      <c r="C1678" s="149"/>
    </row>
    <row r="1679" spans="1:3" s="168" customFormat="1" x14ac:dyDescent="0.15">
      <c r="A1679" s="147"/>
      <c r="B1679" s="149"/>
      <c r="C1679" s="149"/>
    </row>
    <row r="1680" spans="1:3" s="168" customFormat="1" x14ac:dyDescent="0.15">
      <c r="A1680" s="147"/>
      <c r="B1680" s="149"/>
      <c r="C1680" s="149"/>
    </row>
    <row r="1681" spans="1:3" s="168" customFormat="1" x14ac:dyDescent="0.15">
      <c r="A1681" s="147"/>
      <c r="B1681" s="149"/>
      <c r="C1681" s="149"/>
    </row>
    <row r="1682" spans="1:3" s="168" customFormat="1" x14ac:dyDescent="0.15">
      <c r="A1682" s="147"/>
      <c r="B1682" s="149"/>
      <c r="C1682" s="149"/>
    </row>
    <row r="1683" spans="1:3" s="168" customFormat="1" x14ac:dyDescent="0.15">
      <c r="A1683" s="147"/>
      <c r="B1683" s="149"/>
      <c r="C1683" s="149"/>
    </row>
    <row r="1684" spans="1:3" s="168" customFormat="1" x14ac:dyDescent="0.15">
      <c r="A1684" s="147"/>
      <c r="B1684" s="149"/>
      <c r="C1684" s="149"/>
    </row>
    <row r="1685" spans="1:3" s="168" customFormat="1" x14ac:dyDescent="0.15">
      <c r="A1685" s="147"/>
      <c r="B1685" s="149"/>
      <c r="C1685" s="149"/>
    </row>
    <row r="1686" spans="1:3" s="168" customFormat="1" x14ac:dyDescent="0.15">
      <c r="A1686" s="147"/>
      <c r="B1686" s="149"/>
      <c r="C1686" s="149"/>
    </row>
    <row r="1687" spans="1:3" s="168" customFormat="1" x14ac:dyDescent="0.15">
      <c r="A1687" s="147"/>
      <c r="B1687" s="149"/>
      <c r="C1687" s="149"/>
    </row>
    <row r="1688" spans="1:3" s="168" customFormat="1" x14ac:dyDescent="0.15">
      <c r="A1688" s="147"/>
      <c r="B1688" s="149"/>
      <c r="C1688" s="149"/>
    </row>
    <row r="1689" spans="1:3" s="168" customFormat="1" x14ac:dyDescent="0.15">
      <c r="A1689" s="147"/>
      <c r="B1689" s="149"/>
      <c r="C1689" s="149"/>
    </row>
    <row r="1690" spans="1:3" s="168" customFormat="1" x14ac:dyDescent="0.15">
      <c r="A1690" s="147"/>
      <c r="B1690" s="149"/>
      <c r="C1690" s="149"/>
    </row>
    <row r="1691" spans="1:3" s="168" customFormat="1" x14ac:dyDescent="0.15">
      <c r="A1691" s="147"/>
      <c r="B1691" s="149"/>
      <c r="C1691" s="149"/>
    </row>
    <row r="1692" spans="1:3" s="168" customFormat="1" x14ac:dyDescent="0.15">
      <c r="A1692" s="147"/>
      <c r="B1692" s="149"/>
      <c r="C1692" s="149"/>
    </row>
    <row r="1693" spans="1:3" s="168" customFormat="1" x14ac:dyDescent="0.15">
      <c r="A1693" s="147"/>
      <c r="B1693" s="149"/>
      <c r="C1693" s="149"/>
    </row>
    <row r="1694" spans="1:3" s="168" customFormat="1" x14ac:dyDescent="0.15">
      <c r="A1694" s="147"/>
      <c r="B1694" s="149"/>
      <c r="C1694" s="149"/>
    </row>
    <row r="1695" spans="1:3" s="168" customFormat="1" x14ac:dyDescent="0.15">
      <c r="A1695" s="147"/>
      <c r="B1695" s="149"/>
      <c r="C1695" s="149"/>
    </row>
    <row r="1696" spans="1:3" s="168" customFormat="1" x14ac:dyDescent="0.15">
      <c r="A1696" s="147"/>
      <c r="B1696" s="149"/>
      <c r="C1696" s="149"/>
    </row>
    <row r="1697" spans="1:3" s="168" customFormat="1" x14ac:dyDescent="0.15">
      <c r="A1697" s="147"/>
      <c r="B1697" s="149"/>
      <c r="C1697" s="149"/>
    </row>
    <row r="1698" spans="1:3" s="168" customFormat="1" x14ac:dyDescent="0.15">
      <c r="A1698" s="147"/>
      <c r="B1698" s="149"/>
      <c r="C1698" s="149"/>
    </row>
    <row r="1699" spans="1:3" s="168" customFormat="1" x14ac:dyDescent="0.15">
      <c r="A1699" s="147"/>
      <c r="B1699" s="149"/>
      <c r="C1699" s="149"/>
    </row>
    <row r="1700" spans="1:3" s="168" customFormat="1" x14ac:dyDescent="0.15">
      <c r="A1700" s="147"/>
      <c r="B1700" s="149"/>
      <c r="C1700" s="149"/>
    </row>
    <row r="1701" spans="1:3" s="168" customFormat="1" x14ac:dyDescent="0.15">
      <c r="A1701" s="147"/>
      <c r="B1701" s="149"/>
      <c r="C1701" s="149"/>
    </row>
    <row r="1702" spans="1:3" s="168" customFormat="1" x14ac:dyDescent="0.15">
      <c r="A1702" s="147"/>
      <c r="B1702" s="149"/>
      <c r="C1702" s="149"/>
    </row>
    <row r="1703" spans="1:3" s="168" customFormat="1" x14ac:dyDescent="0.15">
      <c r="A1703" s="147"/>
      <c r="B1703" s="149"/>
      <c r="C1703" s="149"/>
    </row>
    <row r="1704" spans="1:3" s="168" customFormat="1" x14ac:dyDescent="0.15">
      <c r="A1704" s="147"/>
      <c r="B1704" s="149"/>
      <c r="C1704" s="149"/>
    </row>
    <row r="1705" spans="1:3" s="168" customFormat="1" x14ac:dyDescent="0.15">
      <c r="A1705" s="147"/>
      <c r="B1705" s="149"/>
      <c r="C1705" s="149"/>
    </row>
    <row r="1706" spans="1:3" s="168" customFormat="1" x14ac:dyDescent="0.15">
      <c r="A1706" s="147"/>
      <c r="B1706" s="149"/>
      <c r="C1706" s="149"/>
    </row>
    <row r="1707" spans="1:3" s="168" customFormat="1" x14ac:dyDescent="0.15">
      <c r="A1707" s="147"/>
      <c r="B1707" s="149"/>
      <c r="C1707" s="149"/>
    </row>
    <row r="1708" spans="1:3" s="168" customFormat="1" x14ac:dyDescent="0.15">
      <c r="A1708" s="147"/>
      <c r="B1708" s="149"/>
      <c r="C1708" s="149"/>
    </row>
    <row r="1709" spans="1:3" s="168" customFormat="1" x14ac:dyDescent="0.15">
      <c r="A1709" s="147"/>
      <c r="B1709" s="149"/>
      <c r="C1709" s="149"/>
    </row>
    <row r="1710" spans="1:3" s="168" customFormat="1" x14ac:dyDescent="0.15">
      <c r="A1710" s="147"/>
      <c r="B1710" s="149"/>
      <c r="C1710" s="149"/>
    </row>
    <row r="1711" spans="1:3" s="168" customFormat="1" x14ac:dyDescent="0.15">
      <c r="A1711" s="147"/>
      <c r="B1711" s="149"/>
      <c r="C1711" s="149"/>
    </row>
    <row r="1712" spans="1:3" s="168" customFormat="1" x14ac:dyDescent="0.15">
      <c r="A1712" s="147"/>
      <c r="B1712" s="149"/>
      <c r="C1712" s="149"/>
    </row>
    <row r="1713" spans="1:3" s="168" customFormat="1" x14ac:dyDescent="0.15">
      <c r="A1713" s="147"/>
      <c r="B1713" s="149"/>
      <c r="C1713" s="149"/>
    </row>
    <row r="1714" spans="1:3" s="168" customFormat="1" x14ac:dyDescent="0.15">
      <c r="A1714" s="147"/>
      <c r="B1714" s="149"/>
      <c r="C1714" s="149"/>
    </row>
    <row r="1715" spans="1:3" s="168" customFormat="1" x14ac:dyDescent="0.15">
      <c r="A1715" s="147"/>
      <c r="B1715" s="149"/>
      <c r="C1715" s="149"/>
    </row>
    <row r="1716" spans="1:3" s="168" customFormat="1" x14ac:dyDescent="0.15">
      <c r="A1716" s="147"/>
      <c r="B1716" s="149"/>
      <c r="C1716" s="149"/>
    </row>
    <row r="1717" spans="1:3" s="168" customFormat="1" x14ac:dyDescent="0.15">
      <c r="A1717" s="147"/>
      <c r="B1717" s="149"/>
      <c r="C1717" s="149"/>
    </row>
    <row r="1718" spans="1:3" s="168" customFormat="1" x14ac:dyDescent="0.15">
      <c r="A1718" s="147"/>
      <c r="B1718" s="149"/>
      <c r="C1718" s="149"/>
    </row>
    <row r="1719" spans="1:3" s="168" customFormat="1" x14ac:dyDescent="0.15">
      <c r="A1719" s="147"/>
      <c r="B1719" s="149"/>
      <c r="C1719" s="149"/>
    </row>
    <row r="1720" spans="1:3" s="168" customFormat="1" x14ac:dyDescent="0.15">
      <c r="A1720" s="147"/>
      <c r="B1720" s="149"/>
      <c r="C1720" s="149"/>
    </row>
    <row r="1721" spans="1:3" s="168" customFormat="1" x14ac:dyDescent="0.15">
      <c r="A1721" s="147"/>
      <c r="B1721" s="149"/>
      <c r="C1721" s="149"/>
    </row>
    <row r="1722" spans="1:3" s="168" customFormat="1" x14ac:dyDescent="0.15">
      <c r="A1722" s="147"/>
      <c r="B1722" s="149"/>
      <c r="C1722" s="149"/>
    </row>
    <row r="1723" spans="1:3" s="168" customFormat="1" x14ac:dyDescent="0.15">
      <c r="A1723" s="147"/>
      <c r="B1723" s="149"/>
      <c r="C1723" s="149"/>
    </row>
    <row r="1724" spans="1:3" s="168" customFormat="1" x14ac:dyDescent="0.15">
      <c r="A1724" s="147"/>
      <c r="B1724" s="149"/>
      <c r="C1724" s="149"/>
    </row>
    <row r="1725" spans="1:3" s="168" customFormat="1" x14ac:dyDescent="0.15">
      <c r="A1725" s="147"/>
      <c r="B1725" s="149"/>
      <c r="C1725" s="149"/>
    </row>
    <row r="1726" spans="1:3" s="168" customFormat="1" x14ac:dyDescent="0.15">
      <c r="A1726" s="147"/>
      <c r="B1726" s="149"/>
      <c r="C1726" s="149"/>
    </row>
    <row r="1727" spans="1:3" s="168" customFormat="1" x14ac:dyDescent="0.15">
      <c r="A1727" s="147"/>
      <c r="B1727" s="149"/>
      <c r="C1727" s="149"/>
    </row>
    <row r="1728" spans="1:3" s="168" customFormat="1" x14ac:dyDescent="0.15">
      <c r="A1728" s="147"/>
      <c r="B1728" s="149"/>
      <c r="C1728" s="149"/>
    </row>
    <row r="1729" spans="1:3" s="168" customFormat="1" x14ac:dyDescent="0.15">
      <c r="A1729" s="147"/>
      <c r="B1729" s="149"/>
      <c r="C1729" s="149"/>
    </row>
    <row r="1730" spans="1:3" s="168" customFormat="1" x14ac:dyDescent="0.15">
      <c r="A1730" s="147"/>
      <c r="B1730" s="149"/>
      <c r="C1730" s="149"/>
    </row>
    <row r="1731" spans="1:3" s="168" customFormat="1" x14ac:dyDescent="0.15">
      <c r="A1731" s="147"/>
      <c r="B1731" s="149"/>
      <c r="C1731" s="149"/>
    </row>
    <row r="1732" spans="1:3" s="168" customFormat="1" x14ac:dyDescent="0.15">
      <c r="A1732" s="147"/>
      <c r="B1732" s="149"/>
      <c r="C1732" s="149"/>
    </row>
    <row r="1733" spans="1:3" s="168" customFormat="1" x14ac:dyDescent="0.15">
      <c r="A1733" s="147"/>
      <c r="B1733" s="149"/>
      <c r="C1733" s="149"/>
    </row>
    <row r="1734" spans="1:3" s="168" customFormat="1" x14ac:dyDescent="0.15">
      <c r="A1734" s="147"/>
      <c r="B1734" s="149"/>
      <c r="C1734" s="149"/>
    </row>
    <row r="1735" spans="1:3" s="168" customFormat="1" x14ac:dyDescent="0.15">
      <c r="A1735" s="147"/>
      <c r="B1735" s="149"/>
      <c r="C1735" s="149"/>
    </row>
    <row r="1736" spans="1:3" s="168" customFormat="1" x14ac:dyDescent="0.15">
      <c r="A1736" s="147"/>
      <c r="B1736" s="149"/>
      <c r="C1736" s="149"/>
    </row>
    <row r="1737" spans="1:3" s="168" customFormat="1" x14ac:dyDescent="0.15">
      <c r="A1737" s="147"/>
      <c r="B1737" s="149"/>
      <c r="C1737" s="149"/>
    </row>
    <row r="1738" spans="1:3" s="168" customFormat="1" x14ac:dyDescent="0.15">
      <c r="A1738" s="147"/>
      <c r="B1738" s="149"/>
      <c r="C1738" s="149"/>
    </row>
    <row r="1739" spans="1:3" s="168" customFormat="1" x14ac:dyDescent="0.15">
      <c r="A1739" s="147"/>
      <c r="B1739" s="149"/>
      <c r="C1739" s="149"/>
    </row>
    <row r="1740" spans="1:3" s="168" customFormat="1" x14ac:dyDescent="0.15">
      <c r="A1740" s="147"/>
      <c r="B1740" s="149"/>
      <c r="C1740" s="149"/>
    </row>
    <row r="1741" spans="1:3" s="168" customFormat="1" x14ac:dyDescent="0.15">
      <c r="A1741" s="147"/>
      <c r="B1741" s="149"/>
      <c r="C1741" s="149"/>
    </row>
    <row r="1742" spans="1:3" s="168" customFormat="1" x14ac:dyDescent="0.15">
      <c r="A1742" s="147"/>
      <c r="B1742" s="149"/>
      <c r="C1742" s="149"/>
    </row>
    <row r="1743" spans="1:3" s="168" customFormat="1" x14ac:dyDescent="0.15">
      <c r="A1743" s="147"/>
      <c r="B1743" s="149"/>
      <c r="C1743" s="149"/>
    </row>
    <row r="1744" spans="1:3" s="168" customFormat="1" x14ac:dyDescent="0.15">
      <c r="A1744" s="147"/>
      <c r="B1744" s="149"/>
      <c r="C1744" s="149"/>
    </row>
    <row r="1745" spans="1:3" s="168" customFormat="1" x14ac:dyDescent="0.15">
      <c r="A1745" s="147"/>
      <c r="B1745" s="149"/>
      <c r="C1745" s="149"/>
    </row>
    <row r="1746" spans="1:3" s="168" customFormat="1" x14ac:dyDescent="0.15">
      <c r="A1746" s="147"/>
      <c r="B1746" s="149"/>
      <c r="C1746" s="149"/>
    </row>
    <row r="1747" spans="1:3" s="168" customFormat="1" x14ac:dyDescent="0.15">
      <c r="A1747" s="147"/>
      <c r="B1747" s="149"/>
      <c r="C1747" s="149"/>
    </row>
    <row r="1748" spans="1:3" s="168" customFormat="1" x14ac:dyDescent="0.15">
      <c r="A1748" s="147"/>
      <c r="B1748" s="149"/>
      <c r="C1748" s="149"/>
    </row>
    <row r="1749" spans="1:3" s="168" customFormat="1" x14ac:dyDescent="0.15">
      <c r="A1749" s="147"/>
      <c r="B1749" s="149"/>
      <c r="C1749" s="149"/>
    </row>
    <row r="1750" spans="1:3" s="168" customFormat="1" x14ac:dyDescent="0.15">
      <c r="A1750" s="147"/>
      <c r="B1750" s="149"/>
      <c r="C1750" s="149"/>
    </row>
    <row r="1751" spans="1:3" s="168" customFormat="1" x14ac:dyDescent="0.15">
      <c r="A1751" s="147"/>
      <c r="B1751" s="149"/>
      <c r="C1751" s="149"/>
    </row>
    <row r="1752" spans="1:3" s="168" customFormat="1" x14ac:dyDescent="0.15">
      <c r="A1752" s="147"/>
      <c r="B1752" s="149"/>
      <c r="C1752" s="149"/>
    </row>
    <row r="1753" spans="1:3" s="168" customFormat="1" x14ac:dyDescent="0.15">
      <c r="A1753" s="147"/>
      <c r="B1753" s="149"/>
      <c r="C1753" s="149"/>
    </row>
    <row r="1754" spans="1:3" s="168" customFormat="1" x14ac:dyDescent="0.15">
      <c r="A1754" s="147"/>
      <c r="B1754" s="149"/>
      <c r="C1754" s="149"/>
    </row>
    <row r="1755" spans="1:3" s="168" customFormat="1" x14ac:dyDescent="0.15">
      <c r="A1755" s="147"/>
      <c r="B1755" s="149"/>
      <c r="C1755" s="149"/>
    </row>
    <row r="1756" spans="1:3" s="168" customFormat="1" x14ac:dyDescent="0.15">
      <c r="A1756" s="147"/>
      <c r="B1756" s="149"/>
      <c r="C1756" s="149"/>
    </row>
    <row r="1757" spans="1:3" s="168" customFormat="1" x14ac:dyDescent="0.15">
      <c r="A1757" s="147"/>
      <c r="B1757" s="149"/>
      <c r="C1757" s="149"/>
    </row>
    <row r="1758" spans="1:3" s="168" customFormat="1" x14ac:dyDescent="0.15">
      <c r="A1758" s="147"/>
      <c r="B1758" s="149"/>
      <c r="C1758" s="149"/>
    </row>
    <row r="1759" spans="1:3" s="168" customFormat="1" x14ac:dyDescent="0.15">
      <c r="A1759" s="147"/>
      <c r="B1759" s="149"/>
      <c r="C1759" s="149"/>
    </row>
    <row r="1760" spans="1:3" s="168" customFormat="1" x14ac:dyDescent="0.15">
      <c r="A1760" s="147"/>
      <c r="B1760" s="149"/>
      <c r="C1760" s="149"/>
    </row>
    <row r="1761" spans="1:3" s="168" customFormat="1" x14ac:dyDescent="0.15">
      <c r="A1761" s="147"/>
      <c r="B1761" s="149"/>
      <c r="C1761" s="149"/>
    </row>
    <row r="1762" spans="1:3" s="168" customFormat="1" x14ac:dyDescent="0.15">
      <c r="A1762" s="147"/>
      <c r="B1762" s="149"/>
      <c r="C1762" s="149"/>
    </row>
    <row r="1763" spans="1:3" s="168" customFormat="1" x14ac:dyDescent="0.15">
      <c r="A1763" s="147"/>
      <c r="B1763" s="149"/>
      <c r="C1763" s="149"/>
    </row>
    <row r="1764" spans="1:3" s="168" customFormat="1" x14ac:dyDescent="0.15">
      <c r="A1764" s="147"/>
      <c r="B1764" s="149"/>
      <c r="C1764" s="149"/>
    </row>
    <row r="1765" spans="1:3" s="168" customFormat="1" x14ac:dyDescent="0.15">
      <c r="A1765" s="147"/>
      <c r="B1765" s="149"/>
      <c r="C1765" s="149"/>
    </row>
    <row r="1766" spans="1:3" s="168" customFormat="1" x14ac:dyDescent="0.15">
      <c r="A1766" s="147"/>
      <c r="B1766" s="149"/>
      <c r="C1766" s="149"/>
    </row>
    <row r="1767" spans="1:3" s="168" customFormat="1" x14ac:dyDescent="0.15">
      <c r="A1767" s="147"/>
      <c r="B1767" s="149"/>
      <c r="C1767" s="149"/>
    </row>
    <row r="1768" spans="1:3" s="168" customFormat="1" x14ac:dyDescent="0.15">
      <c r="A1768" s="147"/>
      <c r="B1768" s="149"/>
      <c r="C1768" s="149"/>
    </row>
    <row r="1769" spans="1:3" s="168" customFormat="1" x14ac:dyDescent="0.15">
      <c r="A1769" s="147"/>
      <c r="B1769" s="149"/>
      <c r="C1769" s="149"/>
    </row>
    <row r="1770" spans="1:3" s="168" customFormat="1" x14ac:dyDescent="0.15">
      <c r="A1770" s="147"/>
      <c r="B1770" s="149"/>
      <c r="C1770" s="149"/>
    </row>
    <row r="1771" spans="1:3" s="168" customFormat="1" x14ac:dyDescent="0.15">
      <c r="A1771" s="147"/>
      <c r="B1771" s="149"/>
      <c r="C1771" s="149"/>
    </row>
    <row r="1772" spans="1:3" s="168" customFormat="1" x14ac:dyDescent="0.15">
      <c r="A1772" s="147"/>
      <c r="B1772" s="149"/>
      <c r="C1772" s="149"/>
    </row>
    <row r="1773" spans="1:3" s="168" customFormat="1" x14ac:dyDescent="0.15">
      <c r="A1773" s="147"/>
      <c r="B1773" s="149"/>
      <c r="C1773" s="149"/>
    </row>
    <row r="1774" spans="1:3" s="168" customFormat="1" x14ac:dyDescent="0.15">
      <c r="A1774" s="147"/>
      <c r="B1774" s="149"/>
      <c r="C1774" s="149"/>
    </row>
    <row r="1775" spans="1:3" s="168" customFormat="1" x14ac:dyDescent="0.15">
      <c r="A1775" s="147"/>
      <c r="B1775" s="149"/>
      <c r="C1775" s="149"/>
    </row>
    <row r="1776" spans="1:3" s="168" customFormat="1" x14ac:dyDescent="0.15">
      <c r="A1776" s="147"/>
      <c r="B1776" s="149"/>
      <c r="C1776" s="149"/>
    </row>
    <row r="1777" spans="1:3" s="168" customFormat="1" x14ac:dyDescent="0.15">
      <c r="A1777" s="147"/>
      <c r="B1777" s="149"/>
      <c r="C1777" s="149"/>
    </row>
    <row r="1778" spans="1:3" s="168" customFormat="1" x14ac:dyDescent="0.15">
      <c r="A1778" s="147"/>
      <c r="B1778" s="149"/>
      <c r="C1778" s="149"/>
    </row>
    <row r="1779" spans="1:3" s="168" customFormat="1" x14ac:dyDescent="0.15">
      <c r="A1779" s="147"/>
      <c r="B1779" s="149"/>
      <c r="C1779" s="149"/>
    </row>
    <row r="1780" spans="1:3" s="168" customFormat="1" x14ac:dyDescent="0.15">
      <c r="A1780" s="147"/>
      <c r="B1780" s="149"/>
      <c r="C1780" s="149"/>
    </row>
    <row r="1781" spans="1:3" s="168" customFormat="1" x14ac:dyDescent="0.15">
      <c r="A1781" s="147"/>
      <c r="B1781" s="149"/>
      <c r="C1781" s="149"/>
    </row>
    <row r="1782" spans="1:3" s="168" customFormat="1" x14ac:dyDescent="0.15">
      <c r="A1782" s="147"/>
      <c r="B1782" s="149"/>
      <c r="C1782" s="149"/>
    </row>
    <row r="1783" spans="1:3" s="168" customFormat="1" x14ac:dyDescent="0.15">
      <c r="A1783" s="147"/>
      <c r="B1783" s="149"/>
      <c r="C1783" s="149"/>
    </row>
    <row r="1784" spans="1:3" s="168" customFormat="1" x14ac:dyDescent="0.15">
      <c r="A1784" s="147"/>
      <c r="B1784" s="149"/>
      <c r="C1784" s="149"/>
    </row>
    <row r="1785" spans="1:3" s="168" customFormat="1" x14ac:dyDescent="0.15">
      <c r="A1785" s="147"/>
      <c r="B1785" s="149"/>
      <c r="C1785" s="149"/>
    </row>
    <row r="1786" spans="1:3" s="168" customFormat="1" x14ac:dyDescent="0.15">
      <c r="A1786" s="147"/>
      <c r="B1786" s="149"/>
      <c r="C1786" s="149"/>
    </row>
    <row r="1787" spans="1:3" s="168" customFormat="1" x14ac:dyDescent="0.15">
      <c r="A1787" s="147"/>
      <c r="B1787" s="149"/>
      <c r="C1787" s="149"/>
    </row>
    <row r="1788" spans="1:3" s="168" customFormat="1" x14ac:dyDescent="0.15">
      <c r="A1788" s="147"/>
      <c r="B1788" s="149"/>
      <c r="C1788" s="149"/>
    </row>
    <row r="1789" spans="1:3" s="168" customFormat="1" x14ac:dyDescent="0.15">
      <c r="A1789" s="147"/>
      <c r="B1789" s="149"/>
      <c r="C1789" s="149"/>
    </row>
    <row r="1790" spans="1:3" s="168" customFormat="1" x14ac:dyDescent="0.15">
      <c r="A1790" s="147"/>
      <c r="B1790" s="149"/>
      <c r="C1790" s="149"/>
    </row>
    <row r="1791" spans="1:3" s="168" customFormat="1" x14ac:dyDescent="0.15">
      <c r="A1791" s="147"/>
      <c r="B1791" s="149"/>
      <c r="C1791" s="149"/>
    </row>
    <row r="1792" spans="1:3" s="168" customFormat="1" x14ac:dyDescent="0.15">
      <c r="A1792" s="147"/>
      <c r="B1792" s="149"/>
      <c r="C1792" s="149"/>
    </row>
    <row r="1793" spans="1:3" s="168" customFormat="1" x14ac:dyDescent="0.15">
      <c r="A1793" s="147"/>
      <c r="B1793" s="149"/>
      <c r="C1793" s="149"/>
    </row>
    <row r="1794" spans="1:3" s="168" customFormat="1" x14ac:dyDescent="0.15">
      <c r="A1794" s="147"/>
      <c r="B1794" s="149"/>
      <c r="C1794" s="149"/>
    </row>
    <row r="1795" spans="1:3" s="168" customFormat="1" x14ac:dyDescent="0.15">
      <c r="A1795" s="147"/>
      <c r="B1795" s="149"/>
      <c r="C1795" s="149"/>
    </row>
    <row r="1796" spans="1:3" s="168" customFormat="1" x14ac:dyDescent="0.15">
      <c r="A1796" s="147"/>
      <c r="B1796" s="149"/>
      <c r="C1796" s="149"/>
    </row>
    <row r="1797" spans="1:3" s="168" customFormat="1" x14ac:dyDescent="0.15">
      <c r="A1797" s="147"/>
      <c r="B1797" s="149"/>
      <c r="C1797" s="149"/>
    </row>
    <row r="1798" spans="1:3" s="168" customFormat="1" x14ac:dyDescent="0.15">
      <c r="A1798" s="147"/>
      <c r="B1798" s="149"/>
      <c r="C1798" s="149"/>
    </row>
    <row r="1799" spans="1:3" s="168" customFormat="1" x14ac:dyDescent="0.15">
      <c r="A1799" s="147"/>
      <c r="B1799" s="149"/>
      <c r="C1799" s="149"/>
    </row>
    <row r="1800" spans="1:3" s="168" customFormat="1" x14ac:dyDescent="0.15">
      <c r="A1800" s="147"/>
      <c r="B1800" s="149"/>
      <c r="C1800" s="149"/>
    </row>
    <row r="1801" spans="1:3" s="168" customFormat="1" x14ac:dyDescent="0.15">
      <c r="A1801" s="147"/>
      <c r="B1801" s="149"/>
      <c r="C1801" s="149"/>
    </row>
    <row r="1802" spans="1:3" s="168" customFormat="1" x14ac:dyDescent="0.15">
      <c r="A1802" s="147"/>
      <c r="B1802" s="149"/>
      <c r="C1802" s="149"/>
    </row>
    <row r="1803" spans="1:3" s="168" customFormat="1" x14ac:dyDescent="0.15">
      <c r="A1803" s="147"/>
      <c r="B1803" s="149"/>
      <c r="C1803" s="149"/>
    </row>
    <row r="1804" spans="1:3" s="168" customFormat="1" x14ac:dyDescent="0.15">
      <c r="A1804" s="147"/>
      <c r="B1804" s="149"/>
      <c r="C1804" s="149"/>
    </row>
    <row r="1805" spans="1:3" s="168" customFormat="1" x14ac:dyDescent="0.15">
      <c r="A1805" s="147"/>
      <c r="B1805" s="149"/>
      <c r="C1805" s="149"/>
    </row>
    <row r="1806" spans="1:3" s="168" customFormat="1" x14ac:dyDescent="0.15">
      <c r="A1806" s="147"/>
      <c r="B1806" s="149"/>
      <c r="C1806" s="149"/>
    </row>
    <row r="1807" spans="1:3" s="168" customFormat="1" x14ac:dyDescent="0.15">
      <c r="A1807" s="147"/>
      <c r="B1807" s="149"/>
      <c r="C1807" s="149"/>
    </row>
    <row r="1808" spans="1:3" s="168" customFormat="1" x14ac:dyDescent="0.15">
      <c r="A1808" s="147"/>
      <c r="B1808" s="149"/>
      <c r="C1808" s="149"/>
    </row>
    <row r="1809" spans="1:3" s="168" customFormat="1" x14ac:dyDescent="0.15">
      <c r="A1809" s="147"/>
      <c r="B1809" s="149"/>
      <c r="C1809" s="149"/>
    </row>
    <row r="1810" spans="1:3" s="168" customFormat="1" x14ac:dyDescent="0.15">
      <c r="A1810" s="147"/>
      <c r="B1810" s="149"/>
      <c r="C1810" s="149"/>
    </row>
    <row r="1811" spans="1:3" s="168" customFormat="1" x14ac:dyDescent="0.15">
      <c r="A1811" s="147"/>
      <c r="B1811" s="149"/>
      <c r="C1811" s="149"/>
    </row>
    <row r="1812" spans="1:3" s="168" customFormat="1" x14ac:dyDescent="0.15">
      <c r="A1812" s="147"/>
      <c r="B1812" s="149"/>
      <c r="C1812" s="149"/>
    </row>
    <row r="1813" spans="1:3" s="168" customFormat="1" x14ac:dyDescent="0.15">
      <c r="A1813" s="147"/>
      <c r="B1813" s="149"/>
      <c r="C1813" s="149"/>
    </row>
    <row r="1814" spans="1:3" s="168" customFormat="1" x14ac:dyDescent="0.15">
      <c r="A1814" s="147"/>
      <c r="B1814" s="149"/>
      <c r="C1814" s="149"/>
    </row>
    <row r="1815" spans="1:3" s="168" customFormat="1" x14ac:dyDescent="0.15">
      <c r="A1815" s="147"/>
      <c r="B1815" s="149"/>
      <c r="C1815" s="149"/>
    </row>
    <row r="1816" spans="1:3" s="168" customFormat="1" x14ac:dyDescent="0.15">
      <c r="A1816" s="147"/>
      <c r="B1816" s="149"/>
      <c r="C1816" s="149"/>
    </row>
    <row r="1817" spans="1:3" s="168" customFormat="1" x14ac:dyDescent="0.15">
      <c r="A1817" s="147"/>
      <c r="B1817" s="149"/>
      <c r="C1817" s="149"/>
    </row>
    <row r="1818" spans="1:3" s="168" customFormat="1" x14ac:dyDescent="0.15">
      <c r="A1818" s="147"/>
      <c r="B1818" s="149"/>
      <c r="C1818" s="149"/>
    </row>
    <row r="1819" spans="1:3" s="168" customFormat="1" x14ac:dyDescent="0.15">
      <c r="A1819" s="147"/>
      <c r="B1819" s="149"/>
      <c r="C1819" s="149"/>
    </row>
    <row r="1820" spans="1:3" s="168" customFormat="1" x14ac:dyDescent="0.15">
      <c r="A1820" s="147"/>
      <c r="B1820" s="149"/>
      <c r="C1820" s="149"/>
    </row>
    <row r="1821" spans="1:3" s="168" customFormat="1" x14ac:dyDescent="0.15">
      <c r="A1821" s="147"/>
      <c r="B1821" s="149"/>
      <c r="C1821" s="149"/>
    </row>
    <row r="1822" spans="1:3" s="168" customFormat="1" x14ac:dyDescent="0.15">
      <c r="A1822" s="147"/>
      <c r="B1822" s="149"/>
      <c r="C1822" s="149"/>
    </row>
    <row r="1823" spans="1:3" s="168" customFormat="1" x14ac:dyDescent="0.15">
      <c r="A1823" s="147"/>
      <c r="B1823" s="149"/>
      <c r="C1823" s="149"/>
    </row>
    <row r="1824" spans="1:3" s="168" customFormat="1" x14ac:dyDescent="0.15">
      <c r="A1824" s="147"/>
      <c r="B1824" s="149"/>
      <c r="C1824" s="149"/>
    </row>
    <row r="1825" spans="1:3" s="168" customFormat="1" x14ac:dyDescent="0.15">
      <c r="A1825" s="147"/>
      <c r="B1825" s="149"/>
      <c r="C1825" s="149"/>
    </row>
    <row r="1826" spans="1:3" s="168" customFormat="1" x14ac:dyDescent="0.15">
      <c r="A1826" s="147"/>
      <c r="B1826" s="149"/>
      <c r="C1826" s="149"/>
    </row>
    <row r="1827" spans="1:3" s="168" customFormat="1" x14ac:dyDescent="0.15">
      <c r="A1827" s="147"/>
      <c r="B1827" s="149"/>
      <c r="C1827" s="149"/>
    </row>
    <row r="1828" spans="1:3" s="168" customFormat="1" x14ac:dyDescent="0.15">
      <c r="A1828" s="147"/>
      <c r="B1828" s="149"/>
      <c r="C1828" s="149"/>
    </row>
    <row r="1829" spans="1:3" s="168" customFormat="1" x14ac:dyDescent="0.15">
      <c r="A1829" s="147"/>
      <c r="B1829" s="149"/>
      <c r="C1829" s="149"/>
    </row>
    <row r="1830" spans="1:3" s="168" customFormat="1" x14ac:dyDescent="0.15">
      <c r="A1830" s="147"/>
      <c r="B1830" s="149"/>
      <c r="C1830" s="149"/>
    </row>
    <row r="1831" spans="1:3" s="168" customFormat="1" x14ac:dyDescent="0.15">
      <c r="A1831" s="147"/>
      <c r="B1831" s="149"/>
      <c r="C1831" s="149"/>
    </row>
    <row r="1832" spans="1:3" s="168" customFormat="1" x14ac:dyDescent="0.15">
      <c r="A1832" s="147"/>
      <c r="B1832" s="149"/>
      <c r="C1832" s="149"/>
    </row>
    <row r="1833" spans="1:3" s="168" customFormat="1" x14ac:dyDescent="0.15">
      <c r="A1833" s="147"/>
      <c r="B1833" s="149"/>
      <c r="C1833" s="149"/>
    </row>
    <row r="1834" spans="1:3" s="168" customFormat="1" x14ac:dyDescent="0.15">
      <c r="A1834" s="147"/>
      <c r="B1834" s="149"/>
      <c r="C1834" s="149"/>
    </row>
    <row r="1835" spans="1:3" s="168" customFormat="1" x14ac:dyDescent="0.15">
      <c r="A1835" s="147"/>
      <c r="B1835" s="149"/>
      <c r="C1835" s="149"/>
    </row>
    <row r="1836" spans="1:3" s="168" customFormat="1" x14ac:dyDescent="0.15">
      <c r="A1836" s="147"/>
      <c r="B1836" s="149"/>
      <c r="C1836" s="149"/>
    </row>
    <row r="1837" spans="1:3" s="168" customFormat="1" x14ac:dyDescent="0.15">
      <c r="A1837" s="147"/>
      <c r="B1837" s="149"/>
      <c r="C1837" s="149"/>
    </row>
    <row r="1838" spans="1:3" s="168" customFormat="1" x14ac:dyDescent="0.15">
      <c r="A1838" s="147"/>
      <c r="B1838" s="149"/>
      <c r="C1838" s="149"/>
    </row>
    <row r="1839" spans="1:3" s="168" customFormat="1" x14ac:dyDescent="0.15">
      <c r="A1839" s="147"/>
      <c r="B1839" s="149"/>
      <c r="C1839" s="149"/>
    </row>
    <row r="1840" spans="1:3" s="168" customFormat="1" x14ac:dyDescent="0.15">
      <c r="A1840" s="147"/>
      <c r="B1840" s="149"/>
      <c r="C1840" s="149"/>
    </row>
    <row r="1841" spans="1:68" s="168" customFormat="1" x14ac:dyDescent="0.15">
      <c r="A1841" s="147"/>
      <c r="B1841" s="149"/>
      <c r="C1841" s="149"/>
    </row>
    <row r="1842" spans="1:68" s="168" customFormat="1" x14ac:dyDescent="0.15">
      <c r="A1842" s="147"/>
      <c r="B1842" s="149"/>
      <c r="C1842" s="149"/>
    </row>
    <row r="1843" spans="1:68" s="168" customFormat="1" x14ac:dyDescent="0.15">
      <c r="A1843" s="147"/>
      <c r="B1843" s="149"/>
      <c r="C1843" s="149"/>
    </row>
    <row r="1844" spans="1:68" s="168" customFormat="1" x14ac:dyDescent="0.15">
      <c r="A1844" s="147"/>
      <c r="B1844" s="149"/>
      <c r="C1844" s="149"/>
    </row>
    <row r="1845" spans="1:68" s="168" customFormat="1" x14ac:dyDescent="0.15">
      <c r="A1845" s="147"/>
      <c r="B1845" s="149"/>
      <c r="C1845" s="149"/>
    </row>
    <row r="1846" spans="1:68" s="168" customFormat="1" x14ac:dyDescent="0.15">
      <c r="A1846" s="147"/>
      <c r="B1846" s="149"/>
      <c r="C1846" s="149"/>
    </row>
    <row r="1847" spans="1:68" x14ac:dyDescent="0.15">
      <c r="D1847" s="168"/>
      <c r="E1847" s="168"/>
      <c r="F1847" s="168"/>
      <c r="G1847" s="168"/>
      <c r="H1847" s="168"/>
      <c r="I1847" s="168"/>
      <c r="J1847" s="168"/>
      <c r="K1847" s="168"/>
      <c r="L1847" s="168"/>
      <c r="M1847" s="168"/>
      <c r="N1847" s="168"/>
      <c r="O1847" s="168"/>
      <c r="P1847" s="168"/>
      <c r="Q1847" s="168"/>
      <c r="R1847" s="168"/>
      <c r="S1847" s="168"/>
      <c r="T1847" s="168"/>
      <c r="U1847" s="168"/>
      <c r="V1847" s="168"/>
      <c r="W1847" s="168"/>
      <c r="X1847" s="168"/>
      <c r="Y1847" s="168"/>
      <c r="Z1847" s="168"/>
      <c r="AA1847" s="168"/>
      <c r="AB1847" s="168"/>
      <c r="AC1847" s="168"/>
      <c r="AD1847" s="168"/>
      <c r="AE1847" s="168"/>
      <c r="AF1847" s="168"/>
      <c r="AG1847" s="168"/>
      <c r="AH1847" s="168"/>
      <c r="AI1847" s="168"/>
      <c r="AJ1847" s="168"/>
      <c r="AK1847" s="168"/>
      <c r="AL1847" s="168"/>
      <c r="AM1847" s="168"/>
      <c r="AN1847" s="168"/>
      <c r="AO1847" s="168"/>
      <c r="AP1847" s="168"/>
      <c r="AQ1847" s="168"/>
      <c r="AR1847" s="168"/>
      <c r="AS1847" s="168"/>
      <c r="AT1847" s="168"/>
      <c r="AU1847" s="168"/>
      <c r="AV1847" s="168"/>
      <c r="AW1847" s="168"/>
      <c r="AX1847" s="168"/>
      <c r="AY1847" s="168"/>
      <c r="AZ1847" s="168"/>
      <c r="BA1847" s="168"/>
      <c r="BB1847" s="168"/>
      <c r="BC1847" s="168"/>
      <c r="BD1847" s="168"/>
      <c r="BE1847" s="168"/>
      <c r="BF1847" s="168"/>
      <c r="BG1847" s="168"/>
      <c r="BH1847" s="168"/>
      <c r="BI1847" s="168"/>
      <c r="BJ1847" s="168"/>
      <c r="BK1847" s="168"/>
      <c r="BL1847" s="168"/>
      <c r="BM1847" s="168"/>
      <c r="BN1847" s="168"/>
      <c r="BO1847" s="168"/>
      <c r="BP1847" s="168"/>
    </row>
    <row r="1848" spans="1:68" x14ac:dyDescent="0.15">
      <c r="D1848" s="168"/>
      <c r="E1848" s="168"/>
      <c r="F1848" s="168"/>
      <c r="G1848" s="168"/>
      <c r="H1848" s="168"/>
      <c r="I1848" s="168"/>
      <c r="J1848" s="168"/>
      <c r="K1848" s="168"/>
      <c r="L1848" s="168"/>
      <c r="M1848" s="168"/>
      <c r="N1848" s="168"/>
      <c r="O1848" s="168"/>
      <c r="P1848" s="168"/>
      <c r="Q1848" s="168"/>
      <c r="R1848" s="168"/>
      <c r="S1848" s="168"/>
      <c r="T1848" s="168"/>
      <c r="U1848" s="168"/>
      <c r="V1848" s="168"/>
      <c r="W1848" s="168"/>
      <c r="X1848" s="168"/>
      <c r="Y1848" s="168"/>
      <c r="Z1848" s="168"/>
      <c r="AA1848" s="168"/>
      <c r="AB1848" s="168"/>
      <c r="AC1848" s="168"/>
      <c r="AD1848" s="168"/>
      <c r="AE1848" s="168"/>
      <c r="AF1848" s="168"/>
      <c r="AG1848" s="168"/>
      <c r="AH1848" s="168"/>
      <c r="AI1848" s="168"/>
      <c r="AJ1848" s="168"/>
      <c r="AK1848" s="168"/>
      <c r="AL1848" s="168"/>
      <c r="AM1848" s="168"/>
      <c r="AN1848" s="168"/>
      <c r="AO1848" s="168"/>
      <c r="AP1848" s="168"/>
      <c r="AQ1848" s="168"/>
      <c r="AR1848" s="168"/>
      <c r="AS1848" s="168"/>
      <c r="AT1848" s="168"/>
      <c r="AU1848" s="168"/>
      <c r="AV1848" s="168"/>
      <c r="AW1848" s="168"/>
      <c r="AX1848" s="168"/>
      <c r="AY1848" s="168"/>
      <c r="AZ1848" s="168"/>
      <c r="BA1848" s="168"/>
      <c r="BB1848" s="168"/>
      <c r="BC1848" s="168"/>
      <c r="BD1848" s="168"/>
      <c r="BE1848" s="168"/>
      <c r="BF1848" s="168"/>
      <c r="BG1848" s="168"/>
      <c r="BH1848" s="168"/>
      <c r="BI1848" s="168"/>
      <c r="BJ1848" s="168"/>
      <c r="BK1848" s="168"/>
      <c r="BL1848" s="168"/>
      <c r="BM1848" s="168"/>
      <c r="BN1848" s="168"/>
      <c r="BO1848" s="168"/>
      <c r="BP1848" s="168"/>
    </row>
    <row r="1849" spans="1:68" x14ac:dyDescent="0.15">
      <c r="D1849" s="168"/>
      <c r="E1849" s="168"/>
      <c r="F1849" s="168"/>
      <c r="G1849" s="168"/>
      <c r="H1849" s="168"/>
      <c r="I1849" s="168"/>
      <c r="J1849" s="168"/>
      <c r="K1849" s="168"/>
      <c r="L1849" s="168"/>
      <c r="M1849" s="168"/>
      <c r="N1849" s="168"/>
      <c r="O1849" s="168"/>
      <c r="P1849" s="168"/>
      <c r="Q1849" s="168"/>
      <c r="R1849" s="168"/>
      <c r="S1849" s="168"/>
      <c r="T1849" s="168"/>
      <c r="U1849" s="168"/>
      <c r="V1849" s="168"/>
      <c r="W1849" s="168"/>
      <c r="X1849" s="168"/>
      <c r="Y1849" s="168"/>
      <c r="Z1849" s="168"/>
      <c r="AA1849" s="168"/>
      <c r="AB1849" s="168"/>
      <c r="AC1849" s="168"/>
      <c r="AD1849" s="168"/>
      <c r="AE1849" s="168"/>
      <c r="AF1849" s="168"/>
      <c r="AG1849" s="168"/>
      <c r="AH1849" s="168"/>
      <c r="AI1849" s="168"/>
      <c r="AJ1849" s="168"/>
      <c r="AK1849" s="168"/>
      <c r="AL1849" s="168"/>
      <c r="AM1849" s="168"/>
      <c r="AN1849" s="168"/>
      <c r="AO1849" s="168"/>
      <c r="AP1849" s="168"/>
      <c r="AQ1849" s="168"/>
      <c r="AR1849" s="168"/>
      <c r="AS1849" s="168"/>
      <c r="AT1849" s="168"/>
      <c r="AU1849" s="168"/>
      <c r="AV1849" s="168"/>
      <c r="AW1849" s="168"/>
      <c r="AX1849" s="168"/>
      <c r="AY1849" s="168"/>
      <c r="AZ1849" s="168"/>
      <c r="BA1849" s="168"/>
      <c r="BB1849" s="168"/>
      <c r="BC1849" s="168"/>
      <c r="BD1849" s="168"/>
      <c r="BE1849" s="168"/>
      <c r="BF1849" s="168"/>
      <c r="BG1849" s="168"/>
      <c r="BH1849" s="168"/>
      <c r="BI1849" s="168"/>
      <c r="BJ1849" s="168"/>
      <c r="BK1849" s="168"/>
      <c r="BL1849" s="168"/>
      <c r="BM1849" s="168"/>
      <c r="BN1849" s="168"/>
      <c r="BO1849" s="168"/>
      <c r="BP1849" s="168"/>
    </row>
    <row r="1850" spans="1:68" x14ac:dyDescent="0.15">
      <c r="D1850" s="168"/>
      <c r="E1850" s="168"/>
      <c r="F1850" s="168"/>
      <c r="G1850" s="168"/>
      <c r="H1850" s="168"/>
      <c r="I1850" s="168"/>
      <c r="J1850" s="168"/>
      <c r="K1850" s="168"/>
      <c r="L1850" s="168"/>
      <c r="M1850" s="168"/>
      <c r="N1850" s="168"/>
      <c r="O1850" s="168"/>
      <c r="P1850" s="168"/>
      <c r="Q1850" s="168"/>
      <c r="R1850" s="168"/>
      <c r="S1850" s="168"/>
      <c r="T1850" s="168"/>
      <c r="U1850" s="168"/>
      <c r="V1850" s="168"/>
      <c r="W1850" s="168"/>
      <c r="X1850" s="168"/>
      <c r="Y1850" s="168"/>
      <c r="Z1850" s="168"/>
      <c r="AA1850" s="168"/>
      <c r="AB1850" s="168"/>
      <c r="AC1850" s="168"/>
      <c r="AD1850" s="168"/>
      <c r="AE1850" s="168"/>
      <c r="AF1850" s="168"/>
      <c r="AG1850" s="168"/>
      <c r="AH1850" s="168"/>
      <c r="AI1850" s="168"/>
      <c r="AJ1850" s="168"/>
      <c r="AK1850" s="168"/>
      <c r="AL1850" s="168"/>
      <c r="AM1850" s="168"/>
      <c r="AN1850" s="168"/>
      <c r="AO1850" s="168"/>
      <c r="AP1850" s="168"/>
      <c r="AQ1850" s="168"/>
      <c r="AR1850" s="168"/>
      <c r="AS1850" s="168"/>
      <c r="AT1850" s="168"/>
      <c r="AU1850" s="168"/>
      <c r="AV1850" s="168"/>
      <c r="AW1850" s="168"/>
      <c r="AX1850" s="168"/>
      <c r="AY1850" s="168"/>
      <c r="AZ1850" s="168"/>
      <c r="BA1850" s="168"/>
      <c r="BB1850" s="168"/>
      <c r="BC1850" s="168"/>
      <c r="BD1850" s="168"/>
      <c r="BE1850" s="168"/>
      <c r="BF1850" s="168"/>
      <c r="BG1850" s="168"/>
      <c r="BH1850" s="168"/>
      <c r="BI1850" s="168"/>
      <c r="BJ1850" s="168"/>
      <c r="BK1850" s="168"/>
      <c r="BL1850" s="168"/>
      <c r="BM1850" s="168"/>
      <c r="BN1850" s="168"/>
      <c r="BO1850" s="168"/>
      <c r="BP1850" s="168"/>
    </row>
    <row r="1851" spans="1:68" x14ac:dyDescent="0.15">
      <c r="D1851" s="168"/>
      <c r="E1851" s="168"/>
      <c r="F1851" s="168"/>
      <c r="G1851" s="168"/>
      <c r="H1851" s="168"/>
      <c r="I1851" s="168"/>
      <c r="J1851" s="168"/>
      <c r="K1851" s="168"/>
      <c r="L1851" s="168"/>
      <c r="M1851" s="168"/>
      <c r="N1851" s="168"/>
      <c r="O1851" s="168"/>
      <c r="P1851" s="168"/>
      <c r="Q1851" s="168"/>
      <c r="R1851" s="168"/>
      <c r="S1851" s="168"/>
      <c r="T1851" s="168"/>
      <c r="U1851" s="168"/>
      <c r="V1851" s="168"/>
      <c r="W1851" s="168"/>
      <c r="X1851" s="168"/>
      <c r="Y1851" s="168"/>
      <c r="Z1851" s="168"/>
      <c r="AA1851" s="168"/>
      <c r="AB1851" s="168"/>
      <c r="AC1851" s="168"/>
      <c r="AD1851" s="168"/>
      <c r="AE1851" s="168"/>
      <c r="AF1851" s="168"/>
      <c r="AG1851" s="168"/>
      <c r="AH1851" s="168"/>
      <c r="AI1851" s="168"/>
      <c r="AJ1851" s="168"/>
      <c r="AK1851" s="168"/>
      <c r="AL1851" s="168"/>
      <c r="AM1851" s="168"/>
      <c r="AN1851" s="168"/>
      <c r="AO1851" s="168"/>
      <c r="AP1851" s="168"/>
      <c r="AQ1851" s="168"/>
      <c r="AR1851" s="168"/>
      <c r="AS1851" s="168"/>
      <c r="AT1851" s="168"/>
      <c r="AU1851" s="168"/>
      <c r="AV1851" s="168"/>
      <c r="AW1851" s="168"/>
      <c r="AX1851" s="168"/>
      <c r="AY1851" s="168"/>
      <c r="AZ1851" s="168"/>
      <c r="BA1851" s="168"/>
      <c r="BB1851" s="168"/>
      <c r="BC1851" s="168"/>
      <c r="BD1851" s="168"/>
      <c r="BE1851" s="168"/>
      <c r="BF1851" s="168"/>
      <c r="BG1851" s="168"/>
      <c r="BH1851" s="168"/>
      <c r="BI1851" s="168"/>
      <c r="BJ1851" s="168"/>
      <c r="BK1851" s="168"/>
      <c r="BL1851" s="168"/>
      <c r="BM1851" s="168"/>
      <c r="BN1851" s="168"/>
      <c r="BO1851" s="168"/>
      <c r="BP1851" s="168"/>
    </row>
    <row r="1852" spans="1:68" x14ac:dyDescent="0.15">
      <c r="D1852" s="168"/>
      <c r="E1852" s="168"/>
      <c r="F1852" s="168"/>
      <c r="G1852" s="168"/>
      <c r="H1852" s="168"/>
      <c r="I1852" s="168"/>
      <c r="J1852" s="168"/>
      <c r="K1852" s="168"/>
      <c r="L1852" s="168"/>
      <c r="M1852" s="168"/>
      <c r="N1852" s="168"/>
      <c r="O1852" s="168"/>
      <c r="P1852" s="168"/>
      <c r="Q1852" s="168"/>
      <c r="R1852" s="168"/>
      <c r="S1852" s="168"/>
      <c r="T1852" s="168"/>
      <c r="U1852" s="168"/>
      <c r="V1852" s="168"/>
      <c r="W1852" s="168"/>
      <c r="X1852" s="168"/>
      <c r="Y1852" s="168"/>
      <c r="Z1852" s="168"/>
      <c r="AA1852" s="168"/>
      <c r="AB1852" s="168"/>
      <c r="AC1852" s="168"/>
      <c r="AD1852" s="168"/>
      <c r="AE1852" s="168"/>
      <c r="AF1852" s="168"/>
      <c r="AG1852" s="168"/>
      <c r="AH1852" s="168"/>
      <c r="AI1852" s="168"/>
      <c r="AJ1852" s="168"/>
      <c r="AK1852" s="168"/>
      <c r="AL1852" s="168"/>
      <c r="AM1852" s="168"/>
      <c r="AN1852" s="168"/>
      <c r="AO1852" s="168"/>
      <c r="AP1852" s="168"/>
      <c r="AQ1852" s="168"/>
      <c r="AR1852" s="168"/>
      <c r="AS1852" s="168"/>
      <c r="AT1852" s="168"/>
      <c r="AU1852" s="168"/>
      <c r="AV1852" s="168"/>
      <c r="AW1852" s="168"/>
      <c r="AX1852" s="168"/>
      <c r="AY1852" s="168"/>
      <c r="AZ1852" s="168"/>
      <c r="BA1852" s="168"/>
      <c r="BB1852" s="168"/>
      <c r="BC1852" s="168"/>
      <c r="BD1852" s="168"/>
      <c r="BE1852" s="168"/>
      <c r="BF1852" s="168"/>
      <c r="BG1852" s="168"/>
      <c r="BH1852" s="168"/>
      <c r="BI1852" s="168"/>
      <c r="BJ1852" s="168"/>
      <c r="BK1852" s="168"/>
      <c r="BL1852" s="168"/>
      <c r="BM1852" s="168"/>
      <c r="BN1852" s="168"/>
      <c r="BO1852" s="168"/>
      <c r="BP1852" s="168"/>
    </row>
    <row r="1853" spans="1:68" x14ac:dyDescent="0.15">
      <c r="D1853" s="168"/>
      <c r="E1853" s="168"/>
      <c r="F1853" s="168"/>
      <c r="G1853" s="168"/>
      <c r="H1853" s="168"/>
      <c r="I1853" s="168"/>
      <c r="J1853" s="168"/>
      <c r="K1853" s="168"/>
      <c r="L1853" s="168"/>
      <c r="M1853" s="168"/>
      <c r="N1853" s="168"/>
      <c r="O1853" s="168"/>
      <c r="P1853" s="168"/>
      <c r="Q1853" s="168"/>
      <c r="R1853" s="168"/>
      <c r="S1853" s="168"/>
      <c r="T1853" s="168"/>
      <c r="U1853" s="168"/>
      <c r="V1853" s="168"/>
      <c r="W1853" s="168"/>
      <c r="X1853" s="168"/>
      <c r="Y1853" s="168"/>
      <c r="Z1853" s="168"/>
      <c r="AA1853" s="168"/>
      <c r="AB1853" s="168"/>
      <c r="AC1853" s="168"/>
      <c r="AD1853" s="168"/>
      <c r="AE1853" s="168"/>
      <c r="AF1853" s="168"/>
      <c r="AG1853" s="168"/>
      <c r="AH1853" s="168"/>
      <c r="AI1853" s="168"/>
      <c r="AJ1853" s="168"/>
      <c r="AK1853" s="168"/>
      <c r="AL1853" s="168"/>
      <c r="AM1853" s="168"/>
      <c r="AN1853" s="168"/>
      <c r="AO1853" s="168"/>
      <c r="AP1853" s="168"/>
      <c r="AQ1853" s="168"/>
      <c r="AR1853" s="168"/>
      <c r="AS1853" s="168"/>
      <c r="AT1853" s="168"/>
      <c r="AU1853" s="168"/>
      <c r="AV1853" s="168"/>
      <c r="AW1853" s="168"/>
      <c r="AX1853" s="168"/>
      <c r="AY1853" s="168"/>
      <c r="AZ1853" s="168"/>
      <c r="BA1853" s="168"/>
      <c r="BB1853" s="168"/>
      <c r="BC1853" s="168"/>
      <c r="BD1853" s="168"/>
      <c r="BE1853" s="168"/>
      <c r="BF1853" s="168"/>
      <c r="BG1853" s="168"/>
      <c r="BH1853" s="168"/>
      <c r="BI1853" s="168"/>
      <c r="BJ1853" s="168"/>
      <c r="BK1853" s="168"/>
      <c r="BL1853" s="168"/>
      <c r="BM1853" s="168"/>
      <c r="BN1853" s="168"/>
      <c r="BO1853" s="168"/>
      <c r="BP1853" s="168"/>
    </row>
    <row r="1854" spans="1:68" x14ac:dyDescent="0.15">
      <c r="D1854" s="168"/>
      <c r="E1854" s="168"/>
      <c r="F1854" s="168"/>
      <c r="G1854" s="168"/>
      <c r="H1854" s="168"/>
      <c r="I1854" s="168"/>
      <c r="J1854" s="168"/>
      <c r="K1854" s="168"/>
      <c r="L1854" s="168"/>
      <c r="M1854" s="168"/>
      <c r="N1854" s="168"/>
      <c r="O1854" s="168"/>
      <c r="P1854" s="168"/>
      <c r="Q1854" s="168"/>
      <c r="R1854" s="168"/>
      <c r="S1854" s="168"/>
      <c r="T1854" s="168"/>
      <c r="U1854" s="168"/>
      <c r="V1854" s="168"/>
      <c r="W1854" s="168"/>
      <c r="X1854" s="168"/>
      <c r="Y1854" s="168"/>
      <c r="Z1854" s="168"/>
      <c r="AA1854" s="168"/>
      <c r="AB1854" s="168"/>
      <c r="AC1854" s="168"/>
      <c r="AD1854" s="168"/>
      <c r="AE1854" s="168"/>
      <c r="AF1854" s="168"/>
      <c r="AG1854" s="168"/>
      <c r="AH1854" s="168"/>
      <c r="AI1854" s="168"/>
      <c r="AJ1854" s="168"/>
      <c r="AK1854" s="168"/>
      <c r="AL1854" s="168"/>
      <c r="AM1854" s="168"/>
      <c r="AN1854" s="168"/>
      <c r="AO1854" s="168"/>
      <c r="AP1854" s="168"/>
      <c r="AQ1854" s="168"/>
      <c r="AR1854" s="168"/>
      <c r="AS1854" s="168"/>
      <c r="AT1854" s="168"/>
      <c r="AU1854" s="168"/>
      <c r="AV1854" s="168"/>
      <c r="AW1854" s="168"/>
      <c r="AX1854" s="168"/>
      <c r="AY1854" s="168"/>
      <c r="AZ1854" s="168"/>
      <c r="BA1854" s="168"/>
      <c r="BB1854" s="168"/>
      <c r="BC1854" s="168"/>
      <c r="BD1854" s="168"/>
      <c r="BE1854" s="168"/>
      <c r="BF1854" s="168"/>
      <c r="BG1854" s="168"/>
      <c r="BH1854" s="168"/>
      <c r="BI1854" s="168"/>
      <c r="BJ1854" s="168"/>
      <c r="BK1854" s="168"/>
      <c r="BL1854" s="168"/>
      <c r="BM1854" s="168"/>
      <c r="BN1854" s="168"/>
      <c r="BO1854" s="168"/>
      <c r="BP1854" s="168"/>
    </row>
    <row r="1855" spans="1:68" x14ac:dyDescent="0.15">
      <c r="D1855" s="168"/>
      <c r="E1855" s="168"/>
      <c r="F1855" s="168"/>
      <c r="G1855" s="168"/>
      <c r="H1855" s="168"/>
      <c r="I1855" s="168"/>
      <c r="J1855" s="168"/>
      <c r="K1855" s="168"/>
      <c r="L1855" s="168"/>
      <c r="M1855" s="168"/>
      <c r="N1855" s="168"/>
      <c r="O1855" s="168"/>
      <c r="P1855" s="168"/>
      <c r="Q1855" s="168"/>
      <c r="R1855" s="168"/>
      <c r="S1855" s="168"/>
      <c r="T1855" s="168"/>
      <c r="U1855" s="168"/>
      <c r="V1855" s="168"/>
      <c r="W1855" s="168"/>
      <c r="X1855" s="168"/>
      <c r="Y1855" s="168"/>
      <c r="Z1855" s="168"/>
      <c r="AA1855" s="168"/>
      <c r="AB1855" s="168"/>
      <c r="AC1855" s="168"/>
      <c r="AD1855" s="168"/>
      <c r="AE1855" s="168"/>
      <c r="AF1855" s="168"/>
      <c r="AG1855" s="168"/>
      <c r="AH1855" s="168"/>
      <c r="AI1855" s="168"/>
      <c r="AJ1855" s="168"/>
      <c r="AK1855" s="168"/>
      <c r="AL1855" s="168"/>
      <c r="AM1855" s="168"/>
      <c r="AN1855" s="168"/>
      <c r="AO1855" s="168"/>
      <c r="AP1855" s="168"/>
      <c r="AQ1855" s="168"/>
      <c r="AR1855" s="168"/>
      <c r="AS1855" s="168"/>
      <c r="AT1855" s="168"/>
      <c r="AU1855" s="168"/>
      <c r="AV1855" s="168"/>
      <c r="AW1855" s="168"/>
      <c r="AX1855" s="168"/>
      <c r="AY1855" s="168"/>
      <c r="AZ1855" s="168"/>
      <c r="BA1855" s="168"/>
      <c r="BB1855" s="168"/>
      <c r="BC1855" s="168"/>
      <c r="BD1855" s="168"/>
      <c r="BE1855" s="168"/>
      <c r="BF1855" s="168"/>
      <c r="BG1855" s="168"/>
      <c r="BH1855" s="168"/>
      <c r="BI1855" s="168"/>
      <c r="BJ1855" s="168"/>
      <c r="BK1855" s="168"/>
      <c r="BL1855" s="168"/>
      <c r="BM1855" s="168"/>
      <c r="BN1855" s="168"/>
      <c r="BO1855" s="168"/>
      <c r="BP1855" s="168"/>
    </row>
    <row r="1856" spans="1:68" x14ac:dyDescent="0.15">
      <c r="D1856" s="168"/>
      <c r="E1856" s="168"/>
      <c r="F1856" s="168"/>
      <c r="G1856" s="168"/>
      <c r="H1856" s="168"/>
      <c r="I1856" s="168"/>
      <c r="J1856" s="168"/>
      <c r="K1856" s="168"/>
      <c r="L1856" s="168"/>
      <c r="M1856" s="168"/>
      <c r="N1856" s="168"/>
      <c r="O1856" s="168"/>
      <c r="P1856" s="168"/>
      <c r="Q1856" s="168"/>
      <c r="R1856" s="168"/>
      <c r="S1856" s="168"/>
      <c r="T1856" s="168"/>
      <c r="U1856" s="168"/>
      <c r="V1856" s="168"/>
      <c r="W1856" s="168"/>
      <c r="X1856" s="168"/>
      <c r="Y1856" s="168"/>
      <c r="Z1856" s="168"/>
      <c r="AA1856" s="168"/>
      <c r="AB1856" s="168"/>
      <c r="AC1856" s="168"/>
      <c r="AD1856" s="168"/>
      <c r="AE1856" s="168"/>
      <c r="AF1856" s="168"/>
      <c r="AG1856" s="168"/>
      <c r="AH1856" s="168"/>
      <c r="AI1856" s="168"/>
      <c r="AJ1856" s="168"/>
      <c r="AK1856" s="168"/>
      <c r="AL1856" s="168"/>
      <c r="AM1856" s="168"/>
      <c r="AN1856" s="168"/>
      <c r="AO1856" s="168"/>
      <c r="AP1856" s="168"/>
      <c r="AQ1856" s="168"/>
      <c r="AR1856" s="168"/>
      <c r="AS1856" s="168"/>
      <c r="AT1856" s="168"/>
      <c r="AU1856" s="168"/>
      <c r="AV1856" s="168"/>
      <c r="AW1856" s="168"/>
      <c r="AX1856" s="168"/>
      <c r="AY1856" s="168"/>
      <c r="AZ1856" s="168"/>
      <c r="BA1856" s="168"/>
      <c r="BB1856" s="168"/>
      <c r="BC1856" s="168"/>
      <c r="BD1856" s="168"/>
      <c r="BE1856" s="168"/>
      <c r="BF1856" s="168"/>
      <c r="BG1856" s="168"/>
      <c r="BH1856" s="168"/>
      <c r="BI1856" s="168"/>
      <c r="BJ1856" s="168"/>
      <c r="BK1856" s="168"/>
      <c r="BL1856" s="168"/>
      <c r="BM1856" s="168"/>
      <c r="BN1856" s="168"/>
      <c r="BO1856" s="168"/>
      <c r="BP1856" s="168"/>
    </row>
    <row r="1857" spans="4:68" x14ac:dyDescent="0.15">
      <c r="D1857" s="168"/>
      <c r="E1857" s="168"/>
      <c r="F1857" s="168"/>
      <c r="G1857" s="168"/>
      <c r="H1857" s="168"/>
      <c r="I1857" s="168"/>
      <c r="J1857" s="168"/>
      <c r="K1857" s="168"/>
      <c r="L1857" s="168"/>
      <c r="M1857" s="168"/>
      <c r="N1857" s="168"/>
      <c r="O1857" s="168"/>
      <c r="P1857" s="168"/>
      <c r="Q1857" s="168"/>
      <c r="R1857" s="168"/>
      <c r="S1857" s="168"/>
      <c r="T1857" s="168"/>
      <c r="U1857" s="168"/>
      <c r="V1857" s="168"/>
      <c r="W1857" s="168"/>
      <c r="X1857" s="168"/>
      <c r="Y1857" s="168"/>
      <c r="Z1857" s="168"/>
      <c r="AA1857" s="168"/>
      <c r="AB1857" s="168"/>
      <c r="AC1857" s="168"/>
      <c r="AD1857" s="168"/>
      <c r="AE1857" s="168"/>
      <c r="AF1857" s="168"/>
      <c r="AG1857" s="168"/>
      <c r="AH1857" s="168"/>
      <c r="AI1857" s="168"/>
      <c r="AJ1857" s="168"/>
      <c r="AK1857" s="168"/>
      <c r="AL1857" s="168"/>
      <c r="AM1857" s="168"/>
      <c r="AN1857" s="168"/>
      <c r="AO1857" s="168"/>
      <c r="AP1857" s="168"/>
      <c r="AQ1857" s="168"/>
      <c r="AR1857" s="168"/>
      <c r="AS1857" s="168"/>
      <c r="AT1857" s="168"/>
      <c r="AU1857" s="168"/>
      <c r="AV1857" s="168"/>
      <c r="AW1857" s="168"/>
      <c r="AX1857" s="168"/>
      <c r="AY1857" s="168"/>
      <c r="AZ1857" s="168"/>
      <c r="BA1857" s="168"/>
      <c r="BB1857" s="168"/>
      <c r="BC1857" s="168"/>
      <c r="BD1857" s="168"/>
      <c r="BE1857" s="168"/>
      <c r="BF1857" s="168"/>
      <c r="BG1857" s="168"/>
      <c r="BH1857" s="168"/>
      <c r="BI1857" s="168"/>
      <c r="BJ1857" s="168"/>
      <c r="BK1857" s="168"/>
      <c r="BL1857" s="168"/>
      <c r="BM1857" s="168"/>
      <c r="BN1857" s="168"/>
      <c r="BO1857" s="168"/>
      <c r="BP1857" s="168"/>
    </row>
    <row r="1858" spans="4:68" x14ac:dyDescent="0.15">
      <c r="D1858" s="168"/>
      <c r="E1858" s="168"/>
      <c r="F1858" s="168"/>
      <c r="G1858" s="168"/>
      <c r="H1858" s="168"/>
      <c r="I1858" s="168"/>
      <c r="J1858" s="168"/>
      <c r="K1858" s="168"/>
      <c r="L1858" s="168"/>
      <c r="M1858" s="168"/>
      <c r="N1858" s="168"/>
      <c r="O1858" s="168"/>
      <c r="P1858" s="168"/>
      <c r="Q1858" s="168"/>
      <c r="R1858" s="168"/>
      <c r="S1858" s="168"/>
      <c r="T1858" s="168"/>
      <c r="U1858" s="168"/>
      <c r="V1858" s="168"/>
      <c r="W1858" s="168"/>
      <c r="X1858" s="168"/>
      <c r="Y1858" s="168"/>
      <c r="Z1858" s="168"/>
      <c r="AA1858" s="168"/>
      <c r="AB1858" s="168"/>
      <c r="AC1858" s="168"/>
      <c r="AD1858" s="168"/>
      <c r="AE1858" s="168"/>
      <c r="AF1858" s="168"/>
      <c r="AG1858" s="168"/>
      <c r="AH1858" s="168"/>
      <c r="AI1858" s="168"/>
      <c r="AJ1858" s="168"/>
      <c r="AK1858" s="168"/>
      <c r="AL1858" s="168"/>
      <c r="AM1858" s="168"/>
      <c r="AN1858" s="168"/>
      <c r="AO1858" s="168"/>
      <c r="AP1858" s="168"/>
      <c r="AQ1858" s="168"/>
      <c r="AR1858" s="168"/>
      <c r="AS1858" s="168"/>
      <c r="AT1858" s="168"/>
      <c r="AU1858" s="168"/>
      <c r="AV1858" s="168"/>
      <c r="AW1858" s="168"/>
      <c r="AX1858" s="168"/>
      <c r="AY1858" s="168"/>
      <c r="AZ1858" s="168"/>
      <c r="BA1858" s="168"/>
      <c r="BB1858" s="168"/>
      <c r="BC1858" s="168"/>
      <c r="BD1858" s="168"/>
      <c r="BE1858" s="168"/>
      <c r="BF1858" s="168"/>
      <c r="BG1858" s="168"/>
      <c r="BH1858" s="168"/>
      <c r="BI1858" s="168"/>
      <c r="BJ1858" s="168"/>
      <c r="BK1858" s="168"/>
      <c r="BL1858" s="168"/>
      <c r="BM1858" s="168"/>
      <c r="BN1858" s="168"/>
      <c r="BO1858" s="168"/>
      <c r="BP1858" s="168"/>
    </row>
    <row r="1859" spans="4:68" x14ac:dyDescent="0.15">
      <c r="D1859" s="168"/>
      <c r="E1859" s="168"/>
      <c r="F1859" s="168"/>
      <c r="G1859" s="168"/>
      <c r="H1859" s="168"/>
      <c r="I1859" s="168"/>
      <c r="J1859" s="168"/>
      <c r="K1859" s="168"/>
      <c r="L1859" s="168"/>
      <c r="M1859" s="168"/>
      <c r="N1859" s="168"/>
      <c r="O1859" s="168"/>
      <c r="P1859" s="168"/>
      <c r="Q1859" s="168"/>
      <c r="R1859" s="168"/>
      <c r="S1859" s="168"/>
      <c r="T1859" s="168"/>
      <c r="U1859" s="168"/>
      <c r="V1859" s="168"/>
      <c r="W1859" s="168"/>
      <c r="X1859" s="168"/>
      <c r="Y1859" s="168"/>
      <c r="Z1859" s="168"/>
      <c r="AA1859" s="168"/>
      <c r="AB1859" s="168"/>
      <c r="AC1859" s="168"/>
      <c r="AD1859" s="168"/>
      <c r="AE1859" s="168"/>
      <c r="AF1859" s="168"/>
      <c r="AG1859" s="168"/>
      <c r="AH1859" s="168"/>
      <c r="AI1859" s="168"/>
      <c r="AJ1859" s="168"/>
      <c r="AK1859" s="168"/>
      <c r="AL1859" s="168"/>
      <c r="AM1859" s="168"/>
      <c r="AN1859" s="168"/>
      <c r="AO1859" s="168"/>
      <c r="AP1859" s="168"/>
      <c r="AQ1859" s="168"/>
      <c r="AR1859" s="168"/>
      <c r="AS1859" s="168"/>
      <c r="AT1859" s="168"/>
      <c r="AU1859" s="168"/>
      <c r="AV1859" s="168"/>
      <c r="AW1859" s="168"/>
      <c r="AX1859" s="168"/>
      <c r="AY1859" s="168"/>
      <c r="AZ1859" s="168"/>
      <c r="BA1859" s="168"/>
      <c r="BB1859" s="168"/>
      <c r="BC1859" s="168"/>
      <c r="BD1859" s="168"/>
      <c r="BE1859" s="168"/>
      <c r="BF1859" s="168"/>
      <c r="BG1859" s="168"/>
      <c r="BH1859" s="168"/>
      <c r="BI1859" s="168"/>
      <c r="BJ1859" s="168"/>
      <c r="BK1859" s="168"/>
      <c r="BL1859" s="168"/>
      <c r="BM1859" s="168"/>
      <c r="BN1859" s="168"/>
      <c r="BO1859" s="168"/>
      <c r="BP1859" s="168"/>
    </row>
    <row r="1860" spans="4:68" x14ac:dyDescent="0.15">
      <c r="D1860" s="168"/>
      <c r="E1860" s="168"/>
      <c r="F1860" s="168"/>
      <c r="G1860" s="168"/>
      <c r="H1860" s="168"/>
      <c r="I1860" s="168"/>
      <c r="J1860" s="168"/>
      <c r="K1860" s="168"/>
      <c r="L1860" s="168"/>
      <c r="M1860" s="168"/>
      <c r="N1860" s="168"/>
      <c r="O1860" s="168"/>
      <c r="P1860" s="168"/>
      <c r="Q1860" s="168"/>
      <c r="R1860" s="168"/>
      <c r="S1860" s="168"/>
      <c r="T1860" s="168"/>
      <c r="U1860" s="168"/>
      <c r="V1860" s="168"/>
      <c r="W1860" s="168"/>
      <c r="X1860" s="168"/>
      <c r="Y1860" s="168"/>
      <c r="Z1860" s="168"/>
      <c r="AA1860" s="168"/>
      <c r="AB1860" s="168"/>
      <c r="AC1860" s="168"/>
      <c r="AD1860" s="168"/>
      <c r="AE1860" s="168"/>
      <c r="AF1860" s="168"/>
      <c r="AG1860" s="168"/>
      <c r="AH1860" s="168"/>
      <c r="AI1860" s="168"/>
      <c r="AJ1860" s="168"/>
      <c r="AK1860" s="168"/>
      <c r="AL1860" s="168"/>
      <c r="AM1860" s="168"/>
      <c r="AN1860" s="168"/>
      <c r="AO1860" s="168"/>
      <c r="AP1860" s="168"/>
      <c r="AQ1860" s="168"/>
      <c r="AR1860" s="168"/>
      <c r="AS1860" s="168"/>
      <c r="AT1860" s="168"/>
      <c r="AU1860" s="168"/>
      <c r="AV1860" s="168"/>
      <c r="AW1860" s="168"/>
      <c r="AX1860" s="168"/>
      <c r="AY1860" s="168"/>
      <c r="AZ1860" s="168"/>
      <c r="BA1860" s="168"/>
      <c r="BB1860" s="168"/>
      <c r="BC1860" s="168"/>
      <c r="BD1860" s="168"/>
      <c r="BE1860" s="168"/>
      <c r="BF1860" s="168"/>
      <c r="BG1860" s="168"/>
      <c r="BH1860" s="168"/>
      <c r="BI1860" s="168"/>
      <c r="BJ1860" s="168"/>
      <c r="BK1860" s="168"/>
      <c r="BL1860" s="168"/>
      <c r="BM1860" s="168"/>
      <c r="BN1860" s="168"/>
      <c r="BO1860" s="168"/>
      <c r="BP1860" s="168"/>
    </row>
    <row r="1861" spans="4:68" x14ac:dyDescent="0.15">
      <c r="D1861" s="168"/>
      <c r="E1861" s="168"/>
      <c r="F1861" s="168"/>
      <c r="G1861" s="168"/>
      <c r="H1861" s="168"/>
      <c r="I1861" s="168"/>
      <c r="J1861" s="168"/>
      <c r="K1861" s="168"/>
      <c r="L1861" s="168"/>
      <c r="M1861" s="168"/>
      <c r="N1861" s="168"/>
      <c r="O1861" s="168"/>
      <c r="P1861" s="168"/>
      <c r="Q1861" s="168"/>
      <c r="R1861" s="168"/>
      <c r="S1861" s="168"/>
      <c r="T1861" s="168"/>
      <c r="U1861" s="168"/>
      <c r="V1861" s="168"/>
      <c r="W1861" s="168"/>
      <c r="X1861" s="168"/>
      <c r="Y1861" s="168"/>
      <c r="Z1861" s="168"/>
      <c r="AA1861" s="168"/>
      <c r="AB1861" s="168"/>
      <c r="AC1861" s="168"/>
      <c r="AD1861" s="168"/>
      <c r="AE1861" s="168"/>
      <c r="AF1861" s="168"/>
      <c r="AG1861" s="168"/>
      <c r="AH1861" s="168"/>
      <c r="AI1861" s="168"/>
      <c r="AJ1861" s="168"/>
      <c r="AK1861" s="168"/>
      <c r="AL1861" s="168"/>
      <c r="AM1861" s="168"/>
      <c r="AN1861" s="168"/>
      <c r="AO1861" s="168"/>
      <c r="AP1861" s="168"/>
      <c r="AQ1861" s="168"/>
      <c r="AR1861" s="168"/>
      <c r="AS1861" s="168"/>
      <c r="AT1861" s="168"/>
      <c r="AU1861" s="168"/>
      <c r="AV1861" s="168"/>
      <c r="AW1861" s="168"/>
      <c r="AX1861" s="168"/>
      <c r="AY1861" s="168"/>
      <c r="AZ1861" s="168"/>
      <c r="BA1861" s="168"/>
      <c r="BB1861" s="168"/>
      <c r="BC1861" s="168"/>
      <c r="BD1861" s="168"/>
      <c r="BE1861" s="168"/>
      <c r="BF1861" s="168"/>
      <c r="BG1861" s="168"/>
      <c r="BH1861" s="168"/>
      <c r="BI1861" s="168"/>
      <c r="BJ1861" s="168"/>
      <c r="BK1861" s="168"/>
      <c r="BL1861" s="168"/>
      <c r="BM1861" s="168"/>
      <c r="BN1861" s="168"/>
      <c r="BO1861" s="168"/>
      <c r="BP1861" s="168"/>
    </row>
    <row r="1862" spans="4:68" x14ac:dyDescent="0.15">
      <c r="D1862" s="168"/>
      <c r="E1862" s="168"/>
      <c r="F1862" s="168"/>
      <c r="G1862" s="168"/>
      <c r="H1862" s="168"/>
      <c r="I1862" s="168"/>
      <c r="J1862" s="168"/>
      <c r="K1862" s="168"/>
      <c r="L1862" s="168"/>
      <c r="M1862" s="168"/>
      <c r="N1862" s="168"/>
      <c r="O1862" s="168"/>
      <c r="P1862" s="168"/>
      <c r="Q1862" s="168"/>
      <c r="R1862" s="168"/>
      <c r="S1862" s="168"/>
      <c r="T1862" s="168"/>
      <c r="U1862" s="168"/>
      <c r="V1862" s="168"/>
      <c r="W1862" s="168"/>
      <c r="X1862" s="168"/>
      <c r="Y1862" s="168"/>
      <c r="Z1862" s="168"/>
      <c r="AA1862" s="168"/>
      <c r="AB1862" s="168"/>
      <c r="AC1862" s="168"/>
      <c r="AD1862" s="168"/>
      <c r="AE1862" s="168"/>
      <c r="AF1862" s="168"/>
      <c r="AG1862" s="168"/>
      <c r="AH1862" s="168"/>
      <c r="AI1862" s="168"/>
      <c r="AJ1862" s="168"/>
      <c r="AK1862" s="168"/>
      <c r="AL1862" s="168"/>
      <c r="AM1862" s="168"/>
      <c r="AN1862" s="168"/>
      <c r="AO1862" s="168"/>
      <c r="AP1862" s="168"/>
      <c r="AQ1862" s="168"/>
      <c r="AR1862" s="168"/>
      <c r="AS1862" s="168"/>
      <c r="AT1862" s="168"/>
      <c r="AU1862" s="168"/>
      <c r="AV1862" s="168"/>
      <c r="AW1862" s="168"/>
      <c r="AX1862" s="168"/>
      <c r="AY1862" s="168"/>
      <c r="AZ1862" s="168"/>
      <c r="BA1862" s="168"/>
      <c r="BB1862" s="168"/>
      <c r="BC1862" s="168"/>
      <c r="BD1862" s="168"/>
      <c r="BE1862" s="168"/>
      <c r="BF1862" s="168"/>
      <c r="BG1862" s="168"/>
      <c r="BH1862" s="168"/>
      <c r="BI1862" s="168"/>
      <c r="BJ1862" s="168"/>
      <c r="BK1862" s="168"/>
      <c r="BL1862" s="168"/>
      <c r="BM1862" s="168"/>
      <c r="BN1862" s="168"/>
      <c r="BO1862" s="168"/>
      <c r="BP1862" s="168"/>
    </row>
    <row r="1863" spans="4:68" x14ac:dyDescent="0.15">
      <c r="D1863" s="168"/>
      <c r="E1863" s="168"/>
      <c r="F1863" s="168"/>
      <c r="G1863" s="168"/>
      <c r="H1863" s="168"/>
      <c r="I1863" s="168"/>
      <c r="J1863" s="168"/>
      <c r="K1863" s="168"/>
      <c r="L1863" s="168"/>
      <c r="M1863" s="168"/>
      <c r="N1863" s="168"/>
      <c r="O1863" s="168"/>
      <c r="P1863" s="168"/>
      <c r="Q1863" s="168"/>
      <c r="R1863" s="168"/>
      <c r="S1863" s="168"/>
      <c r="T1863" s="168"/>
      <c r="U1863" s="168"/>
      <c r="V1863" s="168"/>
      <c r="W1863" s="168"/>
      <c r="X1863" s="168"/>
      <c r="Y1863" s="168"/>
      <c r="Z1863" s="168"/>
      <c r="AA1863" s="168"/>
      <c r="AB1863" s="168"/>
      <c r="AC1863" s="168"/>
      <c r="AD1863" s="168"/>
      <c r="AE1863" s="168"/>
      <c r="AF1863" s="168"/>
      <c r="AG1863" s="168"/>
      <c r="AH1863" s="168"/>
      <c r="AI1863" s="168"/>
      <c r="AJ1863" s="168"/>
      <c r="AK1863" s="168"/>
      <c r="AL1863" s="168"/>
      <c r="AM1863" s="168"/>
      <c r="AN1863" s="168"/>
      <c r="AO1863" s="168"/>
      <c r="AP1863" s="168"/>
      <c r="AQ1863" s="168"/>
      <c r="AR1863" s="168"/>
      <c r="AS1863" s="168"/>
      <c r="AT1863" s="168"/>
      <c r="AU1863" s="168"/>
      <c r="AV1863" s="168"/>
      <c r="AW1863" s="168"/>
      <c r="AX1863" s="168"/>
      <c r="AY1863" s="168"/>
      <c r="AZ1863" s="168"/>
      <c r="BA1863" s="168"/>
      <c r="BB1863" s="168"/>
      <c r="BC1863" s="168"/>
      <c r="BD1863" s="168"/>
      <c r="BE1863" s="168"/>
      <c r="BF1863" s="168"/>
      <c r="BG1863" s="168"/>
      <c r="BH1863" s="168"/>
      <c r="BI1863" s="168"/>
      <c r="BJ1863" s="168"/>
      <c r="BK1863" s="168"/>
      <c r="BL1863" s="168"/>
      <c r="BM1863" s="168"/>
      <c r="BN1863" s="168"/>
      <c r="BO1863" s="168"/>
      <c r="BP1863" s="168"/>
    </row>
    <row r="1864" spans="4:68" x14ac:dyDescent="0.15">
      <c r="D1864" s="168"/>
      <c r="E1864" s="168"/>
      <c r="F1864" s="168"/>
      <c r="G1864" s="168"/>
      <c r="H1864" s="168"/>
      <c r="I1864" s="168"/>
      <c r="J1864" s="168"/>
      <c r="K1864" s="168"/>
      <c r="L1864" s="168"/>
      <c r="M1864" s="168"/>
      <c r="N1864" s="168"/>
      <c r="O1864" s="168"/>
      <c r="P1864" s="168"/>
      <c r="Q1864" s="168"/>
      <c r="R1864" s="168"/>
      <c r="S1864" s="168"/>
      <c r="T1864" s="168"/>
      <c r="U1864" s="168"/>
      <c r="V1864" s="168"/>
      <c r="W1864" s="168"/>
      <c r="X1864" s="168"/>
      <c r="Y1864" s="168"/>
      <c r="Z1864" s="168"/>
      <c r="AA1864" s="168"/>
      <c r="AB1864" s="168"/>
      <c r="AC1864" s="168"/>
      <c r="AD1864" s="168"/>
      <c r="AE1864" s="168"/>
      <c r="AF1864" s="168"/>
      <c r="AG1864" s="168"/>
      <c r="AH1864" s="168"/>
      <c r="AI1864" s="168"/>
      <c r="AJ1864" s="168"/>
      <c r="AK1864" s="168"/>
      <c r="AL1864" s="168"/>
      <c r="AM1864" s="168"/>
      <c r="AN1864" s="168"/>
      <c r="AO1864" s="168"/>
      <c r="AP1864" s="168"/>
      <c r="AQ1864" s="168"/>
      <c r="AR1864" s="168"/>
      <c r="AS1864" s="168"/>
      <c r="AT1864" s="168"/>
      <c r="AU1864" s="168"/>
      <c r="AV1864" s="168"/>
      <c r="AW1864" s="168"/>
      <c r="AX1864" s="168"/>
      <c r="AY1864" s="168"/>
      <c r="AZ1864" s="168"/>
      <c r="BA1864" s="168"/>
      <c r="BB1864" s="168"/>
      <c r="BC1864" s="168"/>
      <c r="BD1864" s="168"/>
      <c r="BE1864" s="168"/>
      <c r="BF1864" s="168"/>
      <c r="BG1864" s="168"/>
      <c r="BH1864" s="168"/>
      <c r="BI1864" s="168"/>
      <c r="BJ1864" s="168"/>
      <c r="BK1864" s="168"/>
      <c r="BL1864" s="168"/>
      <c r="BM1864" s="168"/>
      <c r="BN1864" s="168"/>
      <c r="BO1864" s="168"/>
      <c r="BP1864" s="168"/>
    </row>
    <row r="1865" spans="4:68" x14ac:dyDescent="0.15">
      <c r="D1865" s="168"/>
      <c r="E1865" s="168"/>
      <c r="F1865" s="168"/>
      <c r="G1865" s="168"/>
      <c r="H1865" s="168"/>
      <c r="I1865" s="168"/>
      <c r="J1865" s="168"/>
      <c r="K1865" s="168"/>
      <c r="L1865" s="168"/>
      <c r="M1865" s="168"/>
      <c r="N1865" s="168"/>
      <c r="O1865" s="168"/>
      <c r="P1865" s="168"/>
      <c r="Q1865" s="168"/>
      <c r="R1865" s="168"/>
      <c r="S1865" s="168"/>
      <c r="T1865" s="168"/>
      <c r="U1865" s="168"/>
      <c r="V1865" s="168"/>
      <c r="W1865" s="168"/>
      <c r="X1865" s="168"/>
      <c r="Y1865" s="168"/>
      <c r="Z1865" s="168"/>
      <c r="AA1865" s="168"/>
      <c r="AB1865" s="168"/>
      <c r="AC1865" s="168"/>
      <c r="AD1865" s="168"/>
      <c r="AE1865" s="168"/>
      <c r="AF1865" s="168"/>
      <c r="AG1865" s="168"/>
      <c r="AH1865" s="168"/>
      <c r="AI1865" s="168"/>
      <c r="AJ1865" s="168"/>
      <c r="AK1865" s="168"/>
      <c r="AL1865" s="168"/>
      <c r="AM1865" s="168"/>
      <c r="AN1865" s="168"/>
      <c r="AO1865" s="168"/>
      <c r="AP1865" s="168"/>
      <c r="AQ1865" s="168"/>
      <c r="AR1865" s="168"/>
      <c r="AS1865" s="168"/>
      <c r="AT1865" s="168"/>
      <c r="AU1865" s="168"/>
      <c r="AV1865" s="168"/>
      <c r="AW1865" s="168"/>
      <c r="AX1865" s="168"/>
      <c r="AY1865" s="168"/>
      <c r="AZ1865" s="168"/>
      <c r="BA1865" s="168"/>
      <c r="BB1865" s="168"/>
      <c r="BC1865" s="168"/>
      <c r="BD1865" s="168"/>
      <c r="BE1865" s="168"/>
      <c r="BF1865" s="168"/>
      <c r="BG1865" s="168"/>
      <c r="BH1865" s="168"/>
      <c r="BI1865" s="168"/>
      <c r="BJ1865" s="168"/>
      <c r="BK1865" s="168"/>
      <c r="BL1865" s="168"/>
      <c r="BM1865" s="168"/>
      <c r="BN1865" s="168"/>
      <c r="BO1865" s="168"/>
      <c r="BP1865" s="168"/>
    </row>
    <row r="1866" spans="4:68" x14ac:dyDescent="0.15">
      <c r="D1866" s="168"/>
      <c r="E1866" s="168"/>
      <c r="F1866" s="168"/>
      <c r="G1866" s="168"/>
      <c r="H1866" s="168"/>
      <c r="I1866" s="168"/>
      <c r="J1866" s="168"/>
      <c r="K1866" s="168"/>
      <c r="L1866" s="168"/>
      <c r="M1866" s="168"/>
      <c r="N1866" s="168"/>
      <c r="O1866" s="168"/>
      <c r="P1866" s="168"/>
      <c r="Q1866" s="168"/>
      <c r="R1866" s="168"/>
      <c r="S1866" s="168"/>
      <c r="T1866" s="168"/>
      <c r="U1866" s="168"/>
      <c r="V1866" s="168"/>
      <c r="W1866" s="168"/>
      <c r="X1866" s="168"/>
      <c r="Y1866" s="168"/>
      <c r="Z1866" s="168"/>
      <c r="AA1866" s="168"/>
      <c r="AB1866" s="168"/>
      <c r="AC1866" s="168"/>
      <c r="AD1866" s="168"/>
      <c r="AE1866" s="168"/>
      <c r="AF1866" s="168"/>
      <c r="AG1866" s="168"/>
      <c r="AH1866" s="168"/>
      <c r="AI1866" s="168"/>
      <c r="AJ1866" s="168"/>
      <c r="AK1866" s="168"/>
      <c r="AL1866" s="168"/>
      <c r="AM1866" s="168"/>
      <c r="AN1866" s="168"/>
      <c r="AO1866" s="168"/>
      <c r="AP1866" s="168"/>
      <c r="AQ1866" s="168"/>
      <c r="AR1866" s="168"/>
      <c r="AS1866" s="168"/>
      <c r="AT1866" s="168"/>
      <c r="AU1866" s="168"/>
      <c r="AV1866" s="168"/>
      <c r="AW1866" s="168"/>
      <c r="AX1866" s="168"/>
      <c r="AY1866" s="168"/>
      <c r="AZ1866" s="168"/>
      <c r="BA1866" s="168"/>
      <c r="BB1866" s="168"/>
      <c r="BC1866" s="168"/>
      <c r="BD1866" s="168"/>
      <c r="BE1866" s="168"/>
      <c r="BF1866" s="168"/>
      <c r="BG1866" s="168"/>
      <c r="BH1866" s="168"/>
      <c r="BI1866" s="168"/>
      <c r="BJ1866" s="168"/>
      <c r="BK1866" s="168"/>
      <c r="BL1866" s="168"/>
      <c r="BM1866" s="168"/>
      <c r="BN1866" s="168"/>
      <c r="BO1866" s="168"/>
      <c r="BP1866" s="168"/>
    </row>
    <row r="1867" spans="4:68" x14ac:dyDescent="0.15">
      <c r="D1867" s="168"/>
      <c r="E1867" s="168"/>
      <c r="F1867" s="168"/>
      <c r="G1867" s="168"/>
      <c r="H1867" s="168"/>
      <c r="I1867" s="168"/>
      <c r="J1867" s="168"/>
      <c r="K1867" s="168"/>
      <c r="L1867" s="168"/>
      <c r="M1867" s="168"/>
      <c r="N1867" s="168"/>
      <c r="O1867" s="168"/>
      <c r="P1867" s="168"/>
      <c r="Q1867" s="168"/>
      <c r="R1867" s="168"/>
      <c r="S1867" s="168"/>
      <c r="T1867" s="168"/>
      <c r="U1867" s="168"/>
      <c r="V1867" s="168"/>
      <c r="W1867" s="168"/>
      <c r="X1867" s="168"/>
      <c r="Y1867" s="168"/>
      <c r="Z1867" s="168"/>
      <c r="AA1867" s="168"/>
      <c r="AB1867" s="168"/>
      <c r="AC1867" s="168"/>
      <c r="AD1867" s="168"/>
      <c r="AE1867" s="168"/>
      <c r="AF1867" s="168"/>
      <c r="AG1867" s="168"/>
      <c r="AH1867" s="168"/>
      <c r="AI1867" s="168"/>
      <c r="AJ1867" s="168"/>
      <c r="AK1867" s="168"/>
      <c r="AL1867" s="168"/>
      <c r="AM1867" s="168"/>
      <c r="AN1867" s="168"/>
      <c r="AO1867" s="168"/>
      <c r="AP1867" s="168"/>
      <c r="AQ1867" s="168"/>
      <c r="AR1867" s="168"/>
      <c r="AS1867" s="168"/>
      <c r="AT1867" s="168"/>
      <c r="AU1867" s="168"/>
      <c r="AV1867" s="168"/>
      <c r="AW1867" s="168"/>
      <c r="AX1867" s="168"/>
      <c r="AY1867" s="168"/>
      <c r="AZ1867" s="168"/>
      <c r="BA1867" s="168"/>
      <c r="BB1867" s="168"/>
      <c r="BC1867" s="168"/>
      <c r="BD1867" s="168"/>
      <c r="BE1867" s="168"/>
      <c r="BF1867" s="168"/>
      <c r="BG1867" s="168"/>
      <c r="BH1867" s="168"/>
      <c r="BI1867" s="168"/>
      <c r="BJ1867" s="168"/>
      <c r="BK1867" s="168"/>
      <c r="BL1867" s="168"/>
      <c r="BM1867" s="168"/>
      <c r="BN1867" s="168"/>
      <c r="BO1867" s="168"/>
      <c r="BP1867" s="168"/>
    </row>
    <row r="1868" spans="4:68" x14ac:dyDescent="0.15">
      <c r="D1868" s="168"/>
      <c r="E1868" s="168"/>
      <c r="F1868" s="168"/>
      <c r="G1868" s="168"/>
      <c r="H1868" s="168"/>
      <c r="I1868" s="168"/>
      <c r="J1868" s="168"/>
      <c r="K1868" s="168"/>
      <c r="L1868" s="168"/>
      <c r="M1868" s="168"/>
      <c r="N1868" s="168"/>
      <c r="O1868" s="168"/>
      <c r="P1868" s="168"/>
      <c r="Q1868" s="168"/>
      <c r="R1868" s="168"/>
      <c r="S1868" s="168"/>
      <c r="T1868" s="168"/>
      <c r="U1868" s="168"/>
      <c r="V1868" s="168"/>
      <c r="W1868" s="168"/>
      <c r="X1868" s="168"/>
      <c r="Y1868" s="168"/>
      <c r="Z1868" s="168"/>
      <c r="AA1868" s="168"/>
      <c r="AB1868" s="168"/>
      <c r="AC1868" s="168"/>
      <c r="AD1868" s="168"/>
      <c r="AE1868" s="168"/>
      <c r="AF1868" s="168"/>
      <c r="AG1868" s="168"/>
      <c r="AH1868" s="168"/>
      <c r="AI1868" s="168"/>
      <c r="AJ1868" s="168"/>
      <c r="AK1868" s="168"/>
      <c r="AL1868" s="168"/>
      <c r="AM1868" s="168"/>
      <c r="AN1868" s="168"/>
      <c r="AO1868" s="168"/>
      <c r="AP1868" s="168"/>
      <c r="AQ1868" s="168"/>
      <c r="AR1868" s="168"/>
      <c r="AS1868" s="168"/>
      <c r="AT1868" s="168"/>
      <c r="AU1868" s="168"/>
      <c r="AV1868" s="168"/>
      <c r="AW1868" s="168"/>
      <c r="AX1868" s="168"/>
      <c r="AY1868" s="168"/>
      <c r="AZ1868" s="168"/>
      <c r="BA1868" s="168"/>
      <c r="BB1868" s="168"/>
      <c r="BC1868" s="168"/>
      <c r="BD1868" s="168"/>
      <c r="BE1868" s="168"/>
      <c r="BF1868" s="168"/>
      <c r="BG1868" s="168"/>
      <c r="BH1868" s="168"/>
      <c r="BI1868" s="168"/>
      <c r="BJ1868" s="168"/>
      <c r="BK1868" s="168"/>
      <c r="BL1868" s="168"/>
      <c r="BM1868" s="168"/>
      <c r="BN1868" s="168"/>
      <c r="BO1868" s="168"/>
      <c r="BP1868" s="168"/>
    </row>
    <row r="1869" spans="4:68" x14ac:dyDescent="0.15">
      <c r="D1869" s="168"/>
      <c r="E1869" s="168"/>
      <c r="F1869" s="168"/>
      <c r="G1869" s="168"/>
      <c r="H1869" s="168"/>
      <c r="I1869" s="168"/>
      <c r="J1869" s="168"/>
      <c r="K1869" s="168"/>
      <c r="L1869" s="168"/>
      <c r="M1869" s="168"/>
      <c r="N1869" s="168"/>
      <c r="O1869" s="168"/>
      <c r="P1869" s="168"/>
      <c r="Q1869" s="168"/>
      <c r="R1869" s="168"/>
      <c r="S1869" s="168"/>
      <c r="T1869" s="168"/>
      <c r="U1869" s="168"/>
      <c r="V1869" s="168"/>
      <c r="W1869" s="168"/>
      <c r="X1869" s="168"/>
      <c r="Y1869" s="168"/>
      <c r="Z1869" s="168"/>
      <c r="AA1869" s="168"/>
      <c r="AB1869" s="168"/>
      <c r="AC1869" s="168"/>
      <c r="AD1869" s="168"/>
      <c r="AE1869" s="168"/>
      <c r="AF1869" s="168"/>
      <c r="AG1869" s="168"/>
      <c r="AH1869" s="168"/>
      <c r="AI1869" s="168"/>
      <c r="AJ1869" s="168"/>
      <c r="AK1869" s="168"/>
      <c r="AL1869" s="168"/>
      <c r="AM1869" s="168"/>
      <c r="AN1869" s="168"/>
      <c r="AO1869" s="168"/>
      <c r="AP1869" s="168"/>
      <c r="AQ1869" s="168"/>
      <c r="AR1869" s="168"/>
      <c r="AS1869" s="168"/>
      <c r="AT1869" s="168"/>
      <c r="AU1869" s="168"/>
      <c r="AV1869" s="168"/>
      <c r="AW1869" s="168"/>
      <c r="AX1869" s="168"/>
      <c r="AY1869" s="168"/>
      <c r="AZ1869" s="168"/>
      <c r="BA1869" s="168"/>
      <c r="BB1869" s="168"/>
      <c r="BC1869" s="168"/>
      <c r="BD1869" s="168"/>
      <c r="BE1869" s="168"/>
      <c r="BF1869" s="168"/>
      <c r="BG1869" s="168"/>
      <c r="BH1869" s="168"/>
      <c r="BI1869" s="168"/>
      <c r="BJ1869" s="168"/>
      <c r="BK1869" s="168"/>
      <c r="BL1869" s="168"/>
      <c r="BM1869" s="168"/>
      <c r="BN1869" s="168"/>
      <c r="BO1869" s="168"/>
      <c r="BP1869" s="168"/>
    </row>
    <row r="1870" spans="4:68" x14ac:dyDescent="0.15">
      <c r="D1870" s="168"/>
      <c r="E1870" s="168"/>
      <c r="F1870" s="168"/>
      <c r="G1870" s="168"/>
      <c r="H1870" s="168"/>
      <c r="I1870" s="168"/>
      <c r="J1870" s="168"/>
      <c r="K1870" s="168"/>
      <c r="L1870" s="168"/>
      <c r="M1870" s="168"/>
      <c r="N1870" s="168"/>
      <c r="O1870" s="168"/>
      <c r="P1870" s="168"/>
      <c r="Q1870" s="168"/>
      <c r="R1870" s="168"/>
      <c r="S1870" s="168"/>
      <c r="T1870" s="168"/>
      <c r="U1870" s="168"/>
      <c r="V1870" s="168"/>
      <c r="W1870" s="168"/>
      <c r="X1870" s="168"/>
      <c r="Y1870" s="168"/>
      <c r="Z1870" s="168"/>
      <c r="AA1870" s="168"/>
      <c r="AB1870" s="168"/>
      <c r="AC1870" s="168"/>
      <c r="AD1870" s="168"/>
      <c r="AE1870" s="168"/>
      <c r="AF1870" s="168"/>
      <c r="AG1870" s="168"/>
      <c r="AH1870" s="168"/>
      <c r="AI1870" s="168"/>
      <c r="AJ1870" s="168"/>
      <c r="AK1870" s="168"/>
      <c r="AL1870" s="168"/>
      <c r="AM1870" s="168"/>
      <c r="AN1870" s="168"/>
      <c r="AO1870" s="168"/>
      <c r="AP1870" s="168"/>
      <c r="AQ1870" s="168"/>
      <c r="AR1870" s="168"/>
      <c r="AS1870" s="168"/>
      <c r="AT1870" s="168"/>
      <c r="AU1870" s="168"/>
      <c r="AV1870" s="168"/>
      <c r="AW1870" s="168"/>
      <c r="AX1870" s="168"/>
      <c r="AY1870" s="168"/>
      <c r="AZ1870" s="168"/>
      <c r="BA1870" s="168"/>
      <c r="BB1870" s="168"/>
      <c r="BC1870" s="168"/>
      <c r="BD1870" s="168"/>
      <c r="BE1870" s="168"/>
      <c r="BF1870" s="168"/>
      <c r="BG1870" s="168"/>
      <c r="BH1870" s="168"/>
      <c r="BI1870" s="168"/>
      <c r="BJ1870" s="168"/>
      <c r="BK1870" s="168"/>
      <c r="BL1870" s="168"/>
      <c r="BM1870" s="168"/>
      <c r="BN1870" s="168"/>
      <c r="BO1870" s="168"/>
      <c r="BP1870" s="168"/>
    </row>
    <row r="1871" spans="4:68" x14ac:dyDescent="0.15">
      <c r="D1871" s="168"/>
      <c r="E1871" s="168"/>
      <c r="F1871" s="168"/>
      <c r="G1871" s="168"/>
      <c r="H1871" s="168"/>
      <c r="I1871" s="168"/>
      <c r="J1871" s="168"/>
      <c r="K1871" s="168"/>
      <c r="L1871" s="168"/>
      <c r="M1871" s="168"/>
      <c r="N1871" s="168"/>
      <c r="O1871" s="168"/>
      <c r="P1871" s="168"/>
      <c r="Q1871" s="168"/>
      <c r="R1871" s="168"/>
      <c r="S1871" s="168"/>
      <c r="T1871" s="168"/>
      <c r="U1871" s="168"/>
      <c r="V1871" s="168"/>
      <c r="W1871" s="168"/>
      <c r="X1871" s="168"/>
      <c r="Y1871" s="168"/>
      <c r="Z1871" s="168"/>
      <c r="AA1871" s="168"/>
      <c r="AB1871" s="168"/>
      <c r="AC1871" s="168"/>
      <c r="AD1871" s="168"/>
      <c r="AE1871" s="168"/>
      <c r="AF1871" s="168"/>
      <c r="AG1871" s="168"/>
      <c r="AH1871" s="168"/>
      <c r="AI1871" s="168"/>
      <c r="AJ1871" s="168"/>
      <c r="AK1871" s="168"/>
      <c r="AL1871" s="168"/>
      <c r="AM1871" s="168"/>
      <c r="AN1871" s="168"/>
      <c r="AO1871" s="168"/>
      <c r="AP1871" s="168"/>
      <c r="AQ1871" s="168"/>
      <c r="AR1871" s="168"/>
      <c r="AS1871" s="168"/>
      <c r="AT1871" s="168"/>
      <c r="AU1871" s="168"/>
      <c r="AV1871" s="168"/>
      <c r="AW1871" s="168"/>
      <c r="AX1871" s="168"/>
      <c r="AY1871" s="168"/>
      <c r="AZ1871" s="168"/>
      <c r="BA1871" s="168"/>
      <c r="BB1871" s="168"/>
      <c r="BC1871" s="168"/>
      <c r="BD1871" s="168"/>
      <c r="BE1871" s="168"/>
      <c r="BF1871" s="168"/>
      <c r="BG1871" s="168"/>
      <c r="BH1871" s="168"/>
      <c r="BI1871" s="168"/>
      <c r="BJ1871" s="168"/>
      <c r="BK1871" s="168"/>
      <c r="BL1871" s="168"/>
      <c r="BM1871" s="168"/>
      <c r="BN1871" s="168"/>
      <c r="BO1871" s="168"/>
      <c r="BP1871" s="168"/>
    </row>
    <row r="1872" spans="4:68" x14ac:dyDescent="0.15">
      <c r="D1872" s="168"/>
      <c r="E1872" s="168"/>
      <c r="F1872" s="168"/>
      <c r="G1872" s="168"/>
      <c r="H1872" s="168"/>
      <c r="I1872" s="168"/>
      <c r="J1872" s="168"/>
      <c r="K1872" s="168"/>
      <c r="L1872" s="168"/>
      <c r="M1872" s="168"/>
      <c r="N1872" s="168"/>
      <c r="O1872" s="168"/>
      <c r="P1872" s="168"/>
      <c r="Q1872" s="168"/>
      <c r="R1872" s="168"/>
      <c r="S1872" s="168"/>
      <c r="T1872" s="168"/>
      <c r="U1872" s="168"/>
      <c r="V1872" s="168"/>
      <c r="W1872" s="168"/>
      <c r="X1872" s="168"/>
      <c r="Y1872" s="168"/>
      <c r="Z1872" s="168"/>
      <c r="AA1872" s="168"/>
      <c r="AB1872" s="168"/>
      <c r="AC1872" s="168"/>
      <c r="AD1872" s="168"/>
      <c r="AE1872" s="168"/>
      <c r="AF1872" s="168"/>
      <c r="AG1872" s="168"/>
      <c r="AH1872" s="168"/>
      <c r="AI1872" s="168"/>
      <c r="AJ1872" s="168"/>
      <c r="AK1872" s="168"/>
      <c r="AL1872" s="168"/>
      <c r="AM1872" s="168"/>
      <c r="AN1872" s="168"/>
      <c r="AO1872" s="168"/>
      <c r="AP1872" s="168"/>
      <c r="AQ1872" s="168"/>
      <c r="AR1872" s="168"/>
      <c r="AS1872" s="168"/>
      <c r="AT1872" s="168"/>
      <c r="AU1872" s="168"/>
      <c r="AV1872" s="168"/>
      <c r="AW1872" s="168"/>
      <c r="AX1872" s="168"/>
      <c r="AY1872" s="168"/>
      <c r="AZ1872" s="168"/>
      <c r="BA1872" s="168"/>
      <c r="BB1872" s="168"/>
      <c r="BC1872" s="168"/>
      <c r="BD1872" s="168"/>
      <c r="BE1872" s="168"/>
      <c r="BF1872" s="168"/>
      <c r="BG1872" s="168"/>
      <c r="BH1872" s="168"/>
      <c r="BI1872" s="168"/>
      <c r="BJ1872" s="168"/>
      <c r="BK1872" s="168"/>
      <c r="BL1872" s="168"/>
      <c r="BM1872" s="168"/>
      <c r="BN1872" s="168"/>
      <c r="BO1872" s="168"/>
      <c r="BP1872" s="168"/>
    </row>
    <row r="1873" spans="4:68" x14ac:dyDescent="0.15">
      <c r="D1873" s="168"/>
      <c r="E1873" s="168"/>
      <c r="F1873" s="168"/>
      <c r="G1873" s="168"/>
      <c r="H1873" s="168"/>
      <c r="I1873" s="168"/>
      <c r="J1873" s="168"/>
      <c r="K1873" s="168"/>
      <c r="L1873" s="168"/>
      <c r="M1873" s="168"/>
      <c r="N1873" s="168"/>
      <c r="O1873" s="168"/>
      <c r="P1873" s="168"/>
      <c r="Q1873" s="168"/>
      <c r="R1873" s="168"/>
      <c r="S1873" s="168"/>
      <c r="T1873" s="168"/>
      <c r="U1873" s="168"/>
      <c r="V1873" s="168"/>
      <c r="W1873" s="168"/>
      <c r="X1873" s="168"/>
      <c r="Y1873" s="168"/>
      <c r="Z1873" s="168"/>
      <c r="AA1873" s="168"/>
      <c r="AB1873" s="168"/>
      <c r="AC1873" s="168"/>
      <c r="AD1873" s="168"/>
      <c r="AE1873" s="168"/>
      <c r="AF1873" s="168"/>
      <c r="AG1873" s="168"/>
      <c r="AH1873" s="168"/>
      <c r="AI1873" s="168"/>
      <c r="AJ1873" s="168"/>
      <c r="AK1873" s="168"/>
      <c r="AL1873" s="168"/>
      <c r="AM1873" s="168"/>
      <c r="AN1873" s="168"/>
      <c r="AO1873" s="168"/>
      <c r="AP1873" s="168"/>
      <c r="AQ1873" s="168"/>
      <c r="AR1873" s="168"/>
      <c r="AS1873" s="168"/>
      <c r="AT1873" s="168"/>
      <c r="AU1873" s="168"/>
      <c r="AV1873" s="168"/>
      <c r="AW1873" s="168"/>
      <c r="AX1873" s="168"/>
      <c r="AY1873" s="168"/>
      <c r="AZ1873" s="168"/>
      <c r="BA1873" s="168"/>
      <c r="BB1873" s="168"/>
      <c r="BC1873" s="168"/>
      <c r="BD1873" s="168"/>
      <c r="BE1873" s="168"/>
      <c r="BF1873" s="168"/>
      <c r="BG1873" s="168"/>
      <c r="BH1873" s="168"/>
      <c r="BI1873" s="168"/>
      <c r="BJ1873" s="168"/>
      <c r="BK1873" s="168"/>
      <c r="BL1873" s="168"/>
      <c r="BM1873" s="168"/>
      <c r="BN1873" s="168"/>
      <c r="BO1873" s="168"/>
      <c r="BP1873" s="168"/>
    </row>
    <row r="1874" spans="4:68" x14ac:dyDescent="0.15">
      <c r="D1874" s="168"/>
      <c r="E1874" s="168"/>
      <c r="F1874" s="168"/>
      <c r="G1874" s="168"/>
      <c r="H1874" s="168"/>
      <c r="I1874" s="168"/>
      <c r="J1874" s="168"/>
      <c r="K1874" s="168"/>
      <c r="L1874" s="168"/>
      <c r="M1874" s="168"/>
      <c r="N1874" s="168"/>
      <c r="O1874" s="168"/>
      <c r="P1874" s="168"/>
      <c r="Q1874" s="168"/>
      <c r="R1874" s="168"/>
      <c r="S1874" s="168"/>
      <c r="T1874" s="168"/>
      <c r="U1874" s="168"/>
      <c r="V1874" s="168"/>
      <c r="W1874" s="168"/>
      <c r="X1874" s="168"/>
      <c r="Y1874" s="168"/>
      <c r="Z1874" s="168"/>
      <c r="AA1874" s="168"/>
      <c r="AB1874" s="168"/>
      <c r="AC1874" s="168"/>
      <c r="AD1874" s="168"/>
      <c r="AE1874" s="168"/>
      <c r="AF1874" s="168"/>
      <c r="AG1874" s="168"/>
      <c r="AH1874" s="168"/>
      <c r="AI1874" s="168"/>
      <c r="AJ1874" s="168"/>
      <c r="AK1874" s="168"/>
      <c r="AL1874" s="168"/>
      <c r="AM1874" s="168"/>
      <c r="AN1874" s="168"/>
      <c r="AO1874" s="168"/>
      <c r="AP1874" s="168"/>
      <c r="AQ1874" s="168"/>
      <c r="AR1874" s="168"/>
      <c r="AS1874" s="168"/>
      <c r="AT1874" s="168"/>
      <c r="AU1874" s="168"/>
      <c r="AV1874" s="168"/>
      <c r="AW1874" s="168"/>
      <c r="AX1874" s="168"/>
      <c r="AY1874" s="168"/>
      <c r="AZ1874" s="168"/>
      <c r="BA1874" s="168"/>
      <c r="BB1874" s="168"/>
      <c r="BC1874" s="168"/>
      <c r="BD1874" s="168"/>
      <c r="BE1874" s="168"/>
      <c r="BF1874" s="168"/>
      <c r="BG1874" s="168"/>
      <c r="BH1874" s="168"/>
      <c r="BI1874" s="168"/>
      <c r="BJ1874" s="168"/>
      <c r="BK1874" s="168"/>
      <c r="BL1874" s="168"/>
      <c r="BM1874" s="168"/>
      <c r="BN1874" s="168"/>
      <c r="BO1874" s="168"/>
      <c r="BP1874" s="168"/>
    </row>
    <row r="1875" spans="4:68" x14ac:dyDescent="0.15">
      <c r="D1875" s="168"/>
      <c r="E1875" s="168"/>
      <c r="F1875" s="168"/>
      <c r="G1875" s="168"/>
      <c r="H1875" s="168"/>
      <c r="I1875" s="168"/>
      <c r="J1875" s="168"/>
      <c r="K1875" s="168"/>
      <c r="L1875" s="168"/>
      <c r="M1875" s="168"/>
      <c r="N1875" s="168"/>
      <c r="O1875" s="168"/>
      <c r="P1875" s="168"/>
      <c r="Q1875" s="168"/>
      <c r="R1875" s="168"/>
      <c r="S1875" s="168"/>
      <c r="T1875" s="168"/>
      <c r="U1875" s="168"/>
      <c r="V1875" s="168"/>
      <c r="W1875" s="168"/>
      <c r="X1875" s="168"/>
      <c r="Y1875" s="168"/>
      <c r="Z1875" s="168"/>
      <c r="AA1875" s="168"/>
      <c r="AB1875" s="168"/>
      <c r="AC1875" s="168"/>
      <c r="AD1875" s="168"/>
      <c r="AE1875" s="168"/>
      <c r="AF1875" s="168"/>
      <c r="AG1875" s="168"/>
      <c r="AH1875" s="168"/>
      <c r="AI1875" s="168"/>
      <c r="AJ1875" s="168"/>
      <c r="AK1875" s="168"/>
      <c r="AL1875" s="168"/>
      <c r="AM1875" s="168"/>
      <c r="AN1875" s="168"/>
      <c r="AO1875" s="168"/>
      <c r="AP1875" s="168"/>
      <c r="AQ1875" s="168"/>
      <c r="AR1875" s="168"/>
      <c r="AS1875" s="168"/>
      <c r="AT1875" s="168"/>
      <c r="AU1875" s="168"/>
      <c r="AV1875" s="168"/>
      <c r="AW1875" s="168"/>
      <c r="AX1875" s="168"/>
      <c r="AY1875" s="168"/>
      <c r="AZ1875" s="168"/>
      <c r="BA1875" s="168"/>
      <c r="BB1875" s="168"/>
      <c r="BC1875" s="168"/>
      <c r="BD1875" s="168"/>
      <c r="BE1875" s="168"/>
      <c r="BF1875" s="168"/>
      <c r="BG1875" s="168"/>
      <c r="BH1875" s="168"/>
      <c r="BI1875" s="168"/>
      <c r="BJ1875" s="168"/>
      <c r="BK1875" s="168"/>
      <c r="BL1875" s="168"/>
      <c r="BM1875" s="168"/>
      <c r="BN1875" s="168"/>
      <c r="BO1875" s="168"/>
      <c r="BP1875" s="168"/>
    </row>
    <row r="1876" spans="4:68" x14ac:dyDescent="0.15">
      <c r="D1876" s="168"/>
      <c r="E1876" s="168"/>
      <c r="F1876" s="168"/>
      <c r="G1876" s="168"/>
      <c r="H1876" s="168"/>
      <c r="I1876" s="168"/>
      <c r="J1876" s="168"/>
      <c r="K1876" s="168"/>
      <c r="L1876" s="168"/>
      <c r="M1876" s="168"/>
      <c r="N1876" s="168"/>
      <c r="O1876" s="168"/>
      <c r="P1876" s="168"/>
      <c r="Q1876" s="168"/>
      <c r="R1876" s="168"/>
      <c r="S1876" s="168"/>
      <c r="T1876" s="168"/>
      <c r="U1876" s="168"/>
      <c r="V1876" s="168"/>
      <c r="W1876" s="168"/>
      <c r="X1876" s="168"/>
      <c r="Y1876" s="168"/>
      <c r="Z1876" s="168"/>
      <c r="AA1876" s="168"/>
      <c r="AB1876" s="168"/>
      <c r="AC1876" s="168"/>
      <c r="AD1876" s="168"/>
      <c r="AE1876" s="168"/>
      <c r="AF1876" s="168"/>
      <c r="AG1876" s="168"/>
      <c r="AH1876" s="168"/>
      <c r="AI1876" s="168"/>
      <c r="AJ1876" s="168"/>
      <c r="AK1876" s="168"/>
      <c r="AL1876" s="168"/>
      <c r="AM1876" s="168"/>
      <c r="AN1876" s="168"/>
      <c r="AO1876" s="168"/>
      <c r="AP1876" s="168"/>
      <c r="AQ1876" s="168"/>
      <c r="AR1876" s="168"/>
      <c r="AS1876" s="168"/>
      <c r="AT1876" s="168"/>
      <c r="AU1876" s="168"/>
      <c r="AV1876" s="168"/>
      <c r="AW1876" s="168"/>
      <c r="AX1876" s="168"/>
      <c r="AY1876" s="168"/>
      <c r="AZ1876" s="168"/>
      <c r="BA1876" s="168"/>
      <c r="BB1876" s="168"/>
      <c r="BC1876" s="168"/>
      <c r="BD1876" s="168"/>
      <c r="BE1876" s="168"/>
      <c r="BF1876" s="168"/>
      <c r="BG1876" s="168"/>
      <c r="BH1876" s="168"/>
      <c r="BI1876" s="168"/>
      <c r="BJ1876" s="168"/>
      <c r="BK1876" s="168"/>
      <c r="BL1876" s="168"/>
      <c r="BM1876" s="168"/>
      <c r="BN1876" s="168"/>
      <c r="BO1876" s="168"/>
      <c r="BP1876" s="168"/>
    </row>
    <row r="1877" spans="4:68" x14ac:dyDescent="0.15">
      <c r="D1877" s="168"/>
      <c r="E1877" s="168"/>
      <c r="F1877" s="168"/>
      <c r="G1877" s="168"/>
      <c r="H1877" s="168"/>
      <c r="I1877" s="168"/>
      <c r="J1877" s="168"/>
      <c r="K1877" s="168"/>
      <c r="L1877" s="168"/>
      <c r="M1877" s="168"/>
      <c r="N1877" s="168"/>
      <c r="O1877" s="168"/>
      <c r="P1877" s="168"/>
      <c r="Q1877" s="168"/>
      <c r="R1877" s="168"/>
      <c r="S1877" s="168"/>
      <c r="T1877" s="168"/>
      <c r="U1877" s="168"/>
      <c r="V1877" s="168"/>
      <c r="W1877" s="168"/>
      <c r="X1877" s="168"/>
      <c r="Y1877" s="168"/>
      <c r="Z1877" s="168"/>
      <c r="AA1877" s="168"/>
      <c r="AB1877" s="168"/>
      <c r="AC1877" s="168"/>
      <c r="AD1877" s="168"/>
      <c r="AE1877" s="168"/>
      <c r="AF1877" s="168"/>
      <c r="AG1877" s="168"/>
      <c r="AH1877" s="168"/>
      <c r="AI1877" s="168"/>
      <c r="AJ1877" s="168"/>
      <c r="AK1877" s="168"/>
      <c r="AL1877" s="168"/>
      <c r="AM1877" s="168"/>
      <c r="AN1877" s="168"/>
      <c r="AO1877" s="168"/>
      <c r="AP1877" s="168"/>
      <c r="AQ1877" s="168"/>
      <c r="AR1877" s="168"/>
      <c r="AS1877" s="168"/>
      <c r="AT1877" s="168"/>
      <c r="AU1877" s="168"/>
      <c r="AV1877" s="168"/>
      <c r="AW1877" s="168"/>
      <c r="AX1877" s="168"/>
      <c r="AY1877" s="168"/>
      <c r="AZ1877" s="168"/>
      <c r="BA1877" s="168"/>
      <c r="BB1877" s="168"/>
      <c r="BC1877" s="168"/>
      <c r="BD1877" s="168"/>
      <c r="BE1877" s="168"/>
      <c r="BF1877" s="168"/>
      <c r="BG1877" s="168"/>
      <c r="BH1877" s="168"/>
      <c r="BI1877" s="168"/>
      <c r="BJ1877" s="168"/>
      <c r="BK1877" s="168"/>
      <c r="BL1877" s="168"/>
      <c r="BM1877" s="168"/>
      <c r="BN1877" s="168"/>
      <c r="BO1877" s="168"/>
      <c r="BP1877" s="168"/>
    </row>
    <row r="1878" spans="4:68" x14ac:dyDescent="0.15">
      <c r="D1878" s="168"/>
      <c r="E1878" s="168"/>
      <c r="F1878" s="168"/>
      <c r="G1878" s="168"/>
      <c r="H1878" s="168"/>
      <c r="I1878" s="168"/>
      <c r="J1878" s="168"/>
      <c r="K1878" s="168"/>
      <c r="L1878" s="168"/>
      <c r="M1878" s="168"/>
      <c r="N1878" s="168"/>
      <c r="O1878" s="168"/>
      <c r="P1878" s="168"/>
      <c r="Q1878" s="168"/>
      <c r="R1878" s="168"/>
      <c r="S1878" s="168"/>
      <c r="T1878" s="168"/>
      <c r="U1878" s="168"/>
      <c r="V1878" s="168"/>
      <c r="W1878" s="168"/>
      <c r="X1878" s="168"/>
      <c r="Y1878" s="168"/>
      <c r="Z1878" s="168"/>
      <c r="AA1878" s="168"/>
      <c r="AB1878" s="168"/>
      <c r="AC1878" s="168"/>
      <c r="AD1878" s="168"/>
      <c r="AE1878" s="168"/>
      <c r="AF1878" s="168"/>
      <c r="AG1878" s="168"/>
      <c r="AH1878" s="168"/>
      <c r="AI1878" s="168"/>
      <c r="AJ1878" s="168"/>
      <c r="AK1878" s="168"/>
      <c r="AL1878" s="168"/>
      <c r="AM1878" s="168"/>
      <c r="AN1878" s="168"/>
      <c r="AO1878" s="168"/>
      <c r="AP1878" s="168"/>
      <c r="AQ1878" s="168"/>
      <c r="AR1878" s="168"/>
      <c r="AS1878" s="168"/>
      <c r="AT1878" s="168"/>
      <c r="AU1878" s="168"/>
      <c r="AV1878" s="168"/>
      <c r="AW1878" s="168"/>
      <c r="AX1878" s="168"/>
      <c r="AY1878" s="168"/>
      <c r="AZ1878" s="168"/>
      <c r="BA1878" s="168"/>
      <c r="BB1878" s="168"/>
      <c r="BC1878" s="168"/>
      <c r="BD1878" s="168"/>
      <c r="BE1878" s="168"/>
      <c r="BF1878" s="168"/>
      <c r="BG1878" s="168"/>
      <c r="BH1878" s="168"/>
      <c r="BI1878" s="168"/>
      <c r="BJ1878" s="168"/>
      <c r="BK1878" s="168"/>
      <c r="BL1878" s="168"/>
      <c r="BM1878" s="168"/>
      <c r="BN1878" s="168"/>
      <c r="BO1878" s="168"/>
      <c r="BP1878" s="168"/>
    </row>
    <row r="1879" spans="4:68" x14ac:dyDescent="0.15">
      <c r="D1879" s="168"/>
      <c r="E1879" s="168"/>
      <c r="F1879" s="168"/>
      <c r="G1879" s="168"/>
      <c r="H1879" s="168"/>
      <c r="I1879" s="168"/>
      <c r="J1879" s="168"/>
      <c r="K1879" s="168"/>
      <c r="L1879" s="168"/>
      <c r="M1879" s="168"/>
      <c r="N1879" s="168"/>
      <c r="O1879" s="168"/>
      <c r="P1879" s="168"/>
      <c r="Q1879" s="168"/>
      <c r="R1879" s="168"/>
      <c r="S1879" s="168"/>
      <c r="T1879" s="168"/>
      <c r="U1879" s="168"/>
      <c r="V1879" s="168"/>
      <c r="W1879" s="168"/>
      <c r="X1879" s="168"/>
      <c r="Y1879" s="168"/>
      <c r="Z1879" s="168"/>
      <c r="AA1879" s="168"/>
      <c r="AB1879" s="168"/>
      <c r="AC1879" s="168"/>
      <c r="AD1879" s="168"/>
      <c r="AE1879" s="168"/>
      <c r="AF1879" s="168"/>
      <c r="AG1879" s="168"/>
      <c r="AH1879" s="168"/>
      <c r="AI1879" s="168"/>
      <c r="AJ1879" s="168"/>
      <c r="AK1879" s="168"/>
      <c r="AL1879" s="168"/>
      <c r="AM1879" s="168"/>
      <c r="AN1879" s="168"/>
      <c r="AO1879" s="168"/>
      <c r="AP1879" s="168"/>
      <c r="AQ1879" s="168"/>
      <c r="AR1879" s="168"/>
      <c r="AS1879" s="168"/>
      <c r="AT1879" s="168"/>
      <c r="AU1879" s="168"/>
      <c r="AV1879" s="168"/>
      <c r="AW1879" s="168"/>
      <c r="AX1879" s="168"/>
      <c r="AY1879" s="168"/>
      <c r="AZ1879" s="168"/>
      <c r="BA1879" s="168"/>
      <c r="BB1879" s="168"/>
      <c r="BC1879" s="168"/>
      <c r="BD1879" s="168"/>
      <c r="BE1879" s="168"/>
      <c r="BF1879" s="168"/>
      <c r="BG1879" s="168"/>
      <c r="BH1879" s="168"/>
      <c r="BI1879" s="168"/>
      <c r="BJ1879" s="168"/>
      <c r="BK1879" s="168"/>
      <c r="BL1879" s="168"/>
      <c r="BM1879" s="168"/>
      <c r="BN1879" s="168"/>
      <c r="BO1879" s="168"/>
      <c r="BP1879" s="168"/>
    </row>
    <row r="1880" spans="4:68" x14ac:dyDescent="0.15">
      <c r="D1880" s="168"/>
      <c r="E1880" s="168"/>
      <c r="F1880" s="168"/>
      <c r="G1880" s="168"/>
      <c r="H1880" s="168"/>
      <c r="I1880" s="168"/>
      <c r="J1880" s="168"/>
      <c r="K1880" s="168"/>
      <c r="L1880" s="168"/>
      <c r="M1880" s="168"/>
      <c r="N1880" s="168"/>
      <c r="O1880" s="168"/>
      <c r="P1880" s="168"/>
      <c r="Q1880" s="168"/>
      <c r="R1880" s="168"/>
      <c r="S1880" s="168"/>
      <c r="T1880" s="168"/>
      <c r="U1880" s="168"/>
      <c r="V1880" s="168"/>
      <c r="W1880" s="168"/>
      <c r="X1880" s="168"/>
      <c r="Y1880" s="168"/>
      <c r="Z1880" s="168"/>
      <c r="AA1880" s="168"/>
      <c r="AB1880" s="168"/>
      <c r="AC1880" s="168"/>
      <c r="AD1880" s="168"/>
      <c r="AE1880" s="168"/>
      <c r="AF1880" s="168"/>
      <c r="AG1880" s="168"/>
      <c r="AH1880" s="168"/>
      <c r="AI1880" s="168"/>
      <c r="AJ1880" s="168"/>
      <c r="AK1880" s="168"/>
      <c r="AL1880" s="168"/>
      <c r="AM1880" s="168"/>
      <c r="AN1880" s="168"/>
      <c r="AO1880" s="168"/>
      <c r="AP1880" s="168"/>
      <c r="AQ1880" s="168"/>
      <c r="AR1880" s="168"/>
      <c r="AS1880" s="168"/>
      <c r="AT1880" s="168"/>
      <c r="AU1880" s="168"/>
      <c r="AV1880" s="168"/>
      <c r="AW1880" s="168"/>
      <c r="AX1880" s="168"/>
      <c r="AY1880" s="168"/>
      <c r="AZ1880" s="168"/>
      <c r="BA1880" s="168"/>
      <c r="BB1880" s="168"/>
      <c r="BC1880" s="168"/>
      <c r="BD1880" s="168"/>
      <c r="BE1880" s="168"/>
      <c r="BF1880" s="168"/>
      <c r="BG1880" s="168"/>
      <c r="BH1880" s="168"/>
      <c r="BI1880" s="168"/>
      <c r="BJ1880" s="168"/>
      <c r="BK1880" s="168"/>
      <c r="BL1880" s="168"/>
      <c r="BM1880" s="168"/>
      <c r="BN1880" s="168"/>
      <c r="BO1880" s="168"/>
      <c r="BP1880" s="168"/>
    </row>
    <row r="1881" spans="4:68" x14ac:dyDescent="0.15">
      <c r="D1881" s="168"/>
      <c r="E1881" s="168"/>
      <c r="F1881" s="168"/>
      <c r="G1881" s="168"/>
      <c r="H1881" s="168"/>
      <c r="I1881" s="168"/>
      <c r="J1881" s="168"/>
      <c r="K1881" s="168"/>
      <c r="L1881" s="168"/>
      <c r="M1881" s="168"/>
      <c r="N1881" s="168"/>
      <c r="O1881" s="168"/>
      <c r="P1881" s="168"/>
      <c r="Q1881" s="168"/>
      <c r="R1881" s="168"/>
      <c r="S1881" s="168"/>
      <c r="T1881" s="168"/>
      <c r="U1881" s="168"/>
      <c r="V1881" s="168"/>
      <c r="W1881" s="168"/>
      <c r="X1881" s="168"/>
      <c r="Y1881" s="168"/>
      <c r="Z1881" s="168"/>
      <c r="AA1881" s="168"/>
      <c r="AB1881" s="168"/>
      <c r="AC1881" s="168"/>
      <c r="AD1881" s="168"/>
      <c r="AE1881" s="168"/>
      <c r="AF1881" s="168"/>
      <c r="AG1881" s="168"/>
      <c r="AH1881" s="168"/>
      <c r="AI1881" s="168"/>
      <c r="AJ1881" s="168"/>
      <c r="AK1881" s="168"/>
      <c r="AL1881" s="168"/>
      <c r="AM1881" s="168"/>
      <c r="AN1881" s="168"/>
      <c r="AO1881" s="168"/>
      <c r="AP1881" s="168"/>
      <c r="AQ1881" s="168"/>
      <c r="AR1881" s="168"/>
      <c r="AS1881" s="168"/>
      <c r="AT1881" s="168"/>
      <c r="AU1881" s="168"/>
      <c r="AV1881" s="168"/>
      <c r="AW1881" s="168"/>
      <c r="AX1881" s="168"/>
      <c r="AY1881" s="168"/>
      <c r="AZ1881" s="168"/>
      <c r="BA1881" s="168"/>
      <c r="BB1881" s="168"/>
      <c r="BC1881" s="168"/>
      <c r="BD1881" s="168"/>
      <c r="BE1881" s="168"/>
      <c r="BF1881" s="168"/>
      <c r="BG1881" s="168"/>
      <c r="BH1881" s="168"/>
      <c r="BI1881" s="168"/>
      <c r="BJ1881" s="168"/>
      <c r="BK1881" s="168"/>
      <c r="BL1881" s="168"/>
      <c r="BM1881" s="168"/>
      <c r="BN1881" s="168"/>
      <c r="BO1881" s="168"/>
      <c r="BP1881" s="168"/>
    </row>
    <row r="1882" spans="4:68" x14ac:dyDescent="0.15">
      <c r="D1882" s="168"/>
      <c r="E1882" s="168"/>
      <c r="F1882" s="168"/>
      <c r="G1882" s="168"/>
      <c r="H1882" s="168"/>
      <c r="I1882" s="168"/>
      <c r="J1882" s="168"/>
      <c r="K1882" s="168"/>
      <c r="L1882" s="168"/>
      <c r="M1882" s="168"/>
      <c r="N1882" s="168"/>
      <c r="O1882" s="168"/>
      <c r="P1882" s="168"/>
      <c r="Q1882" s="168"/>
      <c r="R1882" s="168"/>
      <c r="S1882" s="168"/>
      <c r="T1882" s="168"/>
      <c r="U1882" s="168"/>
      <c r="V1882" s="168"/>
      <c r="W1882" s="168"/>
      <c r="X1882" s="168"/>
      <c r="Y1882" s="168"/>
      <c r="Z1882" s="168"/>
      <c r="AA1882" s="168"/>
      <c r="AB1882" s="168"/>
      <c r="AC1882" s="168"/>
      <c r="AD1882" s="168"/>
      <c r="AE1882" s="168"/>
      <c r="AF1882" s="168"/>
      <c r="AG1882" s="168"/>
      <c r="AH1882" s="168"/>
      <c r="AI1882" s="168"/>
      <c r="AJ1882" s="168"/>
      <c r="AK1882" s="168"/>
      <c r="AL1882" s="168"/>
      <c r="AM1882" s="168"/>
      <c r="AN1882" s="168"/>
      <c r="AO1882" s="168"/>
      <c r="AP1882" s="168"/>
      <c r="AQ1882" s="168"/>
      <c r="AR1882" s="168"/>
      <c r="AS1882" s="168"/>
      <c r="AT1882" s="168"/>
      <c r="AU1882" s="168"/>
      <c r="AV1882" s="168"/>
      <c r="AW1882" s="168"/>
      <c r="AX1882" s="168"/>
      <c r="AY1882" s="168"/>
      <c r="AZ1882" s="168"/>
      <c r="BA1882" s="168"/>
      <c r="BB1882" s="168"/>
      <c r="BC1882" s="168"/>
      <c r="BD1882" s="168"/>
      <c r="BE1882" s="168"/>
      <c r="BF1882" s="168"/>
      <c r="BG1882" s="168"/>
      <c r="BH1882" s="168"/>
      <c r="BI1882" s="168"/>
      <c r="BJ1882" s="168"/>
      <c r="BK1882" s="168"/>
      <c r="BL1882" s="168"/>
      <c r="BM1882" s="168"/>
      <c r="BN1882" s="168"/>
      <c r="BO1882" s="168"/>
      <c r="BP1882" s="168"/>
    </row>
    <row r="1883" spans="4:68" x14ac:dyDescent="0.15">
      <c r="D1883" s="168"/>
      <c r="E1883" s="168"/>
      <c r="F1883" s="168"/>
      <c r="G1883" s="168"/>
      <c r="H1883" s="168"/>
      <c r="I1883" s="168"/>
      <c r="J1883" s="168"/>
      <c r="K1883" s="168"/>
      <c r="L1883" s="168"/>
      <c r="M1883" s="168"/>
      <c r="N1883" s="168"/>
      <c r="O1883" s="168"/>
      <c r="P1883" s="168"/>
      <c r="Q1883" s="168"/>
      <c r="R1883" s="168"/>
      <c r="S1883" s="168"/>
      <c r="T1883" s="168"/>
      <c r="U1883" s="168"/>
      <c r="V1883" s="168"/>
      <c r="W1883" s="168"/>
      <c r="X1883" s="168"/>
      <c r="Y1883" s="168"/>
      <c r="Z1883" s="168"/>
      <c r="AA1883" s="168"/>
      <c r="AB1883" s="168"/>
      <c r="AC1883" s="168"/>
      <c r="AD1883" s="168"/>
      <c r="AE1883" s="168"/>
      <c r="AF1883" s="168"/>
      <c r="AG1883" s="168"/>
      <c r="AH1883" s="168"/>
      <c r="AI1883" s="168"/>
      <c r="AJ1883" s="168"/>
      <c r="AK1883" s="168"/>
      <c r="AL1883" s="168"/>
      <c r="AM1883" s="168"/>
      <c r="AN1883" s="168"/>
      <c r="AO1883" s="168"/>
      <c r="AP1883" s="168"/>
      <c r="AQ1883" s="168"/>
      <c r="AR1883" s="168"/>
      <c r="AS1883" s="168"/>
      <c r="AT1883" s="168"/>
      <c r="AU1883" s="168"/>
      <c r="AV1883" s="168"/>
      <c r="AW1883" s="168"/>
      <c r="AX1883" s="168"/>
      <c r="AY1883" s="168"/>
      <c r="AZ1883" s="168"/>
      <c r="BA1883" s="168"/>
      <c r="BB1883" s="168"/>
      <c r="BC1883" s="168"/>
      <c r="BD1883" s="168"/>
      <c r="BE1883" s="168"/>
      <c r="BF1883" s="168"/>
      <c r="BG1883" s="168"/>
      <c r="BH1883" s="168"/>
      <c r="BI1883" s="168"/>
      <c r="BJ1883" s="168"/>
      <c r="BK1883" s="168"/>
      <c r="BL1883" s="168"/>
      <c r="BM1883" s="168"/>
      <c r="BN1883" s="168"/>
      <c r="BO1883" s="168"/>
      <c r="BP1883" s="168"/>
    </row>
    <row r="1884" spans="4:68" x14ac:dyDescent="0.15">
      <c r="D1884" s="168"/>
      <c r="E1884" s="168"/>
      <c r="F1884" s="168"/>
      <c r="G1884" s="168"/>
      <c r="H1884" s="168"/>
      <c r="I1884" s="168"/>
      <c r="J1884" s="168"/>
      <c r="K1884" s="168"/>
      <c r="L1884" s="168"/>
      <c r="M1884" s="168"/>
      <c r="N1884" s="168"/>
      <c r="O1884" s="168"/>
      <c r="P1884" s="168"/>
      <c r="Q1884" s="168"/>
      <c r="R1884" s="168"/>
      <c r="S1884" s="168"/>
      <c r="T1884" s="168"/>
      <c r="U1884" s="168"/>
      <c r="V1884" s="168"/>
      <c r="W1884" s="168"/>
      <c r="X1884" s="168"/>
      <c r="Y1884" s="168"/>
      <c r="Z1884" s="168"/>
      <c r="AA1884" s="168"/>
      <c r="AB1884" s="168"/>
      <c r="AC1884" s="168"/>
      <c r="AD1884" s="168"/>
      <c r="AE1884" s="168"/>
      <c r="AF1884" s="168"/>
      <c r="AG1884" s="168"/>
      <c r="AH1884" s="168"/>
      <c r="AI1884" s="168"/>
      <c r="AJ1884" s="168"/>
      <c r="AK1884" s="168"/>
      <c r="AL1884" s="168"/>
      <c r="AM1884" s="168"/>
      <c r="AN1884" s="168"/>
      <c r="AO1884" s="168"/>
      <c r="AP1884" s="168"/>
      <c r="AQ1884" s="168"/>
      <c r="AR1884" s="168"/>
      <c r="AS1884" s="168"/>
      <c r="AT1884" s="168"/>
      <c r="AU1884" s="168"/>
      <c r="AV1884" s="168"/>
      <c r="AW1884" s="168"/>
      <c r="AX1884" s="168"/>
      <c r="AY1884" s="168"/>
      <c r="AZ1884" s="168"/>
      <c r="BA1884" s="168"/>
      <c r="BB1884" s="168"/>
      <c r="BC1884" s="168"/>
      <c r="BD1884" s="168"/>
      <c r="BE1884" s="168"/>
      <c r="BF1884" s="168"/>
      <c r="BG1884" s="168"/>
      <c r="BH1884" s="168"/>
      <c r="BI1884" s="168"/>
      <c r="BJ1884" s="168"/>
      <c r="BK1884" s="168"/>
      <c r="BL1884" s="168"/>
      <c r="BM1884" s="168"/>
      <c r="BN1884" s="168"/>
      <c r="BO1884" s="168"/>
      <c r="BP1884" s="168"/>
    </row>
    <row r="1885" spans="4:68" x14ac:dyDescent="0.15">
      <c r="D1885" s="168"/>
      <c r="E1885" s="168"/>
      <c r="F1885" s="168"/>
      <c r="G1885" s="168"/>
      <c r="H1885" s="168"/>
      <c r="I1885" s="168"/>
      <c r="J1885" s="168"/>
      <c r="K1885" s="168"/>
      <c r="L1885" s="168"/>
      <c r="M1885" s="168"/>
      <c r="N1885" s="168"/>
      <c r="O1885" s="168"/>
      <c r="P1885" s="168"/>
      <c r="Q1885" s="168"/>
      <c r="R1885" s="168"/>
      <c r="S1885" s="168"/>
      <c r="T1885" s="168"/>
      <c r="U1885" s="168"/>
      <c r="V1885" s="168"/>
      <c r="W1885" s="168"/>
      <c r="X1885" s="168"/>
      <c r="Y1885" s="168"/>
      <c r="Z1885" s="168"/>
      <c r="AA1885" s="168"/>
      <c r="AB1885" s="168"/>
      <c r="AC1885" s="168"/>
      <c r="AD1885" s="168"/>
      <c r="AE1885" s="168"/>
      <c r="AF1885" s="168"/>
      <c r="AG1885" s="168"/>
      <c r="AH1885" s="168"/>
      <c r="AI1885" s="168"/>
      <c r="AJ1885" s="168"/>
      <c r="AK1885" s="168"/>
      <c r="AL1885" s="168"/>
      <c r="AM1885" s="168"/>
      <c r="AN1885" s="168"/>
      <c r="AO1885" s="168"/>
      <c r="AP1885" s="168"/>
      <c r="AQ1885" s="168"/>
      <c r="AR1885" s="168"/>
      <c r="AS1885" s="168"/>
      <c r="AT1885" s="168"/>
      <c r="AU1885" s="168"/>
      <c r="AV1885" s="168"/>
      <c r="AW1885" s="168"/>
      <c r="AX1885" s="168"/>
      <c r="AY1885" s="168"/>
      <c r="AZ1885" s="168"/>
      <c r="BA1885" s="168"/>
      <c r="BB1885" s="168"/>
      <c r="BC1885" s="168"/>
      <c r="BD1885" s="168"/>
      <c r="BE1885" s="168"/>
      <c r="BF1885" s="168"/>
      <c r="BG1885" s="168"/>
      <c r="BH1885" s="168"/>
      <c r="BI1885" s="168"/>
      <c r="BJ1885" s="168"/>
      <c r="BK1885" s="168"/>
      <c r="BL1885" s="168"/>
      <c r="BM1885" s="168"/>
      <c r="BN1885" s="168"/>
      <c r="BO1885" s="168"/>
      <c r="BP1885" s="168"/>
    </row>
    <row r="1886" spans="4:68" x14ac:dyDescent="0.15">
      <c r="D1886" s="168"/>
      <c r="E1886" s="168"/>
      <c r="F1886" s="168"/>
      <c r="G1886" s="168"/>
      <c r="H1886" s="168"/>
      <c r="I1886" s="168"/>
      <c r="J1886" s="168"/>
      <c r="K1886" s="168"/>
      <c r="L1886" s="168"/>
      <c r="M1886" s="168"/>
      <c r="N1886" s="168"/>
      <c r="O1886" s="168"/>
      <c r="P1886" s="168"/>
      <c r="Q1886" s="168"/>
      <c r="R1886" s="168"/>
      <c r="S1886" s="168"/>
      <c r="T1886" s="168"/>
      <c r="U1886" s="168"/>
      <c r="V1886" s="168"/>
      <c r="W1886" s="168"/>
      <c r="X1886" s="168"/>
      <c r="Y1886" s="168"/>
      <c r="Z1886" s="168"/>
      <c r="AA1886" s="168"/>
      <c r="AB1886" s="168"/>
      <c r="AC1886" s="168"/>
      <c r="AD1886" s="168"/>
      <c r="AE1886" s="168"/>
      <c r="AF1886" s="168"/>
      <c r="AG1886" s="168"/>
      <c r="AH1886" s="168"/>
      <c r="AI1886" s="168"/>
      <c r="AJ1886" s="168"/>
      <c r="AK1886" s="168"/>
      <c r="AL1886" s="168"/>
      <c r="AM1886" s="168"/>
      <c r="AN1886" s="168"/>
      <c r="AO1886" s="168"/>
      <c r="AP1886" s="168"/>
      <c r="AQ1886" s="168"/>
      <c r="AR1886" s="168"/>
      <c r="AS1886" s="168"/>
      <c r="AT1886" s="168"/>
      <c r="AU1886" s="168"/>
      <c r="AV1886" s="168"/>
      <c r="AW1886" s="168"/>
      <c r="AX1886" s="168"/>
      <c r="AY1886" s="168"/>
      <c r="AZ1886" s="168"/>
      <c r="BA1886" s="168"/>
      <c r="BB1886" s="168"/>
      <c r="BC1886" s="168"/>
      <c r="BD1886" s="168"/>
      <c r="BE1886" s="168"/>
      <c r="BF1886" s="168"/>
      <c r="BG1886" s="168"/>
      <c r="BH1886" s="168"/>
      <c r="BI1886" s="168"/>
      <c r="BJ1886" s="168"/>
      <c r="BK1886" s="168"/>
      <c r="BL1886" s="168"/>
      <c r="BM1886" s="168"/>
      <c r="BN1886" s="168"/>
      <c r="BO1886" s="168"/>
      <c r="BP1886" s="168"/>
    </row>
    <row r="1887" spans="4:68" x14ac:dyDescent="0.15">
      <c r="D1887" s="168"/>
      <c r="E1887" s="168"/>
      <c r="F1887" s="168"/>
      <c r="G1887" s="168"/>
      <c r="H1887" s="168"/>
      <c r="I1887" s="168"/>
      <c r="J1887" s="168"/>
      <c r="K1887" s="168"/>
      <c r="L1887" s="168"/>
      <c r="M1887" s="168"/>
      <c r="N1887" s="168"/>
      <c r="O1887" s="168"/>
      <c r="P1887" s="168"/>
      <c r="Q1887" s="168"/>
      <c r="R1887" s="168"/>
      <c r="S1887" s="168"/>
      <c r="T1887" s="168"/>
      <c r="U1887" s="168"/>
      <c r="V1887" s="168"/>
      <c r="W1887" s="168"/>
      <c r="X1887" s="168"/>
      <c r="Y1887" s="168"/>
      <c r="Z1887" s="168"/>
      <c r="AA1887" s="168"/>
      <c r="AB1887" s="168"/>
      <c r="AC1887" s="168"/>
      <c r="AD1887" s="168"/>
      <c r="AE1887" s="168"/>
      <c r="AF1887" s="168"/>
      <c r="AG1887" s="168"/>
      <c r="AH1887" s="168"/>
      <c r="AI1887" s="168"/>
      <c r="AJ1887" s="168"/>
      <c r="AK1887" s="168"/>
      <c r="AL1887" s="168"/>
      <c r="AM1887" s="168"/>
      <c r="AN1887" s="168"/>
      <c r="AO1887" s="168"/>
      <c r="AP1887" s="168"/>
      <c r="AQ1887" s="168"/>
      <c r="AR1887" s="168"/>
      <c r="AS1887" s="168"/>
      <c r="AT1887" s="168"/>
      <c r="AU1887" s="168"/>
      <c r="AV1887" s="168"/>
      <c r="AW1887" s="168"/>
      <c r="AX1887" s="168"/>
      <c r="AY1887" s="168"/>
      <c r="AZ1887" s="168"/>
      <c r="BA1887" s="168"/>
      <c r="BB1887" s="168"/>
      <c r="BC1887" s="168"/>
      <c r="BD1887" s="168"/>
      <c r="BE1887" s="168"/>
      <c r="BF1887" s="168"/>
      <c r="BG1887" s="168"/>
      <c r="BH1887" s="168"/>
      <c r="BI1887" s="168"/>
      <c r="BJ1887" s="168"/>
      <c r="BK1887" s="168"/>
      <c r="BL1887" s="168"/>
      <c r="BM1887" s="168"/>
      <c r="BN1887" s="168"/>
      <c r="BO1887" s="168"/>
      <c r="BP1887" s="168"/>
    </row>
    <row r="1888" spans="4:68" x14ac:dyDescent="0.15">
      <c r="D1888" s="168"/>
      <c r="E1888" s="168"/>
      <c r="F1888" s="168"/>
      <c r="G1888" s="168"/>
      <c r="H1888" s="168"/>
      <c r="I1888" s="168"/>
      <c r="J1888" s="168"/>
      <c r="K1888" s="168"/>
      <c r="L1888" s="168"/>
      <c r="M1888" s="168"/>
      <c r="N1888" s="168"/>
      <c r="O1888" s="168"/>
      <c r="P1888" s="168"/>
      <c r="Q1888" s="168"/>
      <c r="R1888" s="168"/>
      <c r="S1888" s="168"/>
      <c r="T1888" s="168"/>
      <c r="U1888" s="168"/>
      <c r="V1888" s="168"/>
      <c r="W1888" s="168"/>
      <c r="X1888" s="168"/>
      <c r="Y1888" s="168"/>
      <c r="Z1888" s="168"/>
      <c r="AA1888" s="168"/>
      <c r="AB1888" s="168"/>
      <c r="AC1888" s="168"/>
      <c r="AD1888" s="168"/>
      <c r="AE1888" s="168"/>
      <c r="AF1888" s="168"/>
      <c r="AG1888" s="168"/>
      <c r="AH1888" s="168"/>
      <c r="AI1888" s="168"/>
      <c r="AJ1888" s="168"/>
      <c r="AK1888" s="168"/>
      <c r="AL1888" s="168"/>
      <c r="AM1888" s="168"/>
      <c r="AN1888" s="168"/>
      <c r="AO1888" s="168"/>
      <c r="AP1888" s="168"/>
      <c r="AQ1888" s="168"/>
      <c r="AR1888" s="168"/>
      <c r="AS1888" s="168"/>
      <c r="AT1888" s="168"/>
      <c r="AU1888" s="168"/>
      <c r="AV1888" s="168"/>
      <c r="AW1888" s="168"/>
      <c r="AX1888" s="168"/>
      <c r="AY1888" s="168"/>
      <c r="AZ1888" s="168"/>
      <c r="BA1888" s="168"/>
      <c r="BB1888" s="168"/>
      <c r="BC1888" s="168"/>
      <c r="BD1888" s="168"/>
      <c r="BE1888" s="168"/>
      <c r="BF1888" s="168"/>
      <c r="BG1888" s="168"/>
      <c r="BH1888" s="168"/>
      <c r="BI1888" s="168"/>
      <c r="BJ1888" s="168"/>
      <c r="BK1888" s="168"/>
      <c r="BL1888" s="168"/>
      <c r="BM1888" s="168"/>
      <c r="BN1888" s="168"/>
      <c r="BO1888" s="168"/>
      <c r="BP1888" s="168"/>
    </row>
    <row r="1889" spans="4:68" x14ac:dyDescent="0.15">
      <c r="D1889" s="168"/>
      <c r="E1889" s="168"/>
      <c r="F1889" s="168"/>
      <c r="G1889" s="168"/>
      <c r="H1889" s="168"/>
      <c r="I1889" s="168"/>
      <c r="J1889" s="168"/>
      <c r="K1889" s="168"/>
      <c r="L1889" s="168"/>
      <c r="M1889" s="168"/>
      <c r="N1889" s="168"/>
      <c r="O1889" s="168"/>
      <c r="P1889" s="168"/>
      <c r="Q1889" s="168"/>
      <c r="R1889" s="168"/>
      <c r="S1889" s="168"/>
      <c r="T1889" s="168"/>
      <c r="U1889" s="168"/>
      <c r="V1889" s="168"/>
      <c r="W1889" s="168"/>
      <c r="X1889" s="168"/>
      <c r="Y1889" s="168"/>
      <c r="Z1889" s="168"/>
      <c r="AA1889" s="168"/>
      <c r="AB1889" s="168"/>
      <c r="AC1889" s="168"/>
      <c r="AD1889" s="168"/>
      <c r="AE1889" s="168"/>
      <c r="AF1889" s="168"/>
      <c r="AG1889" s="168"/>
      <c r="AH1889" s="168"/>
      <c r="AI1889" s="168"/>
      <c r="AJ1889" s="168"/>
      <c r="AK1889" s="168"/>
      <c r="AL1889" s="168"/>
      <c r="AM1889" s="168"/>
      <c r="AN1889" s="168"/>
      <c r="AO1889" s="168"/>
      <c r="AP1889" s="168"/>
      <c r="AQ1889" s="168"/>
      <c r="AR1889" s="168"/>
      <c r="AS1889" s="168"/>
      <c r="AT1889" s="168"/>
      <c r="AU1889" s="168"/>
      <c r="AV1889" s="168"/>
      <c r="AW1889" s="168"/>
      <c r="AX1889" s="168"/>
      <c r="AY1889" s="168"/>
      <c r="AZ1889" s="168"/>
      <c r="BA1889" s="168"/>
      <c r="BB1889" s="168"/>
      <c r="BC1889" s="168"/>
      <c r="BD1889" s="168"/>
      <c r="BE1889" s="168"/>
      <c r="BF1889" s="168"/>
      <c r="BG1889" s="168"/>
      <c r="BH1889" s="168"/>
      <c r="BI1889" s="168"/>
      <c r="BJ1889" s="168"/>
      <c r="BK1889" s="168"/>
      <c r="BL1889" s="168"/>
      <c r="BM1889" s="168"/>
      <c r="BN1889" s="168"/>
      <c r="BO1889" s="168"/>
      <c r="BP1889" s="168"/>
    </row>
    <row r="1890" spans="4:68" x14ac:dyDescent="0.15">
      <c r="D1890" s="168"/>
      <c r="E1890" s="168"/>
      <c r="F1890" s="168"/>
      <c r="G1890" s="168"/>
      <c r="H1890" s="168"/>
      <c r="I1890" s="168"/>
      <c r="J1890" s="168"/>
      <c r="K1890" s="168"/>
      <c r="L1890" s="168"/>
      <c r="M1890" s="168"/>
      <c r="N1890" s="168"/>
      <c r="O1890" s="168"/>
      <c r="P1890" s="168"/>
      <c r="Q1890" s="168"/>
      <c r="R1890" s="168"/>
      <c r="S1890" s="168"/>
      <c r="T1890" s="168"/>
      <c r="U1890" s="168"/>
      <c r="V1890" s="168"/>
      <c r="W1890" s="168"/>
      <c r="X1890" s="168"/>
      <c r="Y1890" s="168"/>
      <c r="Z1890" s="168"/>
      <c r="AA1890" s="168"/>
      <c r="AB1890" s="168"/>
      <c r="AC1890" s="168"/>
      <c r="AD1890" s="168"/>
      <c r="AE1890" s="168"/>
      <c r="AF1890" s="168"/>
      <c r="AG1890" s="168"/>
      <c r="AH1890" s="168"/>
      <c r="AI1890" s="168"/>
      <c r="AJ1890" s="168"/>
      <c r="AK1890" s="168"/>
      <c r="AL1890" s="168"/>
      <c r="AM1890" s="168"/>
      <c r="AN1890" s="168"/>
      <c r="AO1890" s="168"/>
      <c r="AP1890" s="168"/>
      <c r="AQ1890" s="168"/>
      <c r="AR1890" s="168"/>
      <c r="AS1890" s="168"/>
      <c r="AT1890" s="168"/>
      <c r="AU1890" s="168"/>
      <c r="AV1890" s="168"/>
      <c r="AW1890" s="168"/>
      <c r="AX1890" s="168"/>
      <c r="AY1890" s="168"/>
      <c r="AZ1890" s="168"/>
      <c r="BA1890" s="168"/>
      <c r="BB1890" s="168"/>
      <c r="BC1890" s="168"/>
      <c r="BD1890" s="168"/>
      <c r="BE1890" s="168"/>
      <c r="BF1890" s="168"/>
      <c r="BG1890" s="168"/>
      <c r="BH1890" s="168"/>
      <c r="BI1890" s="168"/>
      <c r="BJ1890" s="168"/>
      <c r="BK1890" s="168"/>
      <c r="BL1890" s="168"/>
      <c r="BM1890" s="168"/>
      <c r="BN1890" s="168"/>
      <c r="BO1890" s="168"/>
      <c r="BP1890" s="168"/>
    </row>
    <row r="1891" spans="4:68" x14ac:dyDescent="0.15">
      <c r="D1891" s="168"/>
      <c r="E1891" s="168"/>
      <c r="F1891" s="168"/>
      <c r="G1891" s="168"/>
      <c r="H1891" s="168"/>
      <c r="I1891" s="168"/>
      <c r="J1891" s="168"/>
      <c r="K1891" s="168"/>
      <c r="L1891" s="168"/>
      <c r="M1891" s="168"/>
      <c r="N1891" s="168"/>
      <c r="O1891" s="168"/>
      <c r="P1891" s="168"/>
      <c r="Q1891" s="168"/>
      <c r="R1891" s="168"/>
      <c r="S1891" s="168"/>
      <c r="T1891" s="168"/>
      <c r="U1891" s="168"/>
      <c r="V1891" s="168"/>
      <c r="W1891" s="168"/>
      <c r="X1891" s="168"/>
      <c r="Y1891" s="168"/>
      <c r="Z1891" s="168"/>
      <c r="AA1891" s="168"/>
      <c r="AB1891" s="168"/>
      <c r="AC1891" s="168"/>
      <c r="AD1891" s="168"/>
      <c r="AE1891" s="168"/>
      <c r="AF1891" s="168"/>
      <c r="AG1891" s="168"/>
      <c r="AH1891" s="168"/>
      <c r="AI1891" s="168"/>
      <c r="AJ1891" s="168"/>
      <c r="AK1891" s="168"/>
      <c r="AL1891" s="168"/>
      <c r="AM1891" s="168"/>
      <c r="AN1891" s="168"/>
      <c r="AO1891" s="168"/>
      <c r="AP1891" s="168"/>
      <c r="AQ1891" s="168"/>
      <c r="AR1891" s="168"/>
      <c r="AS1891" s="168"/>
      <c r="AT1891" s="168"/>
      <c r="AU1891" s="168"/>
      <c r="AV1891" s="168"/>
      <c r="AW1891" s="168"/>
      <c r="AX1891" s="168"/>
      <c r="AY1891" s="168"/>
      <c r="AZ1891" s="168"/>
      <c r="BA1891" s="168"/>
      <c r="BB1891" s="168"/>
      <c r="BC1891" s="168"/>
      <c r="BD1891" s="168"/>
      <c r="BE1891" s="168"/>
      <c r="BF1891" s="168"/>
      <c r="BG1891" s="168"/>
      <c r="BH1891" s="168"/>
      <c r="BI1891" s="168"/>
      <c r="BJ1891" s="168"/>
      <c r="BK1891" s="168"/>
      <c r="BL1891" s="168"/>
      <c r="BM1891" s="168"/>
      <c r="BN1891" s="168"/>
      <c r="BO1891" s="168"/>
      <c r="BP1891" s="168"/>
    </row>
    <row r="1892" spans="4:68" x14ac:dyDescent="0.15">
      <c r="D1892" s="168"/>
      <c r="E1892" s="168"/>
      <c r="F1892" s="168"/>
      <c r="G1892" s="168"/>
      <c r="H1892" s="168"/>
      <c r="I1892" s="168"/>
      <c r="J1892" s="168"/>
      <c r="K1892" s="168"/>
      <c r="L1892" s="168"/>
      <c r="M1892" s="168"/>
      <c r="N1892" s="168"/>
      <c r="O1892" s="168"/>
      <c r="P1892" s="168"/>
      <c r="Q1892" s="168"/>
      <c r="R1892" s="168"/>
      <c r="S1892" s="168"/>
      <c r="T1892" s="168"/>
      <c r="U1892" s="168"/>
      <c r="V1892" s="168"/>
      <c r="W1892" s="168"/>
      <c r="X1892" s="168"/>
      <c r="Y1892" s="168"/>
      <c r="Z1892" s="168"/>
      <c r="AA1892" s="168"/>
      <c r="AB1892" s="168"/>
      <c r="AC1892" s="168"/>
      <c r="AD1892" s="168"/>
      <c r="AE1892" s="168"/>
      <c r="AF1892" s="168"/>
      <c r="AG1892" s="168"/>
      <c r="AH1892" s="168"/>
      <c r="AI1892" s="168"/>
      <c r="AJ1892" s="168"/>
      <c r="AK1892" s="168"/>
      <c r="AL1892" s="168"/>
      <c r="AM1892" s="168"/>
      <c r="AN1892" s="168"/>
      <c r="AO1892" s="168"/>
      <c r="AP1892" s="168"/>
      <c r="AQ1892" s="168"/>
      <c r="AR1892" s="168"/>
      <c r="AS1892" s="168"/>
      <c r="AT1892" s="168"/>
      <c r="AU1892" s="168"/>
      <c r="AV1892" s="168"/>
      <c r="AW1892" s="168"/>
      <c r="AX1892" s="168"/>
      <c r="AY1892" s="168"/>
      <c r="AZ1892" s="168"/>
      <c r="BA1892" s="168"/>
      <c r="BB1892" s="168"/>
      <c r="BC1892" s="168"/>
      <c r="BD1892" s="168"/>
      <c r="BE1892" s="168"/>
      <c r="BF1892" s="168"/>
      <c r="BG1892" s="168"/>
      <c r="BH1892" s="168"/>
      <c r="BI1892" s="168"/>
      <c r="BJ1892" s="168"/>
      <c r="BK1892" s="168"/>
      <c r="BL1892" s="168"/>
      <c r="BM1892" s="168"/>
      <c r="BN1892" s="168"/>
      <c r="BO1892" s="168"/>
      <c r="BP1892" s="168"/>
    </row>
    <row r="1893" spans="4:68" x14ac:dyDescent="0.15">
      <c r="D1893" s="168"/>
      <c r="E1893" s="168"/>
      <c r="F1893" s="168"/>
      <c r="G1893" s="168"/>
      <c r="H1893" s="168"/>
      <c r="I1893" s="168"/>
      <c r="J1893" s="168"/>
      <c r="K1893" s="168"/>
      <c r="L1893" s="168"/>
      <c r="M1893" s="168"/>
      <c r="N1893" s="168"/>
      <c r="O1893" s="168"/>
      <c r="P1893" s="168"/>
      <c r="Q1893" s="168"/>
      <c r="R1893" s="168"/>
      <c r="S1893" s="168"/>
      <c r="T1893" s="168"/>
      <c r="U1893" s="168"/>
      <c r="V1893" s="168"/>
      <c r="W1893" s="168"/>
      <c r="X1893" s="168"/>
      <c r="Y1893" s="168"/>
      <c r="Z1893" s="168"/>
      <c r="AA1893" s="168"/>
      <c r="AB1893" s="168"/>
      <c r="AC1893" s="168"/>
      <c r="AD1893" s="168"/>
      <c r="AE1893" s="168"/>
      <c r="AF1893" s="168"/>
      <c r="AG1893" s="168"/>
      <c r="AH1893" s="168"/>
      <c r="AI1893" s="168"/>
      <c r="AJ1893" s="168"/>
      <c r="AK1893" s="168"/>
      <c r="AL1893" s="168"/>
      <c r="AM1893" s="168"/>
      <c r="AN1893" s="168"/>
      <c r="AO1893" s="168"/>
      <c r="AP1893" s="168"/>
      <c r="AQ1893" s="168"/>
      <c r="AR1893" s="168"/>
      <c r="AS1893" s="168"/>
      <c r="AT1893" s="168"/>
      <c r="AU1893" s="168"/>
      <c r="AV1893" s="168"/>
      <c r="AW1893" s="168"/>
      <c r="AX1893" s="168"/>
      <c r="AY1893" s="168"/>
      <c r="AZ1893" s="168"/>
      <c r="BA1893" s="168"/>
      <c r="BB1893" s="168"/>
      <c r="BC1893" s="168"/>
      <c r="BD1893" s="168"/>
      <c r="BE1893" s="168"/>
      <c r="BF1893" s="168"/>
      <c r="BG1893" s="168"/>
      <c r="BH1893" s="168"/>
      <c r="BI1893" s="168"/>
      <c r="BJ1893" s="168"/>
      <c r="BK1893" s="168"/>
      <c r="BL1893" s="168"/>
      <c r="BM1893" s="168"/>
      <c r="BN1893" s="168"/>
      <c r="BO1893" s="168"/>
      <c r="BP1893" s="168"/>
    </row>
    <row r="1894" spans="4:68" x14ac:dyDescent="0.15">
      <c r="D1894" s="168"/>
      <c r="E1894" s="168"/>
      <c r="F1894" s="168"/>
      <c r="G1894" s="168"/>
      <c r="H1894" s="168"/>
      <c r="I1894" s="168"/>
      <c r="J1894" s="168"/>
      <c r="K1894" s="168"/>
      <c r="L1894" s="168"/>
      <c r="M1894" s="168"/>
      <c r="N1894" s="168"/>
      <c r="O1894" s="168"/>
      <c r="P1894" s="168"/>
      <c r="Q1894" s="168"/>
      <c r="R1894" s="168"/>
      <c r="S1894" s="168"/>
      <c r="T1894" s="168"/>
      <c r="U1894" s="168"/>
      <c r="V1894" s="168"/>
      <c r="W1894" s="168"/>
      <c r="X1894" s="168"/>
      <c r="Y1894" s="168"/>
      <c r="Z1894" s="168"/>
      <c r="AA1894" s="168"/>
      <c r="AB1894" s="168"/>
      <c r="AC1894" s="168"/>
      <c r="AD1894" s="168"/>
      <c r="AE1894" s="168"/>
      <c r="AF1894" s="168"/>
      <c r="AG1894" s="168"/>
      <c r="AH1894" s="168"/>
      <c r="AI1894" s="168"/>
      <c r="AJ1894" s="168"/>
      <c r="AK1894" s="168"/>
      <c r="AL1894" s="168"/>
      <c r="AM1894" s="168"/>
      <c r="AN1894" s="168"/>
      <c r="AO1894" s="168"/>
      <c r="AP1894" s="168"/>
      <c r="AQ1894" s="168"/>
      <c r="AR1894" s="168"/>
      <c r="AS1894" s="168"/>
      <c r="AT1894" s="168"/>
      <c r="AU1894" s="168"/>
      <c r="AV1894" s="168"/>
      <c r="AW1894" s="168"/>
      <c r="AX1894" s="168"/>
      <c r="AY1894" s="168"/>
      <c r="AZ1894" s="168"/>
      <c r="BA1894" s="168"/>
      <c r="BB1894" s="168"/>
      <c r="BC1894" s="168"/>
      <c r="BD1894" s="168"/>
      <c r="BE1894" s="168"/>
      <c r="BF1894" s="168"/>
      <c r="BG1894" s="168"/>
      <c r="BH1894" s="168"/>
      <c r="BI1894" s="168"/>
      <c r="BJ1894" s="168"/>
      <c r="BK1894" s="168"/>
      <c r="BL1894" s="168"/>
      <c r="BM1894" s="168"/>
      <c r="BN1894" s="168"/>
      <c r="BO1894" s="168"/>
      <c r="BP1894" s="168"/>
    </row>
    <row r="1895" spans="4:68" x14ac:dyDescent="0.15">
      <c r="D1895" s="168"/>
      <c r="E1895" s="168"/>
      <c r="F1895" s="168"/>
      <c r="G1895" s="168"/>
      <c r="H1895" s="168"/>
      <c r="I1895" s="168"/>
      <c r="J1895" s="168"/>
      <c r="K1895" s="168"/>
      <c r="L1895" s="168"/>
      <c r="M1895" s="168"/>
      <c r="N1895" s="168"/>
      <c r="O1895" s="168"/>
      <c r="P1895" s="168"/>
      <c r="Q1895" s="168"/>
      <c r="R1895" s="168"/>
      <c r="S1895" s="168"/>
      <c r="T1895" s="168"/>
      <c r="U1895" s="168"/>
      <c r="V1895" s="168"/>
      <c r="W1895" s="168"/>
      <c r="X1895" s="168"/>
      <c r="Y1895" s="168"/>
      <c r="Z1895" s="168"/>
      <c r="AA1895" s="168"/>
      <c r="AB1895" s="168"/>
      <c r="AC1895" s="168"/>
      <c r="AD1895" s="168"/>
      <c r="AE1895" s="168"/>
      <c r="AF1895" s="168"/>
      <c r="AG1895" s="168"/>
      <c r="AH1895" s="168"/>
      <c r="AI1895" s="168"/>
      <c r="AJ1895" s="168"/>
      <c r="AK1895" s="168"/>
      <c r="AL1895" s="168"/>
      <c r="AM1895" s="168"/>
      <c r="AN1895" s="168"/>
      <c r="AO1895" s="168"/>
      <c r="AP1895" s="168"/>
      <c r="AQ1895" s="168"/>
      <c r="AR1895" s="168"/>
      <c r="AS1895" s="168"/>
      <c r="AT1895" s="168"/>
      <c r="AU1895" s="168"/>
      <c r="AV1895" s="168"/>
      <c r="AW1895" s="168"/>
      <c r="AX1895" s="168"/>
      <c r="AY1895" s="168"/>
      <c r="AZ1895" s="168"/>
      <c r="BA1895" s="168"/>
      <c r="BB1895" s="168"/>
      <c r="BC1895" s="168"/>
      <c r="BD1895" s="168"/>
      <c r="BE1895" s="168"/>
      <c r="BF1895" s="168"/>
      <c r="BG1895" s="168"/>
      <c r="BH1895" s="168"/>
      <c r="BI1895" s="168"/>
      <c r="BJ1895" s="168"/>
      <c r="BK1895" s="168"/>
      <c r="BL1895" s="168"/>
      <c r="BM1895" s="168"/>
      <c r="BN1895" s="168"/>
      <c r="BO1895" s="168"/>
      <c r="BP1895" s="168"/>
    </row>
    <row r="1896" spans="4:68" x14ac:dyDescent="0.15">
      <c r="D1896" s="168"/>
      <c r="E1896" s="168"/>
      <c r="F1896" s="168"/>
      <c r="G1896" s="168"/>
      <c r="H1896" s="168"/>
      <c r="I1896" s="168"/>
      <c r="J1896" s="168"/>
      <c r="K1896" s="168"/>
      <c r="L1896" s="168"/>
      <c r="M1896" s="168"/>
      <c r="N1896" s="168"/>
      <c r="O1896" s="168"/>
      <c r="P1896" s="168"/>
      <c r="Q1896" s="168"/>
      <c r="R1896" s="168"/>
      <c r="S1896" s="168"/>
      <c r="T1896" s="168"/>
      <c r="U1896" s="168"/>
      <c r="V1896" s="168"/>
      <c r="W1896" s="168"/>
      <c r="X1896" s="168"/>
      <c r="Y1896" s="168"/>
      <c r="Z1896" s="168"/>
      <c r="AA1896" s="168"/>
      <c r="AB1896" s="168"/>
      <c r="AC1896" s="168"/>
      <c r="AD1896" s="168"/>
      <c r="AE1896" s="168"/>
      <c r="AF1896" s="168"/>
      <c r="AG1896" s="168"/>
      <c r="AH1896" s="168"/>
      <c r="AI1896" s="168"/>
      <c r="AJ1896" s="168"/>
      <c r="AK1896" s="168"/>
      <c r="AL1896" s="168"/>
      <c r="AM1896" s="168"/>
      <c r="AN1896" s="168"/>
      <c r="AO1896" s="168"/>
      <c r="AP1896" s="168"/>
      <c r="AQ1896" s="168"/>
      <c r="AR1896" s="168"/>
      <c r="AS1896" s="168"/>
      <c r="AT1896" s="168"/>
      <c r="AU1896" s="168"/>
      <c r="AV1896" s="168"/>
      <c r="AW1896" s="168"/>
      <c r="AX1896" s="168"/>
      <c r="AY1896" s="168"/>
      <c r="AZ1896" s="168"/>
      <c r="BA1896" s="168"/>
      <c r="BB1896" s="168"/>
      <c r="BC1896" s="168"/>
      <c r="BD1896" s="168"/>
      <c r="BE1896" s="168"/>
      <c r="BF1896" s="168"/>
      <c r="BG1896" s="168"/>
      <c r="BH1896" s="168"/>
      <c r="BI1896" s="168"/>
      <c r="BJ1896" s="168"/>
      <c r="BK1896" s="168"/>
      <c r="BL1896" s="168"/>
      <c r="BM1896" s="168"/>
      <c r="BN1896" s="168"/>
      <c r="BO1896" s="168"/>
      <c r="BP1896" s="168"/>
    </row>
    <row r="1897" spans="4:68" x14ac:dyDescent="0.15">
      <c r="D1897" s="168"/>
      <c r="E1897" s="168"/>
      <c r="F1897" s="168"/>
      <c r="G1897" s="168"/>
      <c r="H1897" s="168"/>
      <c r="I1897" s="168"/>
      <c r="J1897" s="168"/>
      <c r="K1897" s="168"/>
      <c r="L1897" s="168"/>
      <c r="M1897" s="168"/>
      <c r="N1897" s="168"/>
      <c r="O1897" s="168"/>
      <c r="P1897" s="168"/>
      <c r="Q1897" s="168"/>
      <c r="R1897" s="168"/>
      <c r="S1897" s="168"/>
      <c r="T1897" s="168"/>
      <c r="U1897" s="168"/>
      <c r="V1897" s="168"/>
      <c r="W1897" s="168"/>
      <c r="X1897" s="168"/>
      <c r="Y1897" s="168"/>
      <c r="Z1897" s="168"/>
      <c r="AA1897" s="168"/>
      <c r="AB1897" s="168"/>
      <c r="AC1897" s="168"/>
      <c r="AD1897" s="168"/>
      <c r="AE1897" s="168"/>
      <c r="AF1897" s="168"/>
      <c r="AG1897" s="168"/>
      <c r="AH1897" s="168"/>
      <c r="AI1897" s="168"/>
      <c r="AJ1897" s="168"/>
      <c r="AK1897" s="168"/>
      <c r="AL1897" s="168"/>
      <c r="AM1897" s="168"/>
      <c r="AN1897" s="168"/>
      <c r="AO1897" s="168"/>
      <c r="AP1897" s="168"/>
      <c r="AQ1897" s="168"/>
      <c r="AR1897" s="168"/>
      <c r="AS1897" s="168"/>
      <c r="AT1897" s="168"/>
      <c r="AU1897" s="168"/>
      <c r="AV1897" s="168"/>
      <c r="AW1897" s="168"/>
      <c r="AX1897" s="168"/>
      <c r="AY1897" s="168"/>
      <c r="AZ1897" s="168"/>
      <c r="BA1897" s="168"/>
      <c r="BB1897" s="168"/>
      <c r="BC1897" s="168"/>
      <c r="BD1897" s="168"/>
      <c r="BE1897" s="168"/>
      <c r="BF1897" s="168"/>
      <c r="BG1897" s="168"/>
      <c r="BH1897" s="168"/>
      <c r="BI1897" s="168"/>
      <c r="BJ1897" s="168"/>
      <c r="BK1897" s="168"/>
      <c r="BL1897" s="168"/>
      <c r="BM1897" s="168"/>
      <c r="BN1897" s="168"/>
      <c r="BO1897" s="168"/>
      <c r="BP1897" s="168"/>
    </row>
    <row r="1898" spans="4:68" x14ac:dyDescent="0.15">
      <c r="D1898" s="168"/>
      <c r="E1898" s="168"/>
      <c r="F1898" s="168"/>
      <c r="G1898" s="168"/>
      <c r="H1898" s="168"/>
      <c r="I1898" s="168"/>
      <c r="J1898" s="168"/>
      <c r="K1898" s="168"/>
      <c r="L1898" s="168"/>
      <c r="M1898" s="168"/>
      <c r="N1898" s="168"/>
      <c r="O1898" s="168"/>
      <c r="P1898" s="168"/>
      <c r="Q1898" s="168"/>
      <c r="R1898" s="168"/>
      <c r="S1898" s="168"/>
      <c r="T1898" s="168"/>
      <c r="U1898" s="168"/>
      <c r="V1898" s="168"/>
      <c r="W1898" s="168"/>
      <c r="X1898" s="168"/>
      <c r="Y1898" s="168"/>
      <c r="Z1898" s="168"/>
      <c r="AA1898" s="168"/>
      <c r="AB1898" s="168"/>
      <c r="AC1898" s="168"/>
      <c r="AD1898" s="168"/>
      <c r="AE1898" s="168"/>
      <c r="AF1898" s="168"/>
      <c r="AG1898" s="168"/>
      <c r="AH1898" s="168"/>
      <c r="AI1898" s="168"/>
      <c r="AJ1898" s="168"/>
      <c r="AK1898" s="168"/>
      <c r="AL1898" s="168"/>
      <c r="AM1898" s="168"/>
      <c r="AN1898" s="168"/>
      <c r="AO1898" s="168"/>
      <c r="AP1898" s="168"/>
      <c r="AQ1898" s="168"/>
      <c r="AR1898" s="168"/>
      <c r="AS1898" s="168"/>
      <c r="AT1898" s="168"/>
      <c r="AU1898" s="168"/>
      <c r="AV1898" s="168"/>
      <c r="AW1898" s="168"/>
      <c r="AX1898" s="168"/>
      <c r="AY1898" s="168"/>
      <c r="AZ1898" s="168"/>
      <c r="BA1898" s="168"/>
      <c r="BB1898" s="168"/>
      <c r="BC1898" s="168"/>
      <c r="BD1898" s="168"/>
      <c r="BE1898" s="168"/>
      <c r="BF1898" s="168"/>
      <c r="BG1898" s="168"/>
      <c r="BH1898" s="168"/>
      <c r="BI1898" s="168"/>
      <c r="BJ1898" s="168"/>
      <c r="BK1898" s="168"/>
      <c r="BL1898" s="168"/>
      <c r="BM1898" s="168"/>
      <c r="BN1898" s="168"/>
      <c r="BO1898" s="168"/>
      <c r="BP1898" s="168"/>
    </row>
    <row r="1899" spans="4:68" x14ac:dyDescent="0.15">
      <c r="D1899" s="168"/>
      <c r="E1899" s="168"/>
      <c r="F1899" s="168"/>
      <c r="G1899" s="168"/>
      <c r="H1899" s="168"/>
      <c r="I1899" s="168"/>
      <c r="J1899" s="168"/>
      <c r="K1899" s="168"/>
      <c r="L1899" s="168"/>
      <c r="M1899" s="168"/>
      <c r="N1899" s="168"/>
      <c r="O1899" s="168"/>
      <c r="P1899" s="168"/>
      <c r="Q1899" s="168"/>
      <c r="R1899" s="168"/>
      <c r="S1899" s="168"/>
      <c r="T1899" s="168"/>
      <c r="U1899" s="168"/>
      <c r="V1899" s="168"/>
      <c r="W1899" s="168"/>
      <c r="X1899" s="168"/>
      <c r="Y1899" s="168"/>
      <c r="Z1899" s="168"/>
      <c r="AA1899" s="168"/>
      <c r="AB1899" s="168"/>
      <c r="AC1899" s="168"/>
      <c r="AD1899" s="168"/>
      <c r="AE1899" s="168"/>
      <c r="AF1899" s="168"/>
      <c r="AG1899" s="168"/>
      <c r="AH1899" s="168"/>
      <c r="AI1899" s="168"/>
      <c r="AJ1899" s="168"/>
      <c r="AK1899" s="168"/>
      <c r="AL1899" s="168"/>
      <c r="AM1899" s="168"/>
      <c r="AN1899" s="168"/>
      <c r="AO1899" s="168"/>
      <c r="AP1899" s="168"/>
      <c r="AQ1899" s="168"/>
      <c r="AR1899" s="168"/>
      <c r="AS1899" s="168"/>
      <c r="AT1899" s="168"/>
      <c r="AU1899" s="168"/>
      <c r="AV1899" s="168"/>
      <c r="AW1899" s="168"/>
      <c r="AX1899" s="168"/>
      <c r="AY1899" s="168"/>
      <c r="AZ1899" s="168"/>
      <c r="BA1899" s="168"/>
      <c r="BB1899" s="168"/>
      <c r="BC1899" s="168"/>
      <c r="BD1899" s="168"/>
      <c r="BE1899" s="168"/>
      <c r="BF1899" s="168"/>
      <c r="BG1899" s="168"/>
      <c r="BH1899" s="168"/>
      <c r="BI1899" s="168"/>
      <c r="BJ1899" s="168"/>
      <c r="BK1899" s="168"/>
      <c r="BL1899" s="168"/>
      <c r="BM1899" s="168"/>
      <c r="BN1899" s="168"/>
      <c r="BO1899" s="168"/>
      <c r="BP1899" s="168"/>
    </row>
    <row r="1900" spans="4:68" x14ac:dyDescent="0.15">
      <c r="D1900" s="168"/>
      <c r="E1900" s="168"/>
      <c r="F1900" s="168"/>
      <c r="G1900" s="168"/>
      <c r="H1900" s="168"/>
      <c r="I1900" s="168"/>
      <c r="J1900" s="168"/>
      <c r="K1900" s="168"/>
      <c r="L1900" s="168"/>
      <c r="M1900" s="168"/>
      <c r="N1900" s="168"/>
      <c r="O1900" s="168"/>
      <c r="P1900" s="168"/>
      <c r="Q1900" s="168"/>
      <c r="R1900" s="168"/>
      <c r="S1900" s="168"/>
      <c r="T1900" s="168"/>
      <c r="U1900" s="168"/>
      <c r="V1900" s="168"/>
      <c r="W1900" s="168"/>
      <c r="X1900" s="168"/>
      <c r="Y1900" s="168"/>
      <c r="Z1900" s="168"/>
      <c r="AA1900" s="168"/>
      <c r="AB1900" s="168"/>
      <c r="AC1900" s="168"/>
      <c r="AD1900" s="168"/>
      <c r="AE1900" s="168"/>
      <c r="AF1900" s="168"/>
      <c r="AG1900" s="168"/>
      <c r="AH1900" s="168"/>
      <c r="AI1900" s="168"/>
      <c r="AJ1900" s="168"/>
      <c r="AK1900" s="168"/>
      <c r="AL1900" s="168"/>
      <c r="AM1900" s="168"/>
      <c r="AN1900" s="168"/>
      <c r="AO1900" s="168"/>
      <c r="AP1900" s="168"/>
      <c r="AQ1900" s="168"/>
      <c r="AR1900" s="168"/>
      <c r="AS1900" s="168"/>
      <c r="AT1900" s="168"/>
      <c r="AU1900" s="168"/>
      <c r="AV1900" s="168"/>
      <c r="AW1900" s="168"/>
      <c r="AX1900" s="168"/>
      <c r="AY1900" s="168"/>
      <c r="AZ1900" s="168"/>
      <c r="BA1900" s="168"/>
      <c r="BB1900" s="168"/>
      <c r="BC1900" s="168"/>
      <c r="BD1900" s="168"/>
      <c r="BE1900" s="168"/>
      <c r="BF1900" s="168"/>
      <c r="BG1900" s="168"/>
      <c r="BH1900" s="168"/>
      <c r="BI1900" s="168"/>
      <c r="BJ1900" s="168"/>
      <c r="BK1900" s="168"/>
      <c r="BL1900" s="168"/>
      <c r="BM1900" s="168"/>
      <c r="BN1900" s="168"/>
      <c r="BO1900" s="168"/>
      <c r="BP1900" s="168"/>
    </row>
    <row r="1901" spans="4:68" x14ac:dyDescent="0.15">
      <c r="D1901" s="168"/>
      <c r="E1901" s="168"/>
      <c r="F1901" s="168"/>
      <c r="G1901" s="168"/>
      <c r="H1901" s="168"/>
      <c r="I1901" s="168"/>
      <c r="J1901" s="168"/>
      <c r="K1901" s="168"/>
      <c r="L1901" s="168"/>
      <c r="M1901" s="168"/>
      <c r="N1901" s="168"/>
      <c r="O1901" s="168"/>
      <c r="P1901" s="168"/>
      <c r="Q1901" s="168"/>
      <c r="R1901" s="168"/>
      <c r="S1901" s="168"/>
      <c r="T1901" s="168"/>
      <c r="U1901" s="168"/>
      <c r="V1901" s="168"/>
      <c r="W1901" s="168"/>
      <c r="X1901" s="168"/>
      <c r="Y1901" s="168"/>
      <c r="Z1901" s="168"/>
      <c r="AA1901" s="168"/>
      <c r="AB1901" s="168"/>
      <c r="AC1901" s="168"/>
      <c r="AD1901" s="168"/>
      <c r="AE1901" s="168"/>
      <c r="AF1901" s="168"/>
      <c r="AG1901" s="168"/>
      <c r="AH1901" s="168"/>
      <c r="AI1901" s="168"/>
      <c r="AJ1901" s="168"/>
      <c r="AK1901" s="168"/>
      <c r="AL1901" s="168"/>
      <c r="AM1901" s="168"/>
      <c r="AN1901" s="168"/>
      <c r="AO1901" s="168"/>
      <c r="AP1901" s="168"/>
      <c r="AQ1901" s="168"/>
      <c r="AR1901" s="168"/>
      <c r="AS1901" s="168"/>
      <c r="AT1901" s="168"/>
      <c r="AU1901" s="168"/>
      <c r="AV1901" s="168"/>
      <c r="AW1901" s="168"/>
      <c r="AX1901" s="168"/>
      <c r="AY1901" s="168"/>
      <c r="AZ1901" s="168"/>
      <c r="BA1901" s="168"/>
      <c r="BB1901" s="168"/>
      <c r="BC1901" s="168"/>
      <c r="BD1901" s="168"/>
      <c r="BE1901" s="168"/>
      <c r="BF1901" s="168"/>
      <c r="BG1901" s="168"/>
      <c r="BH1901" s="168"/>
      <c r="BI1901" s="168"/>
      <c r="BJ1901" s="168"/>
      <c r="BK1901" s="168"/>
      <c r="BL1901" s="168"/>
      <c r="BM1901" s="168"/>
      <c r="BN1901" s="168"/>
      <c r="BO1901" s="168"/>
      <c r="BP1901" s="168"/>
    </row>
    <row r="1902" spans="4:68" x14ac:dyDescent="0.15">
      <c r="D1902" s="168"/>
      <c r="E1902" s="168"/>
      <c r="F1902" s="168"/>
      <c r="G1902" s="168"/>
      <c r="H1902" s="168"/>
      <c r="I1902" s="168"/>
      <c r="J1902" s="168"/>
      <c r="K1902" s="168"/>
      <c r="L1902" s="168"/>
      <c r="M1902" s="168"/>
      <c r="N1902" s="168"/>
      <c r="O1902" s="168"/>
      <c r="P1902" s="168"/>
      <c r="Q1902" s="168"/>
      <c r="R1902" s="168"/>
      <c r="S1902" s="168"/>
      <c r="T1902" s="168"/>
      <c r="U1902" s="168"/>
      <c r="V1902" s="168"/>
      <c r="W1902" s="168"/>
      <c r="X1902" s="168"/>
      <c r="Y1902" s="168"/>
      <c r="Z1902" s="168"/>
      <c r="AA1902" s="168"/>
      <c r="AB1902" s="168"/>
      <c r="AC1902" s="168"/>
      <c r="AD1902" s="168"/>
      <c r="AE1902" s="168"/>
      <c r="AF1902" s="168"/>
      <c r="AG1902" s="168"/>
      <c r="AH1902" s="168"/>
      <c r="AI1902" s="168"/>
      <c r="AJ1902" s="168"/>
      <c r="AK1902" s="168"/>
      <c r="AL1902" s="168"/>
      <c r="AM1902" s="168"/>
      <c r="AN1902" s="168"/>
      <c r="AO1902" s="168"/>
      <c r="AP1902" s="168"/>
      <c r="AQ1902" s="168"/>
      <c r="AR1902" s="168"/>
      <c r="AS1902" s="168"/>
      <c r="AT1902" s="168"/>
      <c r="AU1902" s="168"/>
      <c r="AV1902" s="168"/>
      <c r="AW1902" s="168"/>
      <c r="AX1902" s="168"/>
      <c r="AY1902" s="168"/>
      <c r="AZ1902" s="168"/>
      <c r="BA1902" s="168"/>
      <c r="BB1902" s="168"/>
      <c r="BC1902" s="168"/>
      <c r="BD1902" s="168"/>
      <c r="BE1902" s="168"/>
      <c r="BF1902" s="168"/>
      <c r="BG1902" s="168"/>
      <c r="BH1902" s="168"/>
      <c r="BI1902" s="168"/>
      <c r="BJ1902" s="168"/>
      <c r="BK1902" s="168"/>
      <c r="BL1902" s="168"/>
      <c r="BM1902" s="168"/>
      <c r="BN1902" s="168"/>
      <c r="BO1902" s="168"/>
      <c r="BP1902" s="168"/>
    </row>
    <row r="1903" spans="4:68" x14ac:dyDescent="0.15">
      <c r="D1903" s="168"/>
      <c r="E1903" s="168"/>
      <c r="F1903" s="168"/>
      <c r="G1903" s="168"/>
      <c r="H1903" s="168"/>
      <c r="I1903" s="168"/>
      <c r="J1903" s="168"/>
      <c r="K1903" s="168"/>
      <c r="L1903" s="168"/>
      <c r="M1903" s="168"/>
      <c r="N1903" s="168"/>
      <c r="O1903" s="168"/>
      <c r="P1903" s="168"/>
      <c r="Q1903" s="168"/>
      <c r="R1903" s="168"/>
      <c r="S1903" s="168"/>
      <c r="T1903" s="168"/>
      <c r="U1903" s="168"/>
      <c r="V1903" s="168"/>
      <c r="W1903" s="168"/>
      <c r="X1903" s="168"/>
      <c r="Y1903" s="168"/>
      <c r="Z1903" s="168"/>
      <c r="AA1903" s="168"/>
      <c r="AB1903" s="168"/>
      <c r="AC1903" s="168"/>
      <c r="AD1903" s="168"/>
      <c r="AE1903" s="168"/>
      <c r="AF1903" s="168"/>
      <c r="AG1903" s="168"/>
      <c r="AH1903" s="168"/>
      <c r="AI1903" s="168"/>
      <c r="AJ1903" s="168"/>
      <c r="AK1903" s="168"/>
      <c r="AL1903" s="168"/>
      <c r="AM1903" s="168"/>
      <c r="AN1903" s="168"/>
      <c r="AO1903" s="168"/>
      <c r="AP1903" s="168"/>
      <c r="AQ1903" s="168"/>
      <c r="AR1903" s="168"/>
      <c r="AS1903" s="168"/>
      <c r="AT1903" s="168"/>
      <c r="AU1903" s="168"/>
      <c r="AV1903" s="168"/>
      <c r="AW1903" s="168"/>
      <c r="AX1903" s="168"/>
      <c r="AY1903" s="168"/>
      <c r="AZ1903" s="168"/>
      <c r="BA1903" s="168"/>
      <c r="BB1903" s="168"/>
      <c r="BC1903" s="168"/>
      <c r="BD1903" s="168"/>
      <c r="BE1903" s="168"/>
      <c r="BF1903" s="168"/>
      <c r="BG1903" s="168"/>
      <c r="BH1903" s="168"/>
      <c r="BI1903" s="168"/>
      <c r="BJ1903" s="168"/>
      <c r="BK1903" s="168"/>
      <c r="BL1903" s="168"/>
      <c r="BM1903" s="168"/>
      <c r="BN1903" s="168"/>
      <c r="BO1903" s="168"/>
      <c r="BP1903" s="168"/>
    </row>
    <row r="1904" spans="4:68" x14ac:dyDescent="0.15">
      <c r="D1904" s="168"/>
      <c r="E1904" s="168"/>
      <c r="F1904" s="168"/>
      <c r="G1904" s="168"/>
      <c r="H1904" s="168"/>
      <c r="I1904" s="168"/>
      <c r="J1904" s="168"/>
      <c r="K1904" s="168"/>
      <c r="L1904" s="168"/>
      <c r="M1904" s="168"/>
      <c r="N1904" s="168"/>
      <c r="O1904" s="168"/>
      <c r="P1904" s="168"/>
      <c r="Q1904" s="168"/>
      <c r="R1904" s="168"/>
      <c r="S1904" s="168"/>
      <c r="T1904" s="168"/>
      <c r="U1904" s="168"/>
      <c r="V1904" s="168"/>
      <c r="W1904" s="168"/>
      <c r="X1904" s="168"/>
      <c r="Y1904" s="168"/>
      <c r="Z1904" s="168"/>
      <c r="AA1904" s="168"/>
      <c r="AB1904" s="168"/>
      <c r="AC1904" s="168"/>
      <c r="AD1904" s="168"/>
      <c r="AE1904" s="168"/>
      <c r="AF1904" s="168"/>
      <c r="AG1904" s="168"/>
      <c r="AH1904" s="168"/>
      <c r="AI1904" s="168"/>
      <c r="AJ1904" s="168"/>
      <c r="AK1904" s="168"/>
      <c r="AL1904" s="168"/>
      <c r="AM1904" s="168"/>
      <c r="AN1904" s="168"/>
      <c r="AO1904" s="168"/>
      <c r="AP1904" s="168"/>
      <c r="AQ1904" s="168"/>
      <c r="AR1904" s="168"/>
      <c r="AS1904" s="168"/>
      <c r="AT1904" s="168"/>
      <c r="AU1904" s="168"/>
      <c r="AV1904" s="168"/>
      <c r="AW1904" s="168"/>
      <c r="AX1904" s="168"/>
      <c r="AY1904" s="168"/>
      <c r="AZ1904" s="168"/>
      <c r="BA1904" s="168"/>
      <c r="BB1904" s="168"/>
      <c r="BC1904" s="168"/>
      <c r="BD1904" s="168"/>
      <c r="BE1904" s="168"/>
      <c r="BF1904" s="168"/>
      <c r="BG1904" s="168"/>
      <c r="BH1904" s="168"/>
      <c r="BI1904" s="168"/>
      <c r="BJ1904" s="168"/>
      <c r="BK1904" s="168"/>
      <c r="BL1904" s="168"/>
      <c r="BM1904" s="168"/>
      <c r="BN1904" s="168"/>
      <c r="BO1904" s="168"/>
      <c r="BP1904" s="168"/>
    </row>
    <row r="1905" spans="4:68" x14ac:dyDescent="0.15">
      <c r="D1905" s="168"/>
      <c r="E1905" s="168"/>
      <c r="F1905" s="168"/>
      <c r="G1905" s="168"/>
      <c r="H1905" s="168"/>
      <c r="I1905" s="168"/>
      <c r="J1905" s="168"/>
      <c r="K1905" s="168"/>
      <c r="L1905" s="168"/>
      <c r="M1905" s="168"/>
      <c r="N1905" s="168"/>
      <c r="O1905" s="168"/>
      <c r="P1905" s="168"/>
      <c r="Q1905" s="168"/>
      <c r="R1905" s="168"/>
      <c r="S1905" s="168"/>
      <c r="T1905" s="168"/>
      <c r="U1905" s="168"/>
      <c r="V1905" s="168"/>
      <c r="W1905" s="168"/>
      <c r="X1905" s="168"/>
      <c r="Y1905" s="168"/>
      <c r="Z1905" s="168"/>
      <c r="AA1905" s="168"/>
      <c r="AB1905" s="168"/>
      <c r="AC1905" s="168"/>
      <c r="AD1905" s="168"/>
      <c r="AE1905" s="168"/>
      <c r="AF1905" s="168"/>
      <c r="AG1905" s="168"/>
      <c r="AH1905" s="168"/>
      <c r="AI1905" s="168"/>
      <c r="AJ1905" s="168"/>
      <c r="AK1905" s="168"/>
      <c r="AL1905" s="168"/>
      <c r="AM1905" s="168"/>
      <c r="AN1905" s="168"/>
      <c r="AO1905" s="168"/>
      <c r="AP1905" s="168"/>
      <c r="AQ1905" s="168"/>
      <c r="AR1905" s="168"/>
      <c r="AS1905" s="168"/>
      <c r="AT1905" s="168"/>
      <c r="AU1905" s="168"/>
      <c r="AV1905" s="168"/>
      <c r="AW1905" s="168"/>
      <c r="AX1905" s="168"/>
      <c r="AY1905" s="168"/>
      <c r="AZ1905" s="168"/>
      <c r="BA1905" s="168"/>
      <c r="BB1905" s="168"/>
      <c r="BC1905" s="168"/>
      <c r="BD1905" s="168"/>
      <c r="BE1905" s="168"/>
      <c r="BF1905" s="168"/>
      <c r="BG1905" s="168"/>
      <c r="BH1905" s="168"/>
      <c r="BI1905" s="168"/>
      <c r="BJ1905" s="168"/>
      <c r="BK1905" s="168"/>
      <c r="BL1905" s="168"/>
      <c r="BM1905" s="168"/>
      <c r="BN1905" s="168"/>
      <c r="BO1905" s="168"/>
      <c r="BP1905" s="168"/>
    </row>
    <row r="1906" spans="4:68" x14ac:dyDescent="0.15">
      <c r="D1906" s="168"/>
      <c r="E1906" s="168"/>
      <c r="F1906" s="168"/>
      <c r="G1906" s="168"/>
      <c r="H1906" s="168"/>
      <c r="I1906" s="168"/>
      <c r="J1906" s="168"/>
      <c r="K1906" s="168"/>
      <c r="L1906" s="168"/>
      <c r="M1906" s="168"/>
      <c r="N1906" s="168"/>
      <c r="O1906" s="168"/>
      <c r="P1906" s="168"/>
      <c r="Q1906" s="168"/>
      <c r="R1906" s="168"/>
      <c r="S1906" s="168"/>
      <c r="T1906" s="168"/>
      <c r="U1906" s="168"/>
      <c r="V1906" s="168"/>
      <c r="W1906" s="168"/>
      <c r="X1906" s="168"/>
      <c r="Y1906" s="168"/>
      <c r="Z1906" s="168"/>
      <c r="AA1906" s="168"/>
      <c r="AB1906" s="168"/>
      <c r="AC1906" s="168"/>
      <c r="AD1906" s="168"/>
      <c r="AE1906" s="168"/>
      <c r="AF1906" s="168"/>
      <c r="AG1906" s="168"/>
      <c r="AH1906" s="168"/>
      <c r="AI1906" s="168"/>
      <c r="AJ1906" s="168"/>
      <c r="AK1906" s="168"/>
      <c r="AL1906" s="168"/>
      <c r="AM1906" s="168"/>
      <c r="AN1906" s="168"/>
      <c r="AO1906" s="168"/>
      <c r="AP1906" s="168"/>
      <c r="AQ1906" s="168"/>
      <c r="AR1906" s="168"/>
      <c r="AS1906" s="168"/>
      <c r="AT1906" s="168"/>
      <c r="AU1906" s="168"/>
      <c r="AV1906" s="168"/>
      <c r="AW1906" s="168"/>
      <c r="AX1906" s="168"/>
      <c r="AY1906" s="168"/>
      <c r="AZ1906" s="168"/>
      <c r="BA1906" s="168"/>
      <c r="BB1906" s="168"/>
      <c r="BC1906" s="168"/>
      <c r="BD1906" s="168"/>
      <c r="BE1906" s="168"/>
      <c r="BF1906" s="168"/>
      <c r="BG1906" s="168"/>
      <c r="BH1906" s="168"/>
      <c r="BI1906" s="168"/>
      <c r="BJ1906" s="168"/>
      <c r="BK1906" s="168"/>
      <c r="BL1906" s="168"/>
      <c r="BM1906" s="168"/>
      <c r="BN1906" s="168"/>
      <c r="BO1906" s="168"/>
      <c r="BP1906" s="168"/>
    </row>
    <row r="1907" spans="4:68" x14ac:dyDescent="0.15">
      <c r="D1907" s="168"/>
      <c r="E1907" s="168"/>
      <c r="F1907" s="168"/>
      <c r="G1907" s="168"/>
      <c r="H1907" s="168"/>
      <c r="I1907" s="168"/>
      <c r="J1907" s="168"/>
      <c r="K1907" s="168"/>
      <c r="L1907" s="168"/>
      <c r="M1907" s="168"/>
      <c r="N1907" s="168"/>
      <c r="O1907" s="168"/>
      <c r="P1907" s="168"/>
      <c r="Q1907" s="168"/>
      <c r="R1907" s="168"/>
      <c r="S1907" s="168"/>
      <c r="T1907" s="168"/>
      <c r="U1907" s="168"/>
      <c r="V1907" s="168"/>
      <c r="W1907" s="168"/>
      <c r="X1907" s="168"/>
      <c r="Y1907" s="168"/>
      <c r="Z1907" s="168"/>
      <c r="AA1907" s="168"/>
      <c r="AB1907" s="168"/>
      <c r="AC1907" s="168"/>
      <c r="AD1907" s="168"/>
      <c r="AE1907" s="168"/>
      <c r="AF1907" s="168"/>
      <c r="AG1907" s="168"/>
      <c r="AH1907" s="168"/>
      <c r="AI1907" s="168"/>
      <c r="AJ1907" s="168"/>
      <c r="AK1907" s="168"/>
      <c r="AL1907" s="168"/>
      <c r="AM1907" s="168"/>
      <c r="AN1907" s="168"/>
      <c r="AO1907" s="168"/>
      <c r="AP1907" s="168"/>
      <c r="AQ1907" s="168"/>
      <c r="AR1907" s="168"/>
      <c r="AS1907" s="168"/>
      <c r="AT1907" s="168"/>
      <c r="AU1907" s="168"/>
      <c r="AV1907" s="168"/>
      <c r="AW1907" s="168"/>
      <c r="AX1907" s="168"/>
      <c r="AY1907" s="168"/>
      <c r="AZ1907" s="168"/>
      <c r="BA1907" s="168"/>
      <c r="BB1907" s="168"/>
      <c r="BC1907" s="168"/>
      <c r="BD1907" s="168"/>
      <c r="BE1907" s="168"/>
      <c r="BF1907" s="168"/>
      <c r="BG1907" s="168"/>
      <c r="BH1907" s="168"/>
      <c r="BI1907" s="168"/>
      <c r="BJ1907" s="168"/>
      <c r="BK1907" s="168"/>
      <c r="BL1907" s="168"/>
      <c r="BM1907" s="168"/>
      <c r="BN1907" s="168"/>
      <c r="BO1907" s="168"/>
      <c r="BP1907" s="168"/>
    </row>
    <row r="1908" spans="4:68" x14ac:dyDescent="0.15">
      <c r="D1908" s="168"/>
      <c r="E1908" s="168"/>
      <c r="F1908" s="168"/>
      <c r="G1908" s="168"/>
      <c r="H1908" s="168"/>
      <c r="I1908" s="168"/>
      <c r="J1908" s="168"/>
      <c r="K1908" s="168"/>
      <c r="L1908" s="168"/>
      <c r="M1908" s="168"/>
      <c r="N1908" s="168"/>
      <c r="O1908" s="168"/>
      <c r="P1908" s="168"/>
      <c r="Q1908" s="168"/>
      <c r="R1908" s="168"/>
      <c r="S1908" s="168"/>
      <c r="T1908" s="168"/>
      <c r="U1908" s="168"/>
      <c r="V1908" s="168"/>
      <c r="W1908" s="168"/>
      <c r="X1908" s="168"/>
      <c r="Y1908" s="168"/>
      <c r="Z1908" s="168"/>
      <c r="AA1908" s="168"/>
      <c r="AB1908" s="168"/>
      <c r="AC1908" s="168"/>
      <c r="AD1908" s="168"/>
      <c r="AE1908" s="168"/>
      <c r="AF1908" s="168"/>
      <c r="AG1908" s="168"/>
      <c r="AH1908" s="168"/>
      <c r="AI1908" s="168"/>
      <c r="AJ1908" s="168"/>
      <c r="AK1908" s="168"/>
      <c r="AL1908" s="168"/>
      <c r="AM1908" s="168"/>
      <c r="AN1908" s="168"/>
      <c r="AO1908" s="168"/>
      <c r="AP1908" s="168"/>
      <c r="AQ1908" s="168"/>
      <c r="AR1908" s="168"/>
      <c r="AS1908" s="168"/>
      <c r="AT1908" s="168"/>
      <c r="AU1908" s="168"/>
      <c r="AV1908" s="168"/>
      <c r="AW1908" s="168"/>
      <c r="AX1908" s="168"/>
      <c r="AY1908" s="168"/>
      <c r="AZ1908" s="168"/>
      <c r="BA1908" s="168"/>
      <c r="BB1908" s="168"/>
      <c r="BC1908" s="168"/>
      <c r="BD1908" s="168"/>
      <c r="BE1908" s="168"/>
      <c r="BF1908" s="168"/>
      <c r="BG1908" s="168"/>
      <c r="BH1908" s="168"/>
      <c r="BI1908" s="168"/>
      <c r="BJ1908" s="168"/>
      <c r="BK1908" s="168"/>
      <c r="BL1908" s="168"/>
      <c r="BM1908" s="168"/>
      <c r="BN1908" s="168"/>
      <c r="BO1908" s="168"/>
      <c r="BP1908" s="168"/>
    </row>
    <row r="1909" spans="4:68" x14ac:dyDescent="0.15">
      <c r="D1909" s="168"/>
      <c r="E1909" s="168"/>
      <c r="F1909" s="168"/>
      <c r="G1909" s="168"/>
      <c r="H1909" s="168"/>
      <c r="I1909" s="168"/>
      <c r="J1909" s="168"/>
      <c r="K1909" s="168"/>
      <c r="L1909" s="168"/>
      <c r="M1909" s="168"/>
      <c r="N1909" s="168"/>
      <c r="O1909" s="168"/>
      <c r="P1909" s="168"/>
      <c r="Q1909" s="168"/>
      <c r="R1909" s="168"/>
      <c r="S1909" s="168"/>
      <c r="T1909" s="168"/>
      <c r="U1909" s="168"/>
      <c r="V1909" s="168"/>
      <c r="W1909" s="168"/>
      <c r="X1909" s="168"/>
      <c r="Y1909" s="168"/>
      <c r="Z1909" s="168"/>
      <c r="AA1909" s="168"/>
      <c r="AB1909" s="168"/>
      <c r="AC1909" s="168"/>
      <c r="AD1909" s="168"/>
      <c r="AE1909" s="168"/>
      <c r="AF1909" s="168"/>
      <c r="AG1909" s="168"/>
      <c r="AH1909" s="168"/>
      <c r="AI1909" s="168"/>
      <c r="AJ1909" s="168"/>
      <c r="AK1909" s="168"/>
      <c r="AL1909" s="168"/>
      <c r="AM1909" s="168"/>
      <c r="AN1909" s="168"/>
      <c r="AO1909" s="168"/>
      <c r="AP1909" s="168"/>
      <c r="AQ1909" s="168"/>
      <c r="AR1909" s="168"/>
      <c r="AS1909" s="168"/>
      <c r="AT1909" s="168"/>
      <c r="AU1909" s="168"/>
      <c r="AV1909" s="168"/>
      <c r="AW1909" s="168"/>
      <c r="AX1909" s="168"/>
      <c r="AY1909" s="168"/>
      <c r="AZ1909" s="168"/>
      <c r="BA1909" s="168"/>
      <c r="BB1909" s="168"/>
      <c r="BC1909" s="168"/>
      <c r="BD1909" s="168"/>
      <c r="BE1909" s="168"/>
      <c r="BF1909" s="168"/>
      <c r="BG1909" s="168"/>
      <c r="BH1909" s="168"/>
      <c r="BI1909" s="168"/>
      <c r="BJ1909" s="168"/>
      <c r="BK1909" s="168"/>
      <c r="BL1909" s="168"/>
      <c r="BM1909" s="168"/>
      <c r="BN1909" s="168"/>
      <c r="BO1909" s="168"/>
      <c r="BP1909" s="168"/>
    </row>
    <row r="1910" spans="4:68" x14ac:dyDescent="0.15">
      <c r="D1910" s="168"/>
      <c r="E1910" s="168"/>
      <c r="F1910" s="168"/>
      <c r="G1910" s="168"/>
      <c r="H1910" s="168"/>
      <c r="I1910" s="168"/>
      <c r="J1910" s="168"/>
      <c r="K1910" s="168"/>
      <c r="L1910" s="168"/>
      <c r="M1910" s="168"/>
      <c r="N1910" s="168"/>
      <c r="O1910" s="168"/>
      <c r="P1910" s="168"/>
      <c r="Q1910" s="168"/>
      <c r="R1910" s="168"/>
      <c r="S1910" s="168"/>
      <c r="T1910" s="168"/>
      <c r="U1910" s="168"/>
      <c r="V1910" s="168"/>
      <c r="W1910" s="168"/>
      <c r="X1910" s="168"/>
      <c r="Y1910" s="168"/>
      <c r="Z1910" s="168"/>
      <c r="AA1910" s="168"/>
      <c r="AB1910" s="168"/>
      <c r="AC1910" s="168"/>
      <c r="AD1910" s="168"/>
      <c r="AE1910" s="168"/>
      <c r="AF1910" s="168"/>
      <c r="AG1910" s="168"/>
      <c r="AH1910" s="168"/>
      <c r="AI1910" s="168"/>
      <c r="AJ1910" s="168"/>
      <c r="AK1910" s="168"/>
      <c r="AL1910" s="168"/>
      <c r="AM1910" s="168"/>
      <c r="AN1910" s="168"/>
      <c r="AO1910" s="168"/>
      <c r="AP1910" s="168"/>
      <c r="AQ1910" s="168"/>
      <c r="AR1910" s="168"/>
      <c r="AS1910" s="168"/>
      <c r="AT1910" s="168"/>
      <c r="AU1910" s="168"/>
      <c r="AV1910" s="168"/>
      <c r="AW1910" s="168"/>
      <c r="AX1910" s="168"/>
      <c r="AY1910" s="168"/>
      <c r="AZ1910" s="168"/>
      <c r="BA1910" s="168"/>
      <c r="BB1910" s="168"/>
      <c r="BC1910" s="168"/>
      <c r="BD1910" s="168"/>
      <c r="BE1910" s="168"/>
      <c r="BF1910" s="168"/>
      <c r="BG1910" s="168"/>
      <c r="BH1910" s="168"/>
      <c r="BI1910" s="168"/>
      <c r="BJ1910" s="168"/>
      <c r="BK1910" s="168"/>
      <c r="BL1910" s="168"/>
      <c r="BM1910" s="168"/>
      <c r="BN1910" s="168"/>
      <c r="BO1910" s="168"/>
      <c r="BP1910" s="168"/>
    </row>
    <row r="1911" spans="4:68" x14ac:dyDescent="0.15">
      <c r="D1911" s="168"/>
      <c r="E1911" s="168"/>
      <c r="F1911" s="168"/>
      <c r="G1911" s="168"/>
      <c r="H1911" s="168"/>
      <c r="I1911" s="168"/>
      <c r="J1911" s="168"/>
      <c r="K1911" s="168"/>
      <c r="L1911" s="168"/>
      <c r="M1911" s="168"/>
      <c r="N1911" s="168"/>
      <c r="O1911" s="168"/>
      <c r="P1911" s="168"/>
      <c r="Q1911" s="168"/>
      <c r="R1911" s="168"/>
      <c r="S1911" s="168"/>
      <c r="T1911" s="168"/>
      <c r="U1911" s="168"/>
      <c r="V1911" s="168"/>
      <c r="W1911" s="168"/>
      <c r="X1911" s="168"/>
      <c r="Y1911" s="168"/>
      <c r="Z1911" s="168"/>
      <c r="AA1911" s="168"/>
      <c r="AB1911" s="168"/>
      <c r="AC1911" s="168"/>
      <c r="AD1911" s="168"/>
      <c r="AE1911" s="168"/>
      <c r="AF1911" s="168"/>
      <c r="AG1911" s="168"/>
      <c r="AH1911" s="168"/>
      <c r="AI1911" s="168"/>
      <c r="AJ1911" s="168"/>
      <c r="AK1911" s="168"/>
      <c r="AL1911" s="168"/>
      <c r="AM1911" s="168"/>
      <c r="AN1911" s="168"/>
      <c r="AO1911" s="168"/>
      <c r="AP1911" s="168"/>
      <c r="AQ1911" s="168"/>
      <c r="AR1911" s="168"/>
      <c r="AS1911" s="168"/>
      <c r="AT1911" s="168"/>
      <c r="AU1911" s="168"/>
      <c r="AV1911" s="168"/>
      <c r="AW1911" s="168"/>
      <c r="AX1911" s="168"/>
      <c r="AY1911" s="168"/>
      <c r="AZ1911" s="168"/>
      <c r="BA1911" s="168"/>
      <c r="BB1911" s="168"/>
      <c r="BC1911" s="168"/>
      <c r="BD1911" s="168"/>
      <c r="BE1911" s="168"/>
      <c r="BF1911" s="168"/>
      <c r="BG1911" s="168"/>
      <c r="BH1911" s="168"/>
      <c r="BI1911" s="168"/>
      <c r="BJ1911" s="168"/>
      <c r="BK1911" s="168"/>
      <c r="BL1911" s="168"/>
      <c r="BM1911" s="168"/>
      <c r="BN1911" s="168"/>
      <c r="BO1911" s="168"/>
      <c r="BP1911" s="168"/>
    </row>
    <row r="1912" spans="4:68" x14ac:dyDescent="0.15">
      <c r="D1912" s="168"/>
      <c r="E1912" s="168"/>
      <c r="F1912" s="168"/>
      <c r="G1912" s="168"/>
      <c r="H1912" s="168"/>
      <c r="I1912" s="168"/>
      <c r="J1912" s="168"/>
      <c r="K1912" s="168"/>
      <c r="L1912" s="168"/>
      <c r="M1912" s="168"/>
      <c r="N1912" s="168"/>
      <c r="O1912" s="168"/>
      <c r="P1912" s="168"/>
      <c r="Q1912" s="168"/>
      <c r="R1912" s="168"/>
      <c r="S1912" s="168"/>
      <c r="T1912" s="168"/>
      <c r="U1912" s="168"/>
      <c r="V1912" s="168"/>
      <c r="W1912" s="168"/>
      <c r="X1912" s="168"/>
      <c r="Y1912" s="168"/>
      <c r="Z1912" s="168"/>
      <c r="AA1912" s="168"/>
      <c r="AB1912" s="168"/>
      <c r="AC1912" s="168"/>
      <c r="AD1912" s="168"/>
      <c r="AE1912" s="168"/>
      <c r="AF1912" s="168"/>
      <c r="AG1912" s="168"/>
      <c r="AH1912" s="168"/>
      <c r="AI1912" s="168"/>
      <c r="AJ1912" s="168"/>
      <c r="AK1912" s="168"/>
      <c r="AL1912" s="168"/>
      <c r="AM1912" s="168"/>
      <c r="AN1912" s="168"/>
      <c r="AO1912" s="168"/>
      <c r="AP1912" s="168"/>
      <c r="AQ1912" s="168"/>
      <c r="AR1912" s="168"/>
      <c r="AS1912" s="168"/>
      <c r="AT1912" s="168"/>
      <c r="AU1912" s="168"/>
      <c r="AV1912" s="168"/>
      <c r="AW1912" s="168"/>
      <c r="AX1912" s="168"/>
      <c r="AY1912" s="168"/>
      <c r="AZ1912" s="168"/>
      <c r="BA1912" s="168"/>
      <c r="BB1912" s="168"/>
      <c r="BC1912" s="168"/>
      <c r="BD1912" s="168"/>
      <c r="BE1912" s="168"/>
      <c r="BF1912" s="168"/>
      <c r="BG1912" s="168"/>
      <c r="BH1912" s="168"/>
      <c r="BI1912" s="168"/>
      <c r="BJ1912" s="168"/>
      <c r="BK1912" s="168"/>
      <c r="BL1912" s="168"/>
      <c r="BM1912" s="168"/>
      <c r="BN1912" s="168"/>
      <c r="BO1912" s="168"/>
      <c r="BP1912" s="168"/>
    </row>
    <row r="1913" spans="4:68" x14ac:dyDescent="0.15">
      <c r="D1913" s="168"/>
      <c r="E1913" s="168"/>
      <c r="F1913" s="168"/>
      <c r="G1913" s="168"/>
      <c r="H1913" s="168"/>
      <c r="I1913" s="168"/>
      <c r="J1913" s="168"/>
      <c r="K1913" s="168"/>
      <c r="L1913" s="168"/>
      <c r="M1913" s="168"/>
      <c r="N1913" s="168"/>
      <c r="O1913" s="168"/>
      <c r="P1913" s="168"/>
      <c r="Q1913" s="168"/>
      <c r="R1913" s="168"/>
      <c r="S1913" s="168"/>
      <c r="T1913" s="168"/>
      <c r="U1913" s="168"/>
      <c r="V1913" s="168"/>
      <c r="W1913" s="168"/>
      <c r="X1913" s="168"/>
      <c r="Y1913" s="168"/>
      <c r="Z1913" s="168"/>
      <c r="AA1913" s="168"/>
      <c r="AB1913" s="168"/>
      <c r="AC1913" s="168"/>
      <c r="AD1913" s="168"/>
      <c r="AE1913" s="168"/>
      <c r="AF1913" s="168"/>
      <c r="AG1913" s="168"/>
      <c r="AH1913" s="168"/>
      <c r="AI1913" s="168"/>
      <c r="AJ1913" s="168"/>
      <c r="AK1913" s="168"/>
      <c r="AL1913" s="168"/>
      <c r="AM1913" s="168"/>
      <c r="AN1913" s="168"/>
      <c r="AO1913" s="168"/>
      <c r="AP1913" s="168"/>
      <c r="AQ1913" s="168"/>
      <c r="AR1913" s="168"/>
      <c r="AS1913" s="168"/>
      <c r="AT1913" s="168"/>
      <c r="AU1913" s="168"/>
      <c r="AV1913" s="168"/>
      <c r="AW1913" s="168"/>
      <c r="AX1913" s="168"/>
      <c r="AY1913" s="168"/>
      <c r="AZ1913" s="168"/>
      <c r="BA1913" s="168"/>
      <c r="BB1913" s="168"/>
      <c r="BC1913" s="168"/>
      <c r="BD1913" s="168"/>
      <c r="BE1913" s="168"/>
      <c r="BF1913" s="168"/>
      <c r="BG1913" s="168"/>
      <c r="BH1913" s="168"/>
      <c r="BI1913" s="168"/>
      <c r="BJ1913" s="168"/>
      <c r="BK1913" s="168"/>
      <c r="BL1913" s="168"/>
      <c r="BM1913" s="168"/>
      <c r="BN1913" s="168"/>
      <c r="BO1913" s="168"/>
      <c r="BP1913" s="168"/>
    </row>
    <row r="1914" spans="4:68" x14ac:dyDescent="0.15">
      <c r="D1914" s="168"/>
      <c r="E1914" s="168"/>
      <c r="F1914" s="168"/>
      <c r="G1914" s="168"/>
      <c r="H1914" s="168"/>
      <c r="I1914" s="168"/>
      <c r="J1914" s="168"/>
      <c r="K1914" s="168"/>
      <c r="L1914" s="168"/>
      <c r="M1914" s="168"/>
      <c r="N1914" s="168"/>
      <c r="O1914" s="168"/>
      <c r="P1914" s="168"/>
      <c r="Q1914" s="168"/>
      <c r="R1914" s="168"/>
      <c r="S1914" s="168"/>
      <c r="T1914" s="168"/>
      <c r="U1914" s="168"/>
      <c r="V1914" s="168"/>
      <c r="W1914" s="168"/>
      <c r="X1914" s="168"/>
      <c r="Y1914" s="168"/>
      <c r="Z1914" s="168"/>
      <c r="AA1914" s="168"/>
      <c r="AB1914" s="168"/>
      <c r="AC1914" s="168"/>
      <c r="AD1914" s="168"/>
      <c r="AE1914" s="168"/>
      <c r="AF1914" s="168"/>
      <c r="AG1914" s="168"/>
      <c r="AH1914" s="168"/>
      <c r="AI1914" s="168"/>
      <c r="AJ1914" s="168"/>
      <c r="AK1914" s="168"/>
      <c r="AL1914" s="168"/>
      <c r="AM1914" s="168"/>
      <c r="AN1914" s="168"/>
      <c r="AO1914" s="168"/>
      <c r="AP1914" s="168"/>
      <c r="AQ1914" s="168"/>
      <c r="AR1914" s="168"/>
      <c r="AS1914" s="168"/>
      <c r="AT1914" s="168"/>
      <c r="AU1914" s="168"/>
      <c r="AV1914" s="168"/>
      <c r="AW1914" s="168"/>
      <c r="AX1914" s="168"/>
      <c r="AY1914" s="168"/>
      <c r="AZ1914" s="168"/>
      <c r="BA1914" s="168"/>
      <c r="BB1914" s="168"/>
      <c r="BC1914" s="168"/>
      <c r="BD1914" s="168"/>
      <c r="BE1914" s="168"/>
      <c r="BF1914" s="168"/>
      <c r="BG1914" s="168"/>
      <c r="BH1914" s="168"/>
      <c r="BI1914" s="168"/>
      <c r="BJ1914" s="168"/>
      <c r="BK1914" s="168"/>
      <c r="BL1914" s="168"/>
      <c r="BM1914" s="168"/>
      <c r="BN1914" s="168"/>
      <c r="BO1914" s="168"/>
      <c r="BP1914" s="168"/>
    </row>
    <row r="1915" spans="4:68" x14ac:dyDescent="0.15">
      <c r="D1915" s="168"/>
      <c r="E1915" s="168"/>
      <c r="F1915" s="168"/>
      <c r="G1915" s="168"/>
      <c r="H1915" s="168"/>
      <c r="I1915" s="168"/>
      <c r="J1915" s="168"/>
      <c r="K1915" s="168"/>
      <c r="L1915" s="168"/>
      <c r="M1915" s="168"/>
      <c r="N1915" s="168"/>
      <c r="O1915" s="168"/>
      <c r="P1915" s="168"/>
      <c r="Q1915" s="168"/>
      <c r="R1915" s="168"/>
      <c r="S1915" s="168"/>
      <c r="T1915" s="168"/>
      <c r="U1915" s="168"/>
      <c r="V1915" s="168"/>
      <c r="W1915" s="168"/>
      <c r="X1915" s="168"/>
      <c r="Y1915" s="168"/>
      <c r="Z1915" s="168"/>
      <c r="AA1915" s="168"/>
      <c r="AB1915" s="168"/>
      <c r="AC1915" s="168"/>
      <c r="AD1915" s="168"/>
      <c r="AE1915" s="168"/>
      <c r="AF1915" s="168"/>
      <c r="AG1915" s="168"/>
      <c r="AH1915" s="168"/>
      <c r="AI1915" s="168"/>
      <c r="AJ1915" s="168"/>
      <c r="AK1915" s="168"/>
      <c r="AL1915" s="168"/>
      <c r="AM1915" s="168"/>
      <c r="AN1915" s="168"/>
      <c r="AO1915" s="168"/>
      <c r="AP1915" s="168"/>
      <c r="AQ1915" s="168"/>
      <c r="AR1915" s="168"/>
      <c r="AS1915" s="168"/>
      <c r="AT1915" s="168"/>
      <c r="AU1915" s="168"/>
      <c r="AV1915" s="168"/>
      <c r="AW1915" s="168"/>
      <c r="AX1915" s="168"/>
      <c r="AY1915" s="168"/>
      <c r="AZ1915" s="168"/>
      <c r="BA1915" s="168"/>
      <c r="BB1915" s="168"/>
      <c r="BC1915" s="168"/>
      <c r="BD1915" s="168"/>
      <c r="BE1915" s="168"/>
      <c r="BF1915" s="168"/>
      <c r="BG1915" s="168"/>
      <c r="BH1915" s="168"/>
      <c r="BI1915" s="168"/>
      <c r="BJ1915" s="168"/>
      <c r="BK1915" s="168"/>
      <c r="BL1915" s="168"/>
      <c r="BM1915" s="168"/>
      <c r="BN1915" s="168"/>
      <c r="BO1915" s="168"/>
      <c r="BP1915" s="168"/>
    </row>
    <row r="1916" spans="4:68" x14ac:dyDescent="0.15">
      <c r="D1916" s="168"/>
      <c r="E1916" s="168"/>
      <c r="F1916" s="168"/>
      <c r="G1916" s="168"/>
      <c r="H1916" s="168"/>
      <c r="I1916" s="168"/>
      <c r="J1916" s="168"/>
      <c r="K1916" s="168"/>
      <c r="L1916" s="168"/>
      <c r="M1916" s="168"/>
      <c r="N1916" s="168"/>
      <c r="O1916" s="168"/>
      <c r="P1916" s="168"/>
      <c r="Q1916" s="168"/>
      <c r="R1916" s="168"/>
      <c r="S1916" s="168"/>
      <c r="T1916" s="168"/>
      <c r="U1916" s="168"/>
      <c r="V1916" s="168"/>
      <c r="W1916" s="168"/>
      <c r="X1916" s="168"/>
      <c r="Y1916" s="168"/>
      <c r="Z1916" s="168"/>
      <c r="AA1916" s="168"/>
      <c r="AB1916" s="168"/>
      <c r="AC1916" s="168"/>
      <c r="AD1916" s="168"/>
      <c r="AE1916" s="168"/>
      <c r="AF1916" s="168"/>
      <c r="AG1916" s="168"/>
      <c r="AH1916" s="168"/>
      <c r="AI1916" s="168"/>
      <c r="AJ1916" s="168"/>
      <c r="AK1916" s="168"/>
      <c r="AL1916" s="168"/>
      <c r="AM1916" s="168"/>
      <c r="AN1916" s="168"/>
      <c r="AO1916" s="168"/>
      <c r="AP1916" s="168"/>
      <c r="AQ1916" s="168"/>
      <c r="AR1916" s="168"/>
      <c r="AS1916" s="168"/>
      <c r="AT1916" s="168"/>
      <c r="AU1916" s="168"/>
      <c r="AV1916" s="168"/>
      <c r="AW1916" s="168"/>
      <c r="AX1916" s="168"/>
      <c r="AY1916" s="168"/>
      <c r="AZ1916" s="168"/>
      <c r="BA1916" s="168"/>
      <c r="BB1916" s="168"/>
      <c r="BC1916" s="168"/>
      <c r="BD1916" s="168"/>
      <c r="BE1916" s="168"/>
      <c r="BF1916" s="168"/>
      <c r="BG1916" s="168"/>
      <c r="BH1916" s="168"/>
      <c r="BI1916" s="168"/>
      <c r="BJ1916" s="168"/>
      <c r="BK1916" s="168"/>
      <c r="BL1916" s="168"/>
      <c r="BM1916" s="168"/>
      <c r="BN1916" s="168"/>
      <c r="BO1916" s="168"/>
      <c r="BP1916" s="168"/>
    </row>
    <row r="1917" spans="4:68" x14ac:dyDescent="0.15">
      <c r="D1917" s="168"/>
      <c r="E1917" s="168"/>
      <c r="F1917" s="168"/>
      <c r="G1917" s="168"/>
      <c r="H1917" s="168"/>
      <c r="I1917" s="168"/>
      <c r="J1917" s="168"/>
      <c r="K1917" s="168"/>
      <c r="L1917" s="168"/>
      <c r="M1917" s="168"/>
      <c r="N1917" s="168"/>
      <c r="O1917" s="168"/>
      <c r="P1917" s="168"/>
      <c r="Q1917" s="168"/>
      <c r="R1917" s="168"/>
      <c r="S1917" s="168"/>
      <c r="T1917" s="168"/>
      <c r="U1917" s="168"/>
      <c r="V1917" s="168"/>
      <c r="W1917" s="168"/>
      <c r="X1917" s="168"/>
      <c r="Y1917" s="168"/>
      <c r="Z1917" s="168"/>
      <c r="AA1917" s="168"/>
      <c r="AB1917" s="168"/>
      <c r="AC1917" s="168"/>
      <c r="AD1917" s="168"/>
      <c r="AE1917" s="168"/>
      <c r="AF1917" s="168"/>
      <c r="AG1917" s="168"/>
      <c r="AH1917" s="168"/>
      <c r="AI1917" s="168"/>
      <c r="AJ1917" s="168"/>
      <c r="AK1917" s="168"/>
      <c r="AL1917" s="168"/>
      <c r="AM1917" s="168"/>
      <c r="AN1917" s="168"/>
      <c r="AO1917" s="168"/>
      <c r="AP1917" s="168"/>
      <c r="AQ1917" s="168"/>
      <c r="AR1917" s="168"/>
      <c r="AS1917" s="168"/>
      <c r="AT1917" s="168"/>
      <c r="AU1917" s="168"/>
      <c r="AV1917" s="168"/>
      <c r="AW1917" s="168"/>
      <c r="AX1917" s="168"/>
      <c r="AY1917" s="168"/>
      <c r="AZ1917" s="168"/>
      <c r="BA1917" s="168"/>
      <c r="BB1917" s="168"/>
      <c r="BC1917" s="168"/>
      <c r="BD1917" s="168"/>
      <c r="BE1917" s="168"/>
      <c r="BF1917" s="168"/>
      <c r="BG1917" s="168"/>
      <c r="BH1917" s="168"/>
      <c r="BI1917" s="168"/>
      <c r="BJ1917" s="168"/>
      <c r="BK1917" s="168"/>
      <c r="BL1917" s="168"/>
      <c r="BM1917" s="168"/>
      <c r="BN1917" s="168"/>
      <c r="BO1917" s="168"/>
      <c r="BP1917" s="168"/>
    </row>
    <row r="1918" spans="4:68" x14ac:dyDescent="0.15">
      <c r="D1918" s="168"/>
      <c r="E1918" s="168"/>
      <c r="F1918" s="168"/>
      <c r="G1918" s="168"/>
      <c r="H1918" s="168"/>
      <c r="I1918" s="168"/>
      <c r="J1918" s="168"/>
      <c r="K1918" s="168"/>
      <c r="L1918" s="168"/>
      <c r="M1918" s="168"/>
      <c r="N1918" s="168"/>
      <c r="O1918" s="168"/>
      <c r="P1918" s="168"/>
      <c r="Q1918" s="168"/>
      <c r="R1918" s="168"/>
      <c r="S1918" s="168"/>
      <c r="T1918" s="168"/>
      <c r="U1918" s="168"/>
      <c r="V1918" s="168"/>
      <c r="W1918" s="168"/>
      <c r="X1918" s="168"/>
      <c r="Y1918" s="168"/>
      <c r="Z1918" s="168"/>
      <c r="AA1918" s="168"/>
      <c r="AB1918" s="168"/>
      <c r="AC1918" s="168"/>
      <c r="AD1918" s="168"/>
      <c r="AE1918" s="168"/>
      <c r="AF1918" s="168"/>
      <c r="AG1918" s="168"/>
      <c r="AH1918" s="168"/>
      <c r="AI1918" s="168"/>
      <c r="AJ1918" s="168"/>
      <c r="AK1918" s="168"/>
      <c r="AL1918" s="168"/>
      <c r="AM1918" s="168"/>
      <c r="AN1918" s="168"/>
      <c r="AO1918" s="168"/>
      <c r="AP1918" s="168"/>
      <c r="AQ1918" s="168"/>
      <c r="AR1918" s="168"/>
      <c r="AS1918" s="168"/>
      <c r="AT1918" s="168"/>
      <c r="AU1918" s="168"/>
      <c r="AV1918" s="168"/>
      <c r="AW1918" s="168"/>
      <c r="AX1918" s="168"/>
      <c r="AY1918" s="168"/>
      <c r="AZ1918" s="168"/>
      <c r="BA1918" s="168"/>
      <c r="BB1918" s="168"/>
      <c r="BC1918" s="168"/>
      <c r="BD1918" s="168"/>
      <c r="BE1918" s="168"/>
      <c r="BF1918" s="168"/>
      <c r="BG1918" s="168"/>
      <c r="BH1918" s="168"/>
      <c r="BI1918" s="168"/>
      <c r="BJ1918" s="168"/>
      <c r="BK1918" s="168"/>
      <c r="BL1918" s="168"/>
      <c r="BM1918" s="168"/>
      <c r="BN1918" s="168"/>
      <c r="BO1918" s="168"/>
      <c r="BP1918" s="168"/>
    </row>
    <row r="1919" spans="4:68" x14ac:dyDescent="0.15">
      <c r="D1919" s="168"/>
      <c r="E1919" s="168"/>
      <c r="F1919" s="168"/>
      <c r="G1919" s="168"/>
      <c r="H1919" s="168"/>
      <c r="I1919" s="168"/>
      <c r="J1919" s="168"/>
      <c r="K1919" s="168"/>
      <c r="L1919" s="168"/>
      <c r="M1919" s="168"/>
      <c r="N1919" s="168"/>
      <c r="O1919" s="168"/>
      <c r="P1919" s="168"/>
      <c r="Q1919" s="168"/>
      <c r="R1919" s="168"/>
      <c r="S1919" s="168"/>
      <c r="T1919" s="168"/>
      <c r="U1919" s="168"/>
      <c r="V1919" s="168"/>
      <c r="W1919" s="168"/>
      <c r="X1919" s="168"/>
      <c r="Y1919" s="168"/>
      <c r="Z1919" s="168"/>
      <c r="AA1919" s="168"/>
      <c r="AB1919" s="168"/>
      <c r="AC1919" s="168"/>
      <c r="AD1919" s="168"/>
      <c r="AE1919" s="168"/>
      <c r="AF1919" s="168"/>
      <c r="AG1919" s="168"/>
      <c r="AH1919" s="168"/>
      <c r="AI1919" s="168"/>
      <c r="AJ1919" s="168"/>
      <c r="AK1919" s="168"/>
      <c r="AL1919" s="168"/>
      <c r="AM1919" s="168"/>
      <c r="AN1919" s="168"/>
      <c r="AO1919" s="168"/>
      <c r="AP1919" s="168"/>
      <c r="AQ1919" s="168"/>
      <c r="AR1919" s="168"/>
      <c r="AS1919" s="168"/>
      <c r="AT1919" s="168"/>
      <c r="AU1919" s="168"/>
      <c r="AV1919" s="168"/>
      <c r="AW1919" s="168"/>
      <c r="AX1919" s="168"/>
      <c r="AY1919" s="168"/>
      <c r="AZ1919" s="168"/>
      <c r="BA1919" s="168"/>
      <c r="BB1919" s="168"/>
      <c r="BC1919" s="168"/>
      <c r="BD1919" s="168"/>
      <c r="BE1919" s="168"/>
      <c r="BF1919" s="168"/>
      <c r="BG1919" s="168"/>
      <c r="BH1919" s="168"/>
      <c r="BI1919" s="168"/>
      <c r="BJ1919" s="168"/>
      <c r="BK1919" s="168"/>
      <c r="BL1919" s="168"/>
      <c r="BM1919" s="168"/>
      <c r="BN1919" s="168"/>
      <c r="BO1919" s="168"/>
      <c r="BP1919" s="168"/>
    </row>
    <row r="1920" spans="4:68" x14ac:dyDescent="0.15">
      <c r="D1920" s="168"/>
      <c r="E1920" s="168"/>
      <c r="F1920" s="168"/>
      <c r="G1920" s="168"/>
      <c r="H1920" s="168"/>
      <c r="I1920" s="168"/>
      <c r="J1920" s="168"/>
      <c r="K1920" s="168"/>
      <c r="L1920" s="168"/>
      <c r="M1920" s="168"/>
      <c r="N1920" s="168"/>
      <c r="O1920" s="168"/>
      <c r="P1920" s="168"/>
      <c r="Q1920" s="168"/>
      <c r="R1920" s="168"/>
      <c r="S1920" s="168"/>
      <c r="T1920" s="168"/>
      <c r="U1920" s="168"/>
      <c r="V1920" s="168"/>
      <c r="W1920" s="168"/>
      <c r="X1920" s="168"/>
      <c r="Y1920" s="168"/>
      <c r="Z1920" s="168"/>
      <c r="AA1920" s="168"/>
      <c r="AB1920" s="168"/>
      <c r="AC1920" s="168"/>
      <c r="AD1920" s="168"/>
      <c r="AE1920" s="168"/>
      <c r="AF1920" s="168"/>
      <c r="AG1920" s="168"/>
      <c r="AH1920" s="168"/>
      <c r="AI1920" s="168"/>
      <c r="AJ1920" s="168"/>
      <c r="AK1920" s="168"/>
      <c r="AL1920" s="168"/>
      <c r="AM1920" s="168"/>
      <c r="AN1920" s="168"/>
      <c r="AO1920" s="168"/>
      <c r="AP1920" s="168"/>
      <c r="AQ1920" s="168"/>
      <c r="AR1920" s="168"/>
      <c r="AS1920" s="168"/>
      <c r="AT1920" s="168"/>
      <c r="AU1920" s="168"/>
      <c r="AV1920" s="168"/>
      <c r="AW1920" s="168"/>
      <c r="AX1920" s="168"/>
      <c r="AY1920" s="168"/>
      <c r="AZ1920" s="168"/>
      <c r="BA1920" s="168"/>
      <c r="BB1920" s="168"/>
      <c r="BC1920" s="168"/>
      <c r="BD1920" s="168"/>
      <c r="BE1920" s="168"/>
      <c r="BF1920" s="168"/>
      <c r="BG1920" s="168"/>
      <c r="BH1920" s="168"/>
      <c r="BI1920" s="168"/>
      <c r="BJ1920" s="168"/>
      <c r="BK1920" s="168"/>
      <c r="BL1920" s="168"/>
      <c r="BM1920" s="168"/>
      <c r="BN1920" s="168"/>
      <c r="BO1920" s="168"/>
      <c r="BP1920" s="168"/>
    </row>
    <row r="1921" spans="4:68" x14ac:dyDescent="0.15">
      <c r="D1921" s="168"/>
      <c r="E1921" s="168"/>
      <c r="F1921" s="168"/>
      <c r="G1921" s="168"/>
      <c r="H1921" s="168"/>
      <c r="I1921" s="168"/>
      <c r="J1921" s="168"/>
      <c r="K1921" s="168"/>
      <c r="L1921" s="168"/>
      <c r="M1921" s="168"/>
      <c r="N1921" s="168"/>
      <c r="O1921" s="168"/>
      <c r="P1921" s="168"/>
      <c r="Q1921" s="168"/>
      <c r="R1921" s="168"/>
      <c r="S1921" s="168"/>
      <c r="T1921" s="168"/>
      <c r="U1921" s="168"/>
      <c r="V1921" s="168"/>
      <c r="W1921" s="168"/>
      <c r="X1921" s="168"/>
      <c r="Y1921" s="168"/>
      <c r="Z1921" s="168"/>
      <c r="AA1921" s="168"/>
      <c r="AB1921" s="168"/>
      <c r="AC1921" s="168"/>
      <c r="AD1921" s="168"/>
      <c r="AE1921" s="168"/>
      <c r="AF1921" s="168"/>
      <c r="AG1921" s="168"/>
      <c r="AH1921" s="168"/>
      <c r="AI1921" s="168"/>
      <c r="AJ1921" s="168"/>
      <c r="AK1921" s="168"/>
      <c r="AL1921" s="168"/>
      <c r="AM1921" s="168"/>
      <c r="AN1921" s="168"/>
      <c r="AO1921" s="168"/>
      <c r="AP1921" s="168"/>
      <c r="AQ1921" s="168"/>
      <c r="AR1921" s="168"/>
      <c r="AS1921" s="168"/>
      <c r="AT1921" s="168"/>
      <c r="AU1921" s="168"/>
      <c r="AV1921" s="168"/>
      <c r="AW1921" s="168"/>
      <c r="AX1921" s="168"/>
      <c r="AY1921" s="168"/>
      <c r="AZ1921" s="168"/>
      <c r="BA1921" s="168"/>
      <c r="BB1921" s="168"/>
      <c r="BC1921" s="168"/>
      <c r="BD1921" s="168"/>
      <c r="BE1921" s="168"/>
      <c r="BF1921" s="168"/>
      <c r="BG1921" s="168"/>
      <c r="BH1921" s="168"/>
      <c r="BI1921" s="168"/>
      <c r="BJ1921" s="168"/>
      <c r="BK1921" s="168"/>
      <c r="BL1921" s="168"/>
      <c r="BM1921" s="168"/>
      <c r="BN1921" s="168"/>
      <c r="BO1921" s="168"/>
      <c r="BP1921" s="168"/>
    </row>
    <row r="1922" spans="4:68" x14ac:dyDescent="0.15">
      <c r="D1922" s="168"/>
      <c r="E1922" s="168"/>
      <c r="F1922" s="168"/>
      <c r="G1922" s="168"/>
      <c r="H1922" s="168"/>
      <c r="I1922" s="168"/>
      <c r="J1922" s="168"/>
      <c r="K1922" s="168"/>
      <c r="L1922" s="168"/>
      <c r="M1922" s="168"/>
      <c r="N1922" s="168"/>
      <c r="O1922" s="168"/>
      <c r="P1922" s="168"/>
      <c r="Q1922" s="168"/>
      <c r="R1922" s="168"/>
      <c r="S1922" s="168"/>
      <c r="T1922" s="168"/>
      <c r="U1922" s="168"/>
      <c r="V1922" s="168"/>
      <c r="W1922" s="168"/>
      <c r="X1922" s="168"/>
      <c r="Y1922" s="168"/>
      <c r="Z1922" s="168"/>
      <c r="AA1922" s="168"/>
      <c r="AB1922" s="168"/>
      <c r="AC1922" s="168"/>
      <c r="AD1922" s="168"/>
      <c r="AE1922" s="168"/>
      <c r="AF1922" s="168"/>
      <c r="AG1922" s="168"/>
      <c r="AH1922" s="168"/>
      <c r="AI1922" s="168"/>
      <c r="AJ1922" s="168"/>
      <c r="AK1922" s="168"/>
      <c r="AL1922" s="168"/>
      <c r="AM1922" s="168"/>
      <c r="AN1922" s="168"/>
      <c r="AO1922" s="168"/>
      <c r="AP1922" s="168"/>
      <c r="AQ1922" s="168"/>
      <c r="AR1922" s="168"/>
      <c r="AS1922" s="168"/>
      <c r="AT1922" s="168"/>
      <c r="AU1922" s="168"/>
      <c r="AV1922" s="168"/>
      <c r="AW1922" s="168"/>
      <c r="AX1922" s="168"/>
      <c r="AY1922" s="168"/>
      <c r="AZ1922" s="168"/>
      <c r="BA1922" s="168"/>
      <c r="BB1922" s="168"/>
      <c r="BC1922" s="168"/>
      <c r="BD1922" s="168"/>
      <c r="BE1922" s="168"/>
      <c r="BF1922" s="168"/>
      <c r="BG1922" s="168"/>
      <c r="BH1922" s="168"/>
      <c r="BI1922" s="168"/>
      <c r="BJ1922" s="168"/>
      <c r="BK1922" s="168"/>
      <c r="BL1922" s="168"/>
      <c r="BM1922" s="168"/>
      <c r="BN1922" s="168"/>
      <c r="BO1922" s="168"/>
      <c r="BP1922" s="168"/>
    </row>
    <row r="1923" spans="4:68" x14ac:dyDescent="0.15">
      <c r="D1923" s="168"/>
      <c r="E1923" s="168"/>
      <c r="F1923" s="168"/>
      <c r="G1923" s="168"/>
      <c r="H1923" s="168"/>
      <c r="I1923" s="168"/>
      <c r="J1923" s="168"/>
      <c r="K1923" s="168"/>
      <c r="L1923" s="168"/>
      <c r="M1923" s="168"/>
      <c r="N1923" s="168"/>
      <c r="O1923" s="168"/>
      <c r="P1923" s="168"/>
      <c r="Q1923" s="168"/>
      <c r="R1923" s="168"/>
      <c r="S1923" s="168"/>
      <c r="T1923" s="168"/>
      <c r="U1923" s="168"/>
      <c r="V1923" s="168"/>
      <c r="W1923" s="168"/>
      <c r="X1923" s="168"/>
      <c r="Y1923" s="168"/>
      <c r="Z1923" s="168"/>
      <c r="AA1923" s="168"/>
      <c r="AB1923" s="168"/>
      <c r="AC1923" s="168"/>
      <c r="AD1923" s="168"/>
      <c r="AE1923" s="168"/>
      <c r="AF1923" s="168"/>
      <c r="AG1923" s="168"/>
      <c r="AH1923" s="168"/>
      <c r="AI1923" s="168"/>
      <c r="AJ1923" s="168"/>
      <c r="AK1923" s="168"/>
      <c r="AL1923" s="168"/>
      <c r="AM1923" s="168"/>
      <c r="AN1923" s="168"/>
      <c r="AO1923" s="168"/>
      <c r="AP1923" s="168"/>
      <c r="AQ1923" s="168"/>
      <c r="AR1923" s="168"/>
      <c r="AS1923" s="168"/>
      <c r="AT1923" s="168"/>
      <c r="AU1923" s="168"/>
      <c r="AV1923" s="168"/>
      <c r="AW1923" s="168"/>
      <c r="AX1923" s="168"/>
      <c r="AY1923" s="168"/>
      <c r="AZ1923" s="168"/>
      <c r="BA1923" s="168"/>
      <c r="BB1923" s="168"/>
      <c r="BC1923" s="168"/>
      <c r="BD1923" s="168"/>
      <c r="BE1923" s="168"/>
      <c r="BF1923" s="168"/>
      <c r="BG1923" s="168"/>
      <c r="BH1923" s="168"/>
      <c r="BI1923" s="168"/>
      <c r="BJ1923" s="168"/>
      <c r="BK1923" s="168"/>
      <c r="BL1923" s="168"/>
      <c r="BM1923" s="168"/>
      <c r="BN1923" s="168"/>
      <c r="BO1923" s="168"/>
      <c r="BP1923" s="168"/>
    </row>
    <row r="1924" spans="4:68" x14ac:dyDescent="0.15">
      <c r="D1924" s="168"/>
      <c r="E1924" s="168"/>
      <c r="F1924" s="168"/>
      <c r="G1924" s="168"/>
      <c r="H1924" s="168"/>
      <c r="I1924" s="168"/>
      <c r="J1924" s="168"/>
      <c r="K1924" s="168"/>
      <c r="L1924" s="168"/>
      <c r="M1924" s="168"/>
      <c r="N1924" s="168"/>
      <c r="O1924" s="168"/>
      <c r="P1924" s="168"/>
      <c r="Q1924" s="168"/>
      <c r="R1924" s="168"/>
      <c r="S1924" s="168"/>
      <c r="T1924" s="168"/>
      <c r="U1924" s="168"/>
      <c r="V1924" s="168"/>
      <c r="W1924" s="168"/>
      <c r="X1924" s="168"/>
      <c r="Y1924" s="168"/>
      <c r="Z1924" s="168"/>
      <c r="AA1924" s="168"/>
      <c r="AB1924" s="168"/>
      <c r="AC1924" s="168"/>
      <c r="AD1924" s="168"/>
      <c r="AE1924" s="168"/>
      <c r="AF1924" s="168"/>
      <c r="AG1924" s="168"/>
      <c r="AH1924" s="168"/>
      <c r="AI1924" s="168"/>
      <c r="AJ1924" s="168"/>
      <c r="AK1924" s="168"/>
      <c r="AL1924" s="168"/>
      <c r="AM1924" s="168"/>
      <c r="AN1924" s="168"/>
      <c r="AO1924" s="168"/>
      <c r="AP1924" s="168"/>
      <c r="AQ1924" s="168"/>
      <c r="AR1924" s="168"/>
      <c r="AS1924" s="168"/>
      <c r="AT1924" s="168"/>
      <c r="AU1924" s="168"/>
      <c r="AV1924" s="168"/>
      <c r="AW1924" s="168"/>
      <c r="AX1924" s="168"/>
      <c r="AY1924" s="168"/>
      <c r="AZ1924" s="168"/>
      <c r="BA1924" s="168"/>
      <c r="BB1924" s="168"/>
      <c r="BC1924" s="168"/>
      <c r="BD1924" s="168"/>
      <c r="BE1924" s="168"/>
      <c r="BF1924" s="168"/>
      <c r="BG1924" s="168"/>
      <c r="BH1924" s="168"/>
      <c r="BI1924" s="168"/>
      <c r="BJ1924" s="168"/>
      <c r="BK1924" s="168"/>
      <c r="BL1924" s="168"/>
      <c r="BM1924" s="168"/>
      <c r="BN1924" s="168"/>
      <c r="BO1924" s="168"/>
      <c r="BP1924" s="168"/>
    </row>
    <row r="1925" spans="4:68" x14ac:dyDescent="0.15">
      <c r="D1925" s="168"/>
      <c r="E1925" s="168"/>
      <c r="F1925" s="168"/>
      <c r="G1925" s="168"/>
      <c r="H1925" s="168"/>
      <c r="I1925" s="168"/>
      <c r="J1925" s="168"/>
      <c r="K1925" s="168"/>
      <c r="L1925" s="168"/>
      <c r="M1925" s="168"/>
      <c r="N1925" s="168"/>
      <c r="O1925" s="168"/>
      <c r="P1925" s="168"/>
      <c r="Q1925" s="168"/>
      <c r="R1925" s="168"/>
      <c r="S1925" s="168"/>
      <c r="T1925" s="168"/>
      <c r="U1925" s="168"/>
      <c r="V1925" s="168"/>
      <c r="W1925" s="168"/>
      <c r="X1925" s="168"/>
      <c r="Y1925" s="168"/>
      <c r="Z1925" s="168"/>
      <c r="AA1925" s="168"/>
      <c r="AB1925" s="168"/>
      <c r="AC1925" s="168"/>
      <c r="AD1925" s="168"/>
      <c r="AE1925" s="168"/>
      <c r="AF1925" s="168"/>
      <c r="AG1925" s="168"/>
      <c r="AH1925" s="168"/>
      <c r="AI1925" s="168"/>
      <c r="AJ1925" s="168"/>
      <c r="AK1925" s="168"/>
      <c r="AL1925" s="168"/>
      <c r="AM1925" s="168"/>
      <c r="AN1925" s="168"/>
      <c r="AO1925" s="168"/>
      <c r="AP1925" s="168"/>
      <c r="AQ1925" s="168"/>
      <c r="AR1925" s="168"/>
      <c r="AS1925" s="168"/>
      <c r="AT1925" s="168"/>
      <c r="AU1925" s="168"/>
      <c r="AV1925" s="168"/>
      <c r="AW1925" s="168"/>
      <c r="AX1925" s="168"/>
      <c r="AY1925" s="168"/>
      <c r="AZ1925" s="168"/>
      <c r="BA1925" s="168"/>
      <c r="BB1925" s="168"/>
      <c r="BC1925" s="168"/>
      <c r="BD1925" s="168"/>
      <c r="BE1925" s="168"/>
      <c r="BF1925" s="168"/>
      <c r="BG1925" s="168"/>
      <c r="BH1925" s="168"/>
      <c r="BI1925" s="168"/>
      <c r="BJ1925" s="168"/>
      <c r="BK1925" s="168"/>
      <c r="BL1925" s="168"/>
      <c r="BM1925" s="168"/>
      <c r="BN1925" s="168"/>
      <c r="BO1925" s="168"/>
      <c r="BP1925" s="168"/>
    </row>
    <row r="1926" spans="4:68" x14ac:dyDescent="0.15">
      <c r="D1926" s="168"/>
      <c r="E1926" s="168"/>
      <c r="F1926" s="168"/>
      <c r="G1926" s="168"/>
      <c r="H1926" s="168"/>
      <c r="I1926" s="168"/>
      <c r="J1926" s="168"/>
      <c r="K1926" s="168"/>
      <c r="L1926" s="168"/>
      <c r="M1926" s="168"/>
      <c r="N1926" s="168"/>
      <c r="O1926" s="168"/>
      <c r="P1926" s="168"/>
      <c r="Q1926" s="168"/>
      <c r="R1926" s="168"/>
      <c r="S1926" s="168"/>
      <c r="T1926" s="168"/>
      <c r="U1926" s="168"/>
      <c r="V1926" s="168"/>
      <c r="W1926" s="168"/>
      <c r="X1926" s="168"/>
      <c r="Y1926" s="168"/>
      <c r="Z1926" s="168"/>
      <c r="AA1926" s="168"/>
      <c r="AB1926" s="168"/>
      <c r="AC1926" s="168"/>
      <c r="AD1926" s="168"/>
      <c r="AE1926" s="168"/>
      <c r="AF1926" s="168"/>
      <c r="AG1926" s="168"/>
      <c r="AH1926" s="168"/>
      <c r="AI1926" s="168"/>
      <c r="AJ1926" s="168"/>
      <c r="AK1926" s="168"/>
      <c r="AL1926" s="168"/>
      <c r="AM1926" s="168"/>
      <c r="AN1926" s="168"/>
      <c r="AO1926" s="168"/>
      <c r="AP1926" s="168"/>
      <c r="AQ1926" s="168"/>
      <c r="AR1926" s="168"/>
      <c r="AS1926" s="168"/>
      <c r="AT1926" s="168"/>
      <c r="AU1926" s="168"/>
      <c r="AV1926" s="168"/>
      <c r="AW1926" s="168"/>
      <c r="AX1926" s="168"/>
      <c r="AY1926" s="168"/>
      <c r="AZ1926" s="168"/>
      <c r="BA1926" s="168"/>
      <c r="BB1926" s="168"/>
      <c r="BC1926" s="168"/>
      <c r="BD1926" s="168"/>
      <c r="BE1926" s="168"/>
      <c r="BF1926" s="168"/>
      <c r="BG1926" s="168"/>
      <c r="BH1926" s="168"/>
      <c r="BI1926" s="168"/>
      <c r="BJ1926" s="168"/>
      <c r="BK1926" s="168"/>
      <c r="BL1926" s="168"/>
      <c r="BM1926" s="168"/>
      <c r="BN1926" s="168"/>
      <c r="BO1926" s="168"/>
      <c r="BP1926" s="168"/>
    </row>
    <row r="1927" spans="4:68" x14ac:dyDescent="0.15">
      <c r="D1927" s="168"/>
      <c r="E1927" s="168"/>
      <c r="F1927" s="168"/>
      <c r="G1927" s="168"/>
      <c r="H1927" s="168"/>
      <c r="I1927" s="168"/>
      <c r="J1927" s="168"/>
      <c r="K1927" s="168"/>
      <c r="L1927" s="168"/>
      <c r="M1927" s="168"/>
      <c r="N1927" s="168"/>
      <c r="O1927" s="168"/>
      <c r="P1927" s="168"/>
      <c r="Q1927" s="168"/>
      <c r="R1927" s="168"/>
      <c r="S1927" s="168"/>
      <c r="T1927" s="168"/>
      <c r="U1927" s="168"/>
      <c r="V1927" s="168"/>
      <c r="W1927" s="168"/>
      <c r="X1927" s="168"/>
      <c r="Y1927" s="168"/>
      <c r="Z1927" s="168"/>
      <c r="AA1927" s="168"/>
      <c r="AB1927" s="168"/>
      <c r="AC1927" s="168"/>
      <c r="AD1927" s="168"/>
      <c r="AE1927" s="168"/>
      <c r="AF1927" s="168"/>
      <c r="AG1927" s="168"/>
      <c r="AH1927" s="168"/>
      <c r="AI1927" s="168"/>
      <c r="AJ1927" s="168"/>
      <c r="AK1927" s="168"/>
      <c r="AL1927" s="168"/>
      <c r="AM1927" s="168"/>
      <c r="AN1927" s="168"/>
      <c r="AO1927" s="168"/>
      <c r="AP1927" s="168"/>
      <c r="AQ1927" s="168"/>
      <c r="AR1927" s="168"/>
      <c r="AS1927" s="168"/>
      <c r="AT1927" s="168"/>
      <c r="AU1927" s="168"/>
      <c r="AV1927" s="168"/>
      <c r="AW1927" s="168"/>
      <c r="AX1927" s="168"/>
      <c r="AY1927" s="168"/>
      <c r="AZ1927" s="168"/>
      <c r="BA1927" s="168"/>
      <c r="BB1927" s="168"/>
      <c r="BC1927" s="168"/>
      <c r="BD1927" s="168"/>
      <c r="BE1927" s="168"/>
      <c r="BF1927" s="168"/>
      <c r="BG1927" s="168"/>
      <c r="BH1927" s="168"/>
      <c r="BI1927" s="168"/>
      <c r="BJ1927" s="168"/>
      <c r="BK1927" s="168"/>
      <c r="BL1927" s="168"/>
      <c r="BM1927" s="168"/>
      <c r="BN1927" s="168"/>
      <c r="BO1927" s="168"/>
      <c r="BP1927" s="168"/>
    </row>
    <row r="1928" spans="4:68" x14ac:dyDescent="0.15">
      <c r="D1928" s="168"/>
      <c r="E1928" s="168"/>
      <c r="F1928" s="168"/>
      <c r="G1928" s="168"/>
      <c r="H1928" s="168"/>
      <c r="I1928" s="168"/>
      <c r="J1928" s="168"/>
      <c r="K1928" s="168"/>
      <c r="L1928" s="168"/>
      <c r="M1928" s="168"/>
      <c r="N1928" s="168"/>
      <c r="O1928" s="168"/>
      <c r="P1928" s="168"/>
      <c r="Q1928" s="168"/>
      <c r="R1928" s="168"/>
      <c r="S1928" s="168"/>
      <c r="T1928" s="168"/>
      <c r="U1928" s="168"/>
      <c r="V1928" s="168"/>
      <c r="W1928" s="168"/>
      <c r="X1928" s="168"/>
      <c r="Y1928" s="168"/>
      <c r="Z1928" s="168"/>
      <c r="AA1928" s="168"/>
      <c r="AB1928" s="168"/>
      <c r="AC1928" s="168"/>
      <c r="AD1928" s="168"/>
      <c r="AE1928" s="168"/>
      <c r="AF1928" s="168"/>
      <c r="AG1928" s="168"/>
      <c r="AH1928" s="168"/>
      <c r="AI1928" s="168"/>
      <c r="AJ1928" s="168"/>
      <c r="AK1928" s="168"/>
      <c r="AL1928" s="168"/>
      <c r="AM1928" s="168"/>
      <c r="AN1928" s="168"/>
      <c r="AO1928" s="168"/>
      <c r="AP1928" s="168"/>
      <c r="AQ1928" s="168"/>
      <c r="AR1928" s="168"/>
      <c r="AS1928" s="168"/>
      <c r="AT1928" s="168"/>
      <c r="AU1928" s="168"/>
      <c r="AV1928" s="168"/>
      <c r="AW1928" s="168"/>
      <c r="AX1928" s="168"/>
      <c r="AY1928" s="168"/>
      <c r="AZ1928" s="168"/>
      <c r="BA1928" s="168"/>
      <c r="BB1928" s="168"/>
      <c r="BC1928" s="168"/>
      <c r="BD1928" s="168"/>
      <c r="BE1928" s="168"/>
      <c r="BF1928" s="168"/>
      <c r="BG1928" s="168"/>
      <c r="BH1928" s="168"/>
      <c r="BI1928" s="168"/>
      <c r="BJ1928" s="168"/>
      <c r="BK1928" s="168"/>
      <c r="BL1928" s="168"/>
      <c r="BM1928" s="168"/>
      <c r="BN1928" s="168"/>
      <c r="BO1928" s="168"/>
      <c r="BP1928" s="168"/>
    </row>
    <row r="1929" spans="4:68" x14ac:dyDescent="0.15">
      <c r="D1929" s="168"/>
      <c r="E1929" s="168"/>
      <c r="F1929" s="168"/>
      <c r="G1929" s="168"/>
      <c r="H1929" s="168"/>
      <c r="I1929" s="168"/>
      <c r="J1929" s="168"/>
      <c r="K1929" s="168"/>
      <c r="L1929" s="168"/>
      <c r="M1929" s="168"/>
      <c r="N1929" s="168"/>
      <c r="O1929" s="168"/>
      <c r="P1929" s="168"/>
      <c r="Q1929" s="168"/>
      <c r="R1929" s="168"/>
      <c r="S1929" s="168"/>
      <c r="T1929" s="168"/>
      <c r="U1929" s="168"/>
      <c r="V1929" s="168"/>
      <c r="W1929" s="168"/>
      <c r="X1929" s="168"/>
      <c r="Y1929" s="168"/>
      <c r="Z1929" s="168"/>
      <c r="AA1929" s="168"/>
      <c r="AB1929" s="168"/>
      <c r="AC1929" s="168"/>
      <c r="AD1929" s="168"/>
      <c r="AE1929" s="168"/>
      <c r="AF1929" s="168"/>
      <c r="AG1929" s="168"/>
      <c r="AH1929" s="168"/>
      <c r="AI1929" s="168"/>
      <c r="AJ1929" s="168"/>
      <c r="AK1929" s="168"/>
      <c r="AL1929" s="168"/>
      <c r="AM1929" s="168"/>
      <c r="AN1929" s="168"/>
      <c r="AO1929" s="168"/>
      <c r="AP1929" s="168"/>
      <c r="AQ1929" s="168"/>
      <c r="AR1929" s="168"/>
      <c r="AS1929" s="168"/>
      <c r="AT1929" s="168"/>
      <c r="AU1929" s="168"/>
      <c r="AV1929" s="168"/>
      <c r="AW1929" s="168"/>
      <c r="AX1929" s="168"/>
      <c r="AY1929" s="168"/>
      <c r="AZ1929" s="168"/>
      <c r="BA1929" s="168"/>
      <c r="BB1929" s="168"/>
      <c r="BC1929" s="168"/>
      <c r="BD1929" s="168"/>
      <c r="BE1929" s="168"/>
      <c r="BF1929" s="168"/>
      <c r="BG1929" s="168"/>
      <c r="BH1929" s="168"/>
      <c r="BI1929" s="168"/>
      <c r="BJ1929" s="168"/>
      <c r="BK1929" s="168"/>
      <c r="BL1929" s="168"/>
      <c r="BM1929" s="168"/>
      <c r="BN1929" s="168"/>
      <c r="BO1929" s="168"/>
      <c r="BP1929" s="168"/>
    </row>
    <row r="1930" spans="4:68" x14ac:dyDescent="0.15">
      <c r="D1930" s="168"/>
      <c r="E1930" s="168"/>
      <c r="F1930" s="168"/>
      <c r="G1930" s="168"/>
      <c r="H1930" s="168"/>
      <c r="I1930" s="168"/>
      <c r="J1930" s="168"/>
      <c r="K1930" s="168"/>
      <c r="L1930" s="168"/>
      <c r="M1930" s="168"/>
      <c r="N1930" s="168"/>
      <c r="O1930" s="168"/>
      <c r="P1930" s="168"/>
      <c r="Q1930" s="168"/>
      <c r="R1930" s="168"/>
      <c r="S1930" s="168"/>
      <c r="T1930" s="168"/>
      <c r="U1930" s="168"/>
      <c r="V1930" s="168"/>
      <c r="W1930" s="168"/>
      <c r="X1930" s="168"/>
      <c r="Y1930" s="168"/>
      <c r="Z1930" s="168"/>
      <c r="AA1930" s="168"/>
      <c r="AB1930" s="168"/>
      <c r="AC1930" s="168"/>
      <c r="AD1930" s="168"/>
      <c r="AE1930" s="168"/>
      <c r="AF1930" s="168"/>
      <c r="AG1930" s="168"/>
      <c r="AH1930" s="168"/>
      <c r="AI1930" s="168"/>
      <c r="AJ1930" s="168"/>
      <c r="AK1930" s="168"/>
      <c r="AL1930" s="168"/>
      <c r="AM1930" s="168"/>
      <c r="AN1930" s="168"/>
      <c r="AO1930" s="168"/>
      <c r="AP1930" s="168"/>
      <c r="AQ1930" s="168"/>
      <c r="AR1930" s="168"/>
      <c r="AS1930" s="168"/>
      <c r="AT1930" s="168"/>
      <c r="AU1930" s="168"/>
      <c r="AV1930" s="168"/>
      <c r="AW1930" s="168"/>
      <c r="AX1930" s="168"/>
      <c r="AY1930" s="168"/>
      <c r="AZ1930" s="168"/>
      <c r="BA1930" s="168"/>
      <c r="BB1930" s="168"/>
      <c r="BC1930" s="168"/>
      <c r="BD1930" s="168"/>
      <c r="BE1930" s="168"/>
      <c r="BF1930" s="168"/>
      <c r="BG1930" s="168"/>
      <c r="BH1930" s="168"/>
      <c r="BI1930" s="168"/>
      <c r="BJ1930" s="168"/>
      <c r="BK1930" s="168"/>
      <c r="BL1930" s="168"/>
      <c r="BM1930" s="168"/>
      <c r="BN1930" s="168"/>
      <c r="BO1930" s="168"/>
      <c r="BP1930" s="168"/>
    </row>
    <row r="1931" spans="4:68" x14ac:dyDescent="0.15">
      <c r="D1931" s="168"/>
      <c r="E1931" s="168"/>
      <c r="F1931" s="168"/>
      <c r="G1931" s="168"/>
      <c r="H1931" s="168"/>
      <c r="I1931" s="168"/>
      <c r="J1931" s="168"/>
      <c r="K1931" s="168"/>
      <c r="L1931" s="168"/>
      <c r="M1931" s="168"/>
      <c r="N1931" s="168"/>
      <c r="O1931" s="168"/>
      <c r="P1931" s="168"/>
      <c r="Q1931" s="168"/>
      <c r="R1931" s="168"/>
      <c r="S1931" s="168"/>
      <c r="T1931" s="168"/>
      <c r="U1931" s="168"/>
      <c r="V1931" s="168"/>
      <c r="W1931" s="168"/>
      <c r="X1931" s="168"/>
      <c r="Y1931" s="168"/>
      <c r="Z1931" s="168"/>
      <c r="AA1931" s="168"/>
      <c r="AB1931" s="168"/>
      <c r="AC1931" s="168"/>
      <c r="AD1931" s="168"/>
      <c r="AE1931" s="168"/>
      <c r="AF1931" s="168"/>
      <c r="AG1931" s="168"/>
      <c r="AH1931" s="168"/>
      <c r="AI1931" s="168"/>
      <c r="AJ1931" s="168"/>
      <c r="AK1931" s="168"/>
      <c r="AL1931" s="168"/>
      <c r="AM1931" s="168"/>
      <c r="AN1931" s="168"/>
      <c r="AO1931" s="168"/>
      <c r="AP1931" s="168"/>
      <c r="AQ1931" s="168"/>
      <c r="AR1931" s="168"/>
      <c r="AS1931" s="168"/>
      <c r="AT1931" s="168"/>
      <c r="AU1931" s="168"/>
      <c r="AV1931" s="168"/>
      <c r="AW1931" s="168"/>
      <c r="AX1931" s="168"/>
      <c r="AY1931" s="168"/>
      <c r="AZ1931" s="168"/>
      <c r="BA1931" s="168"/>
      <c r="BB1931" s="168"/>
      <c r="BC1931" s="168"/>
      <c r="BD1931" s="168"/>
      <c r="BE1931" s="168"/>
      <c r="BF1931" s="168"/>
      <c r="BG1931" s="168"/>
      <c r="BH1931" s="168"/>
      <c r="BI1931" s="168"/>
      <c r="BJ1931" s="168"/>
      <c r="BK1931" s="168"/>
      <c r="BL1931" s="168"/>
      <c r="BM1931" s="168"/>
      <c r="BN1931" s="168"/>
      <c r="BO1931" s="168"/>
      <c r="BP1931" s="168"/>
    </row>
    <row r="1932" spans="4:68" x14ac:dyDescent="0.15">
      <c r="D1932" s="168"/>
      <c r="E1932" s="168"/>
      <c r="F1932" s="168"/>
      <c r="G1932" s="168"/>
      <c r="H1932" s="168"/>
      <c r="I1932" s="168"/>
      <c r="J1932" s="168"/>
      <c r="K1932" s="168"/>
      <c r="L1932" s="168"/>
      <c r="M1932" s="168"/>
      <c r="N1932" s="168"/>
      <c r="O1932" s="168"/>
      <c r="P1932" s="168"/>
      <c r="Q1932" s="168"/>
      <c r="R1932" s="168"/>
      <c r="S1932" s="168"/>
      <c r="T1932" s="168"/>
      <c r="U1932" s="168"/>
      <c r="V1932" s="168"/>
      <c r="W1932" s="168"/>
      <c r="X1932" s="168"/>
      <c r="Y1932" s="168"/>
      <c r="Z1932" s="168"/>
      <c r="AA1932" s="168"/>
      <c r="AB1932" s="168"/>
      <c r="AC1932" s="168"/>
      <c r="AD1932" s="168"/>
      <c r="AE1932" s="168"/>
      <c r="AF1932" s="168"/>
      <c r="AG1932" s="168"/>
      <c r="AH1932" s="168"/>
      <c r="AI1932" s="168"/>
      <c r="AJ1932" s="168"/>
      <c r="AK1932" s="168"/>
      <c r="AL1932" s="168"/>
      <c r="AM1932" s="168"/>
      <c r="AN1932" s="168"/>
      <c r="AO1932" s="168"/>
      <c r="AP1932" s="168"/>
      <c r="AQ1932" s="168"/>
      <c r="AR1932" s="168"/>
      <c r="AS1932" s="168"/>
      <c r="AT1932" s="168"/>
      <c r="AU1932" s="168"/>
      <c r="AV1932" s="168"/>
      <c r="AW1932" s="168"/>
      <c r="AX1932" s="168"/>
      <c r="AY1932" s="168"/>
      <c r="AZ1932" s="168"/>
      <c r="BA1932" s="168"/>
      <c r="BB1932" s="168"/>
      <c r="BC1932" s="168"/>
      <c r="BD1932" s="168"/>
      <c r="BE1932" s="168"/>
      <c r="BF1932" s="168"/>
      <c r="BG1932" s="168"/>
      <c r="BH1932" s="168"/>
      <c r="BI1932" s="168"/>
      <c r="BJ1932" s="168"/>
      <c r="BK1932" s="168"/>
      <c r="BL1932" s="168"/>
      <c r="BM1932" s="168"/>
      <c r="BN1932" s="168"/>
      <c r="BO1932" s="168"/>
      <c r="BP1932" s="168"/>
    </row>
    <row r="1933" spans="4:68" x14ac:dyDescent="0.15">
      <c r="D1933" s="168"/>
      <c r="E1933" s="168"/>
      <c r="F1933" s="168"/>
      <c r="G1933" s="168"/>
      <c r="H1933" s="168"/>
      <c r="I1933" s="168"/>
      <c r="J1933" s="168"/>
      <c r="K1933" s="168"/>
      <c r="L1933" s="168"/>
      <c r="M1933" s="168"/>
      <c r="N1933" s="168"/>
      <c r="O1933" s="168"/>
      <c r="P1933" s="168"/>
      <c r="Q1933" s="168"/>
      <c r="R1933" s="168"/>
      <c r="S1933" s="168"/>
      <c r="T1933" s="168"/>
      <c r="U1933" s="168"/>
      <c r="V1933" s="168"/>
      <c r="W1933" s="168"/>
      <c r="X1933" s="168"/>
      <c r="Y1933" s="168"/>
      <c r="Z1933" s="168"/>
      <c r="AA1933" s="168"/>
      <c r="AB1933" s="168"/>
      <c r="AC1933" s="168"/>
      <c r="AD1933" s="168"/>
      <c r="AE1933" s="168"/>
      <c r="AF1933" s="168"/>
      <c r="AG1933" s="168"/>
      <c r="AH1933" s="168"/>
      <c r="AI1933" s="168"/>
      <c r="AJ1933" s="168"/>
      <c r="AK1933" s="168"/>
      <c r="AL1933" s="168"/>
      <c r="AM1933" s="168"/>
      <c r="AN1933" s="168"/>
      <c r="AO1933" s="168"/>
      <c r="AP1933" s="168"/>
      <c r="AQ1933" s="168"/>
      <c r="AR1933" s="168"/>
      <c r="AS1933" s="168"/>
      <c r="AT1933" s="168"/>
      <c r="AU1933" s="168"/>
      <c r="AV1933" s="168"/>
      <c r="AW1933" s="168"/>
      <c r="AX1933" s="168"/>
      <c r="AY1933" s="168"/>
      <c r="AZ1933" s="168"/>
      <c r="BA1933" s="168"/>
      <c r="BB1933" s="168"/>
      <c r="BC1933" s="168"/>
      <c r="BD1933" s="168"/>
      <c r="BE1933" s="168"/>
      <c r="BF1933" s="168"/>
      <c r="BG1933" s="168"/>
      <c r="BH1933" s="168"/>
      <c r="BI1933" s="168"/>
      <c r="BJ1933" s="168"/>
      <c r="BK1933" s="168"/>
      <c r="BL1933" s="168"/>
      <c r="BM1933" s="168"/>
      <c r="BN1933" s="168"/>
      <c r="BO1933" s="168"/>
      <c r="BP1933" s="168"/>
    </row>
    <row r="1934" spans="4:68" x14ac:dyDescent="0.15">
      <c r="D1934" s="168"/>
      <c r="E1934" s="168"/>
      <c r="F1934" s="168"/>
      <c r="G1934" s="168"/>
      <c r="H1934" s="168"/>
      <c r="I1934" s="168"/>
      <c r="J1934" s="168"/>
      <c r="K1934" s="168"/>
      <c r="L1934" s="168"/>
      <c r="M1934" s="168"/>
      <c r="N1934" s="168"/>
      <c r="O1934" s="168"/>
      <c r="P1934" s="168"/>
      <c r="Q1934" s="168"/>
      <c r="R1934" s="168"/>
      <c r="S1934" s="168"/>
      <c r="T1934" s="168"/>
      <c r="U1934" s="168"/>
      <c r="V1934" s="168"/>
      <c r="W1934" s="168"/>
      <c r="X1934" s="168"/>
      <c r="Y1934" s="168"/>
      <c r="Z1934" s="168"/>
      <c r="AA1934" s="168"/>
      <c r="AB1934" s="168"/>
      <c r="AC1934" s="168"/>
      <c r="AD1934" s="168"/>
      <c r="AE1934" s="168"/>
      <c r="AF1934" s="168"/>
      <c r="AG1934" s="168"/>
      <c r="AH1934" s="168"/>
      <c r="AI1934" s="168"/>
      <c r="AJ1934" s="168"/>
      <c r="AK1934" s="168"/>
      <c r="AL1934" s="168"/>
      <c r="AM1934" s="168"/>
      <c r="AN1934" s="168"/>
      <c r="AO1934" s="168"/>
      <c r="AP1934" s="168"/>
      <c r="AQ1934" s="168"/>
      <c r="AR1934" s="168"/>
      <c r="AS1934" s="168"/>
      <c r="AT1934" s="168"/>
      <c r="AU1934" s="168"/>
      <c r="AV1934" s="168"/>
      <c r="AW1934" s="168"/>
      <c r="AX1934" s="168"/>
      <c r="AY1934" s="168"/>
      <c r="AZ1934" s="168"/>
      <c r="BA1934" s="168"/>
      <c r="BB1934" s="168"/>
      <c r="BC1934" s="168"/>
      <c r="BD1934" s="168"/>
      <c r="BE1934" s="168"/>
      <c r="BF1934" s="168"/>
      <c r="BG1934" s="168"/>
      <c r="BH1934" s="168"/>
      <c r="BI1934" s="168"/>
      <c r="BJ1934" s="168"/>
      <c r="BK1934" s="168"/>
      <c r="BL1934" s="168"/>
      <c r="BM1934" s="168"/>
      <c r="BN1934" s="168"/>
      <c r="BO1934" s="168"/>
      <c r="BP1934" s="168"/>
    </row>
    <row r="1935" spans="4:68" x14ac:dyDescent="0.15">
      <c r="D1935" s="168"/>
      <c r="E1935" s="168"/>
      <c r="F1935" s="168"/>
      <c r="G1935" s="168"/>
      <c r="H1935" s="168"/>
      <c r="I1935" s="168"/>
      <c r="J1935" s="168"/>
      <c r="K1935" s="168"/>
      <c r="L1935" s="168"/>
      <c r="M1935" s="168"/>
      <c r="N1935" s="168"/>
      <c r="O1935" s="168"/>
      <c r="P1935" s="168"/>
      <c r="Q1935" s="168"/>
      <c r="R1935" s="168"/>
      <c r="S1935" s="168"/>
      <c r="T1935" s="168"/>
      <c r="U1935" s="168"/>
      <c r="V1935" s="168"/>
      <c r="W1935" s="168"/>
      <c r="X1935" s="168"/>
      <c r="Y1935" s="168"/>
      <c r="Z1935" s="168"/>
      <c r="AA1935" s="168"/>
      <c r="AB1935" s="168"/>
      <c r="AC1935" s="168"/>
      <c r="AD1935" s="168"/>
      <c r="AE1935" s="168"/>
      <c r="AF1935" s="168"/>
      <c r="AG1935" s="168"/>
      <c r="AH1935" s="168"/>
      <c r="AI1935" s="168"/>
      <c r="AJ1935" s="168"/>
      <c r="AK1935" s="168"/>
      <c r="AL1935" s="168"/>
      <c r="AM1935" s="168"/>
      <c r="AN1935" s="168"/>
      <c r="AO1935" s="168"/>
      <c r="AP1935" s="168"/>
      <c r="AQ1935" s="168"/>
      <c r="AR1935" s="168"/>
      <c r="AS1935" s="168"/>
      <c r="AT1935" s="168"/>
      <c r="AU1935" s="168"/>
      <c r="AV1935" s="168"/>
      <c r="AW1935" s="168"/>
      <c r="AX1935" s="168"/>
      <c r="AY1935" s="168"/>
      <c r="AZ1935" s="168"/>
      <c r="BA1935" s="168"/>
      <c r="BB1935" s="168"/>
      <c r="BC1935" s="168"/>
      <c r="BD1935" s="168"/>
      <c r="BE1935" s="168"/>
      <c r="BF1935" s="168"/>
      <c r="BG1935" s="168"/>
      <c r="BH1935" s="168"/>
      <c r="BI1935" s="168"/>
      <c r="BJ1935" s="168"/>
      <c r="BK1935" s="168"/>
      <c r="BL1935" s="168"/>
      <c r="BM1935" s="168"/>
      <c r="BN1935" s="168"/>
      <c r="BO1935" s="168"/>
      <c r="BP1935" s="168"/>
    </row>
    <row r="1936" spans="4:68" x14ac:dyDescent="0.15">
      <c r="D1936" s="168"/>
      <c r="E1936" s="168"/>
      <c r="F1936" s="168"/>
      <c r="G1936" s="168"/>
      <c r="H1936" s="168"/>
      <c r="I1936" s="168"/>
      <c r="J1936" s="168"/>
      <c r="K1936" s="168"/>
      <c r="L1936" s="168"/>
      <c r="M1936" s="168"/>
      <c r="N1936" s="168"/>
      <c r="O1936" s="168"/>
      <c r="P1936" s="168"/>
      <c r="Q1936" s="168"/>
      <c r="R1936" s="168"/>
      <c r="S1936" s="168"/>
      <c r="T1936" s="168"/>
      <c r="U1936" s="168"/>
      <c r="V1936" s="168"/>
      <c r="W1936" s="168"/>
      <c r="X1936" s="168"/>
      <c r="Y1936" s="168"/>
      <c r="Z1936" s="168"/>
      <c r="AA1936" s="168"/>
      <c r="AB1936" s="168"/>
      <c r="AC1936" s="168"/>
      <c r="AD1936" s="168"/>
      <c r="AE1936" s="168"/>
      <c r="AF1936" s="168"/>
      <c r="AG1936" s="168"/>
      <c r="AH1936" s="168"/>
      <c r="AI1936" s="168"/>
      <c r="AJ1936" s="168"/>
      <c r="AK1936" s="168"/>
      <c r="AL1936" s="168"/>
      <c r="AM1936" s="168"/>
      <c r="AN1936" s="168"/>
      <c r="AO1936" s="168"/>
      <c r="AP1936" s="168"/>
      <c r="AQ1936" s="168"/>
      <c r="AR1936" s="168"/>
      <c r="AS1936" s="168"/>
      <c r="AT1936" s="168"/>
      <c r="AU1936" s="168"/>
      <c r="AV1936" s="168"/>
      <c r="AW1936" s="168"/>
      <c r="AX1936" s="168"/>
      <c r="AY1936" s="168"/>
      <c r="AZ1936" s="168"/>
      <c r="BA1936" s="168"/>
      <c r="BB1936" s="168"/>
      <c r="BC1936" s="168"/>
      <c r="BD1936" s="168"/>
      <c r="BE1936" s="168"/>
      <c r="BF1936" s="168"/>
      <c r="BG1936" s="168"/>
      <c r="BH1936" s="168"/>
      <c r="BI1936" s="168"/>
      <c r="BJ1936" s="168"/>
      <c r="BK1936" s="168"/>
      <c r="BL1936" s="168"/>
      <c r="BM1936" s="168"/>
      <c r="BN1936" s="168"/>
      <c r="BO1936" s="168"/>
      <c r="BP1936" s="168"/>
    </row>
    <row r="1937" spans="4:68" x14ac:dyDescent="0.15">
      <c r="D1937" s="168"/>
      <c r="E1937" s="168"/>
      <c r="F1937" s="168"/>
      <c r="G1937" s="168"/>
      <c r="H1937" s="168"/>
      <c r="I1937" s="168"/>
      <c r="J1937" s="168"/>
      <c r="K1937" s="168"/>
      <c r="L1937" s="168"/>
      <c r="M1937" s="168"/>
      <c r="N1937" s="168"/>
      <c r="O1937" s="168"/>
      <c r="P1937" s="168"/>
      <c r="Q1937" s="168"/>
      <c r="R1937" s="168"/>
      <c r="S1937" s="168"/>
      <c r="T1937" s="168"/>
      <c r="U1937" s="168"/>
      <c r="V1937" s="168"/>
      <c r="W1937" s="168"/>
      <c r="X1937" s="168"/>
      <c r="Y1937" s="168"/>
      <c r="Z1937" s="168"/>
      <c r="AA1937" s="168"/>
      <c r="AB1937" s="168"/>
      <c r="AC1937" s="168"/>
      <c r="AD1937" s="168"/>
      <c r="AE1937" s="168"/>
      <c r="AF1937" s="168"/>
      <c r="AG1937" s="168"/>
      <c r="AH1937" s="168"/>
      <c r="AI1937" s="168"/>
      <c r="AJ1937" s="168"/>
      <c r="AK1937" s="168"/>
      <c r="AL1937" s="168"/>
      <c r="AM1937" s="168"/>
      <c r="AN1937" s="168"/>
      <c r="AO1937" s="168"/>
      <c r="AP1937" s="168"/>
      <c r="AQ1937" s="168"/>
      <c r="AR1937" s="168"/>
      <c r="AS1937" s="168"/>
      <c r="AT1937" s="168"/>
      <c r="AU1937" s="168"/>
      <c r="AV1937" s="168"/>
      <c r="AW1937" s="168"/>
      <c r="AX1937" s="168"/>
      <c r="AY1937" s="168"/>
      <c r="AZ1937" s="168"/>
      <c r="BA1937" s="168"/>
      <c r="BB1937" s="168"/>
      <c r="BC1937" s="168"/>
      <c r="BD1937" s="168"/>
      <c r="BE1937" s="168"/>
      <c r="BF1937" s="168"/>
      <c r="BG1937" s="168"/>
      <c r="BH1937" s="168"/>
      <c r="BI1937" s="168"/>
      <c r="BJ1937" s="168"/>
      <c r="BK1937" s="168"/>
      <c r="BL1937" s="168"/>
      <c r="BM1937" s="168"/>
      <c r="BN1937" s="168"/>
      <c r="BO1937" s="168"/>
      <c r="BP1937" s="168"/>
    </row>
    <row r="1938" spans="4:68" x14ac:dyDescent="0.15">
      <c r="D1938" s="168"/>
      <c r="E1938" s="168"/>
      <c r="F1938" s="168"/>
      <c r="G1938" s="168"/>
      <c r="H1938" s="168"/>
      <c r="I1938" s="168"/>
      <c r="J1938" s="168"/>
      <c r="K1938" s="168"/>
      <c r="L1938" s="168"/>
      <c r="M1938" s="168"/>
      <c r="N1938" s="168"/>
      <c r="O1938" s="168"/>
      <c r="P1938" s="168"/>
      <c r="Q1938" s="168"/>
      <c r="R1938" s="168"/>
      <c r="S1938" s="168"/>
      <c r="T1938" s="168"/>
      <c r="U1938" s="168"/>
      <c r="V1938" s="168"/>
      <c r="W1938" s="168"/>
      <c r="X1938" s="168"/>
      <c r="Y1938" s="168"/>
      <c r="Z1938" s="168"/>
      <c r="AA1938" s="168"/>
      <c r="AB1938" s="168"/>
      <c r="AC1938" s="168"/>
      <c r="AD1938" s="168"/>
      <c r="AE1938" s="168"/>
      <c r="AF1938" s="168"/>
      <c r="AG1938" s="168"/>
      <c r="AH1938" s="168"/>
      <c r="AI1938" s="168"/>
      <c r="AJ1938" s="168"/>
      <c r="AK1938" s="168"/>
      <c r="AL1938" s="168"/>
      <c r="AM1938" s="168"/>
      <c r="AN1938" s="168"/>
      <c r="AO1938" s="168"/>
      <c r="AP1938" s="168"/>
      <c r="AQ1938" s="168"/>
      <c r="AR1938" s="168"/>
      <c r="AS1938" s="168"/>
      <c r="AT1938" s="168"/>
      <c r="AU1938" s="168"/>
      <c r="AV1938" s="168"/>
      <c r="AW1938" s="168"/>
      <c r="AX1938" s="168"/>
      <c r="AY1938" s="168"/>
      <c r="AZ1938" s="168"/>
      <c r="BA1938" s="168"/>
      <c r="BB1938" s="168"/>
      <c r="BC1938" s="168"/>
      <c r="BD1938" s="168"/>
      <c r="BE1938" s="168"/>
      <c r="BF1938" s="168"/>
      <c r="BG1938" s="168"/>
      <c r="BH1938" s="168"/>
      <c r="BI1938" s="168"/>
      <c r="BJ1938" s="168"/>
      <c r="BK1938" s="168"/>
      <c r="BL1938" s="168"/>
      <c r="BM1938" s="168"/>
      <c r="BN1938" s="168"/>
      <c r="BO1938" s="168"/>
      <c r="BP1938" s="168"/>
    </row>
    <row r="1939" spans="4:68" x14ac:dyDescent="0.15">
      <c r="D1939" s="168"/>
      <c r="E1939" s="168"/>
      <c r="F1939" s="168"/>
      <c r="G1939" s="168"/>
      <c r="H1939" s="168"/>
      <c r="I1939" s="168"/>
      <c r="J1939" s="168"/>
      <c r="K1939" s="168"/>
      <c r="L1939" s="168"/>
      <c r="M1939" s="168"/>
      <c r="N1939" s="168"/>
      <c r="O1939" s="168"/>
      <c r="P1939" s="168"/>
      <c r="Q1939" s="168"/>
      <c r="R1939" s="168"/>
      <c r="S1939" s="168"/>
      <c r="T1939" s="168"/>
      <c r="U1939" s="168"/>
      <c r="V1939" s="168"/>
      <c r="W1939" s="168"/>
      <c r="X1939" s="168"/>
      <c r="Y1939" s="168"/>
      <c r="Z1939" s="168"/>
      <c r="AA1939" s="168"/>
      <c r="AB1939" s="168"/>
      <c r="AC1939" s="168"/>
      <c r="AD1939" s="168"/>
      <c r="AE1939" s="168"/>
      <c r="AF1939" s="168"/>
      <c r="AG1939" s="168"/>
      <c r="AH1939" s="168"/>
      <c r="AI1939" s="168"/>
      <c r="AJ1939" s="168"/>
      <c r="AK1939" s="168"/>
      <c r="AL1939" s="168"/>
      <c r="AM1939" s="168"/>
      <c r="AN1939" s="168"/>
      <c r="AO1939" s="168"/>
      <c r="AP1939" s="168"/>
      <c r="AQ1939" s="168"/>
      <c r="AR1939" s="168"/>
      <c r="AS1939" s="168"/>
      <c r="AT1939" s="168"/>
      <c r="AU1939" s="168"/>
      <c r="AV1939" s="168"/>
      <c r="AW1939" s="168"/>
      <c r="AX1939" s="168"/>
      <c r="AY1939" s="168"/>
      <c r="AZ1939" s="168"/>
      <c r="BA1939" s="168"/>
      <c r="BB1939" s="168"/>
      <c r="BC1939" s="168"/>
      <c r="BD1939" s="168"/>
      <c r="BE1939" s="168"/>
      <c r="BF1939" s="168"/>
      <c r="BG1939" s="168"/>
      <c r="BH1939" s="168"/>
      <c r="BI1939" s="168"/>
      <c r="BJ1939" s="168"/>
      <c r="BK1939" s="168"/>
      <c r="BL1939" s="168"/>
      <c r="BM1939" s="168"/>
      <c r="BN1939" s="168"/>
      <c r="BO1939" s="168"/>
      <c r="BP1939" s="168"/>
    </row>
    <row r="1940" spans="4:68" x14ac:dyDescent="0.15">
      <c r="D1940" s="168"/>
      <c r="E1940" s="168"/>
      <c r="F1940" s="168"/>
      <c r="G1940" s="168"/>
      <c r="H1940" s="168"/>
      <c r="I1940" s="168"/>
      <c r="J1940" s="168"/>
      <c r="K1940" s="168"/>
      <c r="L1940" s="168"/>
      <c r="M1940" s="168"/>
      <c r="N1940" s="168"/>
      <c r="O1940" s="168"/>
      <c r="P1940" s="168"/>
      <c r="Q1940" s="168"/>
      <c r="R1940" s="168"/>
      <c r="S1940" s="168"/>
      <c r="T1940" s="168"/>
      <c r="U1940" s="168"/>
      <c r="V1940" s="168"/>
      <c r="W1940" s="168"/>
      <c r="X1940" s="168"/>
      <c r="Y1940" s="168"/>
      <c r="Z1940" s="168"/>
      <c r="AA1940" s="168"/>
      <c r="AB1940" s="168"/>
      <c r="AC1940" s="168"/>
      <c r="AD1940" s="168"/>
      <c r="AE1940" s="168"/>
      <c r="AF1940" s="168"/>
      <c r="AG1940" s="168"/>
      <c r="AH1940" s="168"/>
      <c r="AI1940" s="168"/>
      <c r="AJ1940" s="168"/>
      <c r="AK1940" s="168"/>
      <c r="AL1940" s="168"/>
      <c r="AM1940" s="168"/>
      <c r="AN1940" s="168"/>
      <c r="AO1940" s="168"/>
      <c r="AP1940" s="168"/>
      <c r="AQ1940" s="168"/>
      <c r="AR1940" s="168"/>
      <c r="AS1940" s="168"/>
      <c r="AT1940" s="168"/>
      <c r="AU1940" s="168"/>
      <c r="AV1940" s="168"/>
      <c r="AW1940" s="168"/>
      <c r="AX1940" s="168"/>
      <c r="AY1940" s="168"/>
      <c r="AZ1940" s="168"/>
      <c r="BA1940" s="168"/>
      <c r="BB1940" s="168"/>
      <c r="BC1940" s="168"/>
      <c r="BD1940" s="168"/>
      <c r="BE1940" s="168"/>
      <c r="BF1940" s="168"/>
      <c r="BG1940" s="168"/>
      <c r="BH1940" s="168"/>
      <c r="BI1940" s="168"/>
      <c r="BJ1940" s="168"/>
      <c r="BK1940" s="168"/>
      <c r="BL1940" s="168"/>
      <c r="BM1940" s="168"/>
      <c r="BN1940" s="168"/>
      <c r="BO1940" s="168"/>
      <c r="BP1940" s="168"/>
    </row>
    <row r="1941" spans="4:68" x14ac:dyDescent="0.15">
      <c r="D1941" s="168"/>
      <c r="E1941" s="168"/>
      <c r="F1941" s="168"/>
      <c r="G1941" s="168"/>
      <c r="H1941" s="168"/>
      <c r="I1941" s="168"/>
      <c r="J1941" s="168"/>
      <c r="K1941" s="168"/>
      <c r="L1941" s="168"/>
      <c r="M1941" s="168"/>
      <c r="N1941" s="168"/>
      <c r="O1941" s="168"/>
      <c r="P1941" s="168"/>
      <c r="Q1941" s="168"/>
      <c r="R1941" s="168"/>
      <c r="S1941" s="168"/>
      <c r="T1941" s="168"/>
      <c r="U1941" s="168"/>
      <c r="V1941" s="168"/>
      <c r="W1941" s="168"/>
      <c r="X1941" s="168"/>
      <c r="Y1941" s="168"/>
      <c r="Z1941" s="168"/>
      <c r="AA1941" s="168"/>
      <c r="AB1941" s="168"/>
      <c r="AC1941" s="168"/>
      <c r="AD1941" s="168"/>
      <c r="AE1941" s="168"/>
      <c r="AF1941" s="168"/>
      <c r="AG1941" s="168"/>
      <c r="AH1941" s="168"/>
      <c r="AI1941" s="168"/>
      <c r="AJ1941" s="168"/>
      <c r="AK1941" s="168"/>
      <c r="AL1941" s="168"/>
      <c r="AM1941" s="168"/>
      <c r="AN1941" s="168"/>
      <c r="AO1941" s="168"/>
      <c r="AP1941" s="168"/>
      <c r="AQ1941" s="168"/>
      <c r="AR1941" s="168"/>
      <c r="AS1941" s="168"/>
      <c r="AT1941" s="168"/>
      <c r="AU1941" s="168"/>
      <c r="AV1941" s="168"/>
      <c r="AW1941" s="168"/>
      <c r="AX1941" s="168"/>
      <c r="AY1941" s="168"/>
      <c r="AZ1941" s="168"/>
      <c r="BA1941" s="168"/>
      <c r="BB1941" s="168"/>
      <c r="BC1941" s="168"/>
      <c r="BD1941" s="168"/>
      <c r="BE1941" s="168"/>
      <c r="BF1941" s="168"/>
      <c r="BG1941" s="168"/>
      <c r="BH1941" s="168"/>
      <c r="BI1941" s="168"/>
      <c r="BJ1941" s="168"/>
      <c r="BK1941" s="168"/>
      <c r="BL1941" s="168"/>
      <c r="BM1941" s="168"/>
      <c r="BN1941" s="168"/>
      <c r="BO1941" s="168"/>
      <c r="BP1941" s="168"/>
    </row>
    <row r="1942" spans="4:68" x14ac:dyDescent="0.15">
      <c r="D1942" s="168"/>
      <c r="E1942" s="168"/>
      <c r="F1942" s="168"/>
      <c r="G1942" s="168"/>
      <c r="H1942" s="168"/>
      <c r="I1942" s="168"/>
      <c r="J1942" s="168"/>
      <c r="K1942" s="168"/>
      <c r="L1942" s="168"/>
      <c r="M1942" s="168"/>
      <c r="N1942" s="168"/>
      <c r="O1942" s="168"/>
      <c r="P1942" s="168"/>
      <c r="Q1942" s="168"/>
      <c r="R1942" s="168"/>
      <c r="S1942" s="168"/>
      <c r="T1942" s="168"/>
      <c r="U1942" s="168"/>
      <c r="V1942" s="168"/>
      <c r="W1942" s="168"/>
      <c r="X1942" s="168"/>
      <c r="Y1942" s="168"/>
      <c r="Z1942" s="168"/>
      <c r="AA1942" s="168"/>
      <c r="AB1942" s="168"/>
      <c r="AC1942" s="168"/>
      <c r="AD1942" s="168"/>
      <c r="AE1942" s="168"/>
      <c r="AF1942" s="168"/>
      <c r="AG1942" s="168"/>
      <c r="AH1942" s="168"/>
      <c r="AI1942" s="168"/>
      <c r="AJ1942" s="168"/>
      <c r="AK1942" s="168"/>
      <c r="AL1942" s="168"/>
      <c r="AM1942" s="168"/>
      <c r="AN1942" s="168"/>
      <c r="AO1942" s="168"/>
      <c r="AP1942" s="168"/>
      <c r="AQ1942" s="168"/>
      <c r="AR1942" s="168"/>
      <c r="AS1942" s="168"/>
      <c r="AT1942" s="168"/>
      <c r="AU1942" s="168"/>
      <c r="AV1942" s="168"/>
      <c r="AW1942" s="168"/>
      <c r="AX1942" s="168"/>
      <c r="AY1942" s="168"/>
      <c r="AZ1942" s="168"/>
      <c r="BA1942" s="168"/>
      <c r="BB1942" s="168"/>
      <c r="BC1942" s="168"/>
      <c r="BD1942" s="168"/>
      <c r="BE1942" s="168"/>
      <c r="BF1942" s="168"/>
      <c r="BG1942" s="168"/>
      <c r="BH1942" s="168"/>
      <c r="BI1942" s="168"/>
      <c r="BJ1942" s="168"/>
      <c r="BK1942" s="168"/>
      <c r="BL1942" s="168"/>
      <c r="BM1942" s="168"/>
      <c r="BN1942" s="168"/>
      <c r="BO1942" s="168"/>
      <c r="BP1942" s="168"/>
    </row>
    <row r="1943" spans="4:68" x14ac:dyDescent="0.15">
      <c r="D1943" s="168"/>
      <c r="E1943" s="168"/>
      <c r="F1943" s="168"/>
      <c r="G1943" s="168"/>
      <c r="H1943" s="168"/>
      <c r="I1943" s="168"/>
      <c r="J1943" s="168"/>
      <c r="K1943" s="168"/>
      <c r="L1943" s="168"/>
      <c r="M1943" s="168"/>
      <c r="N1943" s="168"/>
      <c r="O1943" s="168"/>
      <c r="P1943" s="168"/>
      <c r="Q1943" s="168"/>
      <c r="R1943" s="168"/>
      <c r="S1943" s="168"/>
      <c r="T1943" s="168"/>
      <c r="U1943" s="168"/>
      <c r="V1943" s="168"/>
      <c r="W1943" s="168"/>
      <c r="X1943" s="168"/>
      <c r="Y1943" s="168"/>
      <c r="Z1943" s="168"/>
      <c r="AA1943" s="168"/>
      <c r="AB1943" s="168"/>
      <c r="AC1943" s="168"/>
      <c r="AD1943" s="168"/>
      <c r="AE1943" s="168"/>
      <c r="AF1943" s="168"/>
      <c r="AG1943" s="168"/>
      <c r="AH1943" s="168"/>
      <c r="AI1943" s="168"/>
      <c r="AJ1943" s="168"/>
      <c r="AK1943" s="168"/>
      <c r="AL1943" s="168"/>
      <c r="AM1943" s="168"/>
      <c r="AN1943" s="168"/>
      <c r="AO1943" s="168"/>
      <c r="AP1943" s="168"/>
      <c r="AQ1943" s="168"/>
      <c r="AR1943" s="168"/>
      <c r="AS1943" s="168"/>
      <c r="AT1943" s="168"/>
      <c r="AU1943" s="168"/>
      <c r="AV1943" s="168"/>
      <c r="AW1943" s="168"/>
      <c r="AX1943" s="168"/>
      <c r="AY1943" s="168"/>
      <c r="AZ1943" s="168"/>
      <c r="BA1943" s="168"/>
      <c r="BB1943" s="168"/>
      <c r="BC1943" s="168"/>
      <c r="BD1943" s="168"/>
      <c r="BE1943" s="168"/>
      <c r="BF1943" s="168"/>
      <c r="BG1943" s="168"/>
      <c r="BH1943" s="168"/>
      <c r="BI1943" s="168"/>
      <c r="BJ1943" s="168"/>
      <c r="BK1943" s="168"/>
      <c r="BL1943" s="168"/>
      <c r="BM1943" s="168"/>
      <c r="BN1943" s="168"/>
      <c r="BO1943" s="168"/>
      <c r="BP1943" s="168"/>
    </row>
    <row r="1944" spans="4:68" x14ac:dyDescent="0.15">
      <c r="D1944" s="168"/>
      <c r="E1944" s="168"/>
      <c r="F1944" s="168"/>
      <c r="G1944" s="168"/>
      <c r="H1944" s="168"/>
      <c r="I1944" s="168"/>
      <c r="J1944" s="168"/>
      <c r="K1944" s="168"/>
      <c r="L1944" s="168"/>
      <c r="M1944" s="168"/>
      <c r="N1944" s="168"/>
      <c r="O1944" s="168"/>
      <c r="P1944" s="168"/>
      <c r="Q1944" s="168"/>
      <c r="R1944" s="168"/>
      <c r="S1944" s="168"/>
      <c r="T1944" s="168"/>
      <c r="U1944" s="168"/>
      <c r="V1944" s="168"/>
      <c r="W1944" s="168"/>
      <c r="X1944" s="168"/>
      <c r="Y1944" s="168"/>
      <c r="Z1944" s="168"/>
      <c r="AA1944" s="168"/>
      <c r="AB1944" s="168"/>
      <c r="AC1944" s="168"/>
      <c r="AD1944" s="168"/>
      <c r="AE1944" s="168"/>
      <c r="AF1944" s="168"/>
      <c r="AG1944" s="168"/>
      <c r="AH1944" s="168"/>
      <c r="AI1944" s="168"/>
      <c r="AJ1944" s="168"/>
      <c r="AK1944" s="168"/>
      <c r="AL1944" s="168"/>
      <c r="AM1944" s="168"/>
      <c r="AN1944" s="168"/>
      <c r="AO1944" s="168"/>
      <c r="AP1944" s="168"/>
      <c r="AQ1944" s="168"/>
      <c r="AR1944" s="168"/>
      <c r="AS1944" s="168"/>
      <c r="AT1944" s="168"/>
      <c r="AU1944" s="168"/>
      <c r="AV1944" s="168"/>
      <c r="AW1944" s="168"/>
      <c r="AX1944" s="168"/>
      <c r="AY1944" s="168"/>
      <c r="AZ1944" s="168"/>
      <c r="BA1944" s="168"/>
      <c r="BB1944" s="168"/>
      <c r="BC1944" s="168"/>
      <c r="BD1944" s="168"/>
      <c r="BE1944" s="168"/>
      <c r="BF1944" s="168"/>
      <c r="BG1944" s="168"/>
      <c r="BH1944" s="168"/>
      <c r="BI1944" s="168"/>
      <c r="BJ1944" s="168"/>
      <c r="BK1944" s="168"/>
      <c r="BL1944" s="168"/>
      <c r="BM1944" s="168"/>
      <c r="BN1944" s="168"/>
      <c r="BO1944" s="168"/>
      <c r="BP1944" s="168"/>
    </row>
    <row r="1945" spans="4:68" x14ac:dyDescent="0.15">
      <c r="D1945" s="168"/>
      <c r="E1945" s="168"/>
      <c r="F1945" s="168"/>
      <c r="G1945" s="168"/>
      <c r="H1945" s="168"/>
      <c r="I1945" s="168"/>
      <c r="J1945" s="168"/>
      <c r="K1945" s="168"/>
      <c r="L1945" s="168"/>
      <c r="M1945" s="168"/>
      <c r="N1945" s="168"/>
      <c r="O1945" s="168"/>
      <c r="P1945" s="168"/>
      <c r="Q1945" s="168"/>
      <c r="R1945" s="168"/>
      <c r="S1945" s="168"/>
      <c r="T1945" s="168"/>
      <c r="U1945" s="168"/>
      <c r="V1945" s="168"/>
      <c r="W1945" s="168"/>
      <c r="X1945" s="168"/>
      <c r="Y1945" s="168"/>
      <c r="Z1945" s="168"/>
      <c r="AA1945" s="168"/>
      <c r="AB1945" s="168"/>
      <c r="AC1945" s="168"/>
      <c r="AD1945" s="168"/>
      <c r="AE1945" s="168"/>
      <c r="AF1945" s="168"/>
      <c r="AG1945" s="168"/>
      <c r="AH1945" s="168"/>
      <c r="AI1945" s="168"/>
      <c r="AJ1945" s="168"/>
      <c r="AK1945" s="168"/>
      <c r="AL1945" s="168"/>
      <c r="AM1945" s="168"/>
      <c r="AN1945" s="168"/>
      <c r="AO1945" s="168"/>
      <c r="AP1945" s="168"/>
      <c r="AQ1945" s="168"/>
      <c r="AR1945" s="168"/>
      <c r="AS1945" s="168"/>
      <c r="AT1945" s="168"/>
      <c r="AU1945" s="168"/>
      <c r="AV1945" s="168"/>
      <c r="AW1945" s="168"/>
      <c r="AX1945" s="168"/>
      <c r="AY1945" s="168"/>
      <c r="AZ1945" s="168"/>
      <c r="BA1945" s="168"/>
      <c r="BB1945" s="168"/>
      <c r="BC1945" s="168"/>
      <c r="BD1945" s="168"/>
      <c r="BE1945" s="168"/>
      <c r="BF1945" s="168"/>
      <c r="BG1945" s="168"/>
      <c r="BH1945" s="168"/>
      <c r="BI1945" s="168"/>
      <c r="BJ1945" s="168"/>
      <c r="BK1945" s="168"/>
      <c r="BL1945" s="168"/>
      <c r="BM1945" s="168"/>
      <c r="BN1945" s="168"/>
      <c r="BO1945" s="168"/>
      <c r="BP1945" s="168"/>
    </row>
    <row r="1946" spans="4:68" x14ac:dyDescent="0.15">
      <c r="D1946" s="168"/>
      <c r="E1946" s="168"/>
      <c r="F1946" s="168"/>
      <c r="G1946" s="168"/>
      <c r="H1946" s="168"/>
      <c r="I1946" s="168"/>
      <c r="J1946" s="168"/>
      <c r="K1946" s="168"/>
      <c r="L1946" s="168"/>
      <c r="M1946" s="168"/>
      <c r="N1946" s="168"/>
      <c r="O1946" s="168"/>
      <c r="P1946" s="168"/>
      <c r="Q1946" s="168"/>
      <c r="R1946" s="168"/>
      <c r="S1946" s="168"/>
      <c r="T1946" s="168"/>
      <c r="U1946" s="168"/>
      <c r="V1946" s="168"/>
      <c r="W1946" s="168"/>
      <c r="X1946" s="168"/>
      <c r="Y1946" s="168"/>
      <c r="Z1946" s="168"/>
      <c r="AA1946" s="168"/>
      <c r="AB1946" s="168"/>
      <c r="AC1946" s="168"/>
      <c r="AD1946" s="168"/>
      <c r="AE1946" s="168"/>
      <c r="AF1946" s="168"/>
      <c r="AG1946" s="168"/>
      <c r="AH1946" s="168"/>
      <c r="AI1946" s="168"/>
      <c r="AJ1946" s="168"/>
      <c r="AK1946" s="168"/>
      <c r="AL1946" s="168"/>
      <c r="AM1946" s="168"/>
      <c r="AN1946" s="168"/>
      <c r="AO1946" s="168"/>
      <c r="AP1946" s="168"/>
      <c r="AQ1946" s="168"/>
      <c r="AR1946" s="168"/>
      <c r="AS1946" s="168"/>
      <c r="AT1946" s="168"/>
      <c r="AU1946" s="168"/>
      <c r="AV1946" s="168"/>
      <c r="AW1946" s="168"/>
      <c r="AX1946" s="168"/>
      <c r="AY1946" s="168"/>
      <c r="AZ1946" s="168"/>
      <c r="BA1946" s="168"/>
      <c r="BB1946" s="168"/>
      <c r="BC1946" s="168"/>
      <c r="BD1946" s="168"/>
      <c r="BE1946" s="168"/>
      <c r="BF1946" s="168"/>
      <c r="BG1946" s="168"/>
      <c r="BH1946" s="168"/>
      <c r="BI1946" s="168"/>
      <c r="BJ1946" s="168"/>
      <c r="BK1946" s="168"/>
      <c r="BL1946" s="168"/>
      <c r="BM1946" s="168"/>
      <c r="BN1946" s="168"/>
      <c r="BO1946" s="168"/>
      <c r="BP1946" s="168"/>
    </row>
    <row r="1947" spans="4:68" x14ac:dyDescent="0.15">
      <c r="D1947" s="168"/>
      <c r="E1947" s="168"/>
      <c r="F1947" s="168"/>
      <c r="G1947" s="168"/>
      <c r="H1947" s="168"/>
      <c r="I1947" s="168"/>
      <c r="J1947" s="168"/>
      <c r="K1947" s="168"/>
      <c r="L1947" s="168"/>
      <c r="M1947" s="168"/>
      <c r="N1947" s="168"/>
      <c r="O1947" s="168"/>
      <c r="P1947" s="168"/>
      <c r="Q1947" s="168"/>
      <c r="R1947" s="168"/>
      <c r="S1947" s="168"/>
      <c r="T1947" s="168"/>
      <c r="U1947" s="168"/>
      <c r="V1947" s="168"/>
      <c r="W1947" s="168"/>
      <c r="X1947" s="168"/>
      <c r="Y1947" s="168"/>
      <c r="Z1947" s="168"/>
      <c r="AA1947" s="168"/>
      <c r="AB1947" s="168"/>
      <c r="AC1947" s="168"/>
      <c r="AD1947" s="168"/>
      <c r="AE1947" s="168"/>
      <c r="AF1947" s="168"/>
      <c r="AG1947" s="168"/>
      <c r="AH1947" s="168"/>
      <c r="AI1947" s="168"/>
      <c r="AJ1947" s="168"/>
      <c r="AK1947" s="168"/>
      <c r="AL1947" s="168"/>
      <c r="AM1947" s="168"/>
      <c r="AN1947" s="168"/>
      <c r="AO1947" s="168"/>
      <c r="AP1947" s="168"/>
      <c r="AQ1947" s="168"/>
      <c r="AR1947" s="168"/>
      <c r="AS1947" s="168"/>
      <c r="AT1947" s="168"/>
      <c r="AU1947" s="168"/>
      <c r="AV1947" s="168"/>
      <c r="AW1947" s="168"/>
      <c r="AX1947" s="168"/>
      <c r="AY1947" s="168"/>
      <c r="AZ1947" s="168"/>
      <c r="BA1947" s="168"/>
      <c r="BB1947" s="168"/>
      <c r="BC1947" s="168"/>
      <c r="BD1947" s="168"/>
      <c r="BE1947" s="168"/>
      <c r="BF1947" s="168"/>
      <c r="BG1947" s="168"/>
      <c r="BH1947" s="168"/>
      <c r="BI1947" s="168"/>
      <c r="BJ1947" s="168"/>
      <c r="BK1947" s="168"/>
      <c r="BL1947" s="168"/>
      <c r="BM1947" s="168"/>
      <c r="BN1947" s="168"/>
      <c r="BO1947" s="168"/>
      <c r="BP1947" s="168"/>
    </row>
    <row r="1948" spans="4:68" x14ac:dyDescent="0.15">
      <c r="D1948" s="168"/>
      <c r="E1948" s="168"/>
      <c r="F1948" s="168"/>
      <c r="G1948" s="168"/>
      <c r="H1948" s="168"/>
      <c r="I1948" s="168"/>
      <c r="J1948" s="168"/>
      <c r="K1948" s="168"/>
      <c r="L1948" s="168"/>
      <c r="M1948" s="168"/>
      <c r="N1948" s="168"/>
      <c r="O1948" s="168"/>
      <c r="P1948" s="168"/>
      <c r="Q1948" s="168"/>
      <c r="R1948" s="168"/>
      <c r="S1948" s="168"/>
      <c r="T1948" s="168"/>
      <c r="U1948" s="168"/>
      <c r="V1948" s="168"/>
      <c r="W1948" s="168"/>
      <c r="X1948" s="168"/>
      <c r="Y1948" s="168"/>
      <c r="Z1948" s="168"/>
      <c r="AA1948" s="168"/>
      <c r="AB1948" s="168"/>
      <c r="AC1948" s="168"/>
      <c r="AD1948" s="168"/>
      <c r="AE1948" s="168"/>
      <c r="AF1948" s="168"/>
      <c r="AG1948" s="168"/>
      <c r="AH1948" s="168"/>
      <c r="AI1948" s="168"/>
      <c r="AJ1948" s="168"/>
      <c r="AK1948" s="168"/>
      <c r="AL1948" s="168"/>
      <c r="AM1948" s="168"/>
      <c r="AN1948" s="168"/>
      <c r="AO1948" s="168"/>
      <c r="AP1948" s="168"/>
      <c r="AQ1948" s="168"/>
      <c r="AR1948" s="168"/>
      <c r="AS1948" s="168"/>
      <c r="AT1948" s="168"/>
      <c r="AU1948" s="168"/>
      <c r="AV1948" s="168"/>
      <c r="AW1948" s="168"/>
      <c r="AX1948" s="168"/>
      <c r="AY1948" s="168"/>
      <c r="AZ1948" s="168"/>
      <c r="BA1948" s="168"/>
      <c r="BB1948" s="168"/>
      <c r="BC1948" s="168"/>
      <c r="BD1948" s="168"/>
      <c r="BE1948" s="168"/>
      <c r="BF1948" s="168"/>
      <c r="BG1948" s="168"/>
      <c r="BH1948" s="168"/>
      <c r="BI1948" s="168"/>
      <c r="BJ1948" s="168"/>
      <c r="BK1948" s="168"/>
      <c r="BL1948" s="168"/>
      <c r="BM1948" s="168"/>
      <c r="BN1948" s="168"/>
      <c r="BO1948" s="168"/>
      <c r="BP1948" s="168"/>
    </row>
    <row r="1949" spans="4:68" x14ac:dyDescent="0.15">
      <c r="D1949" s="168"/>
      <c r="E1949" s="168"/>
      <c r="F1949" s="168"/>
      <c r="G1949" s="168"/>
      <c r="H1949" s="168"/>
      <c r="I1949" s="168"/>
      <c r="J1949" s="168"/>
      <c r="K1949" s="168"/>
      <c r="L1949" s="168"/>
      <c r="M1949" s="168"/>
      <c r="N1949" s="168"/>
      <c r="O1949" s="168"/>
      <c r="P1949" s="168"/>
      <c r="Q1949" s="168"/>
      <c r="R1949" s="168"/>
      <c r="S1949" s="168"/>
      <c r="T1949" s="168"/>
      <c r="U1949" s="168"/>
      <c r="V1949" s="168"/>
      <c r="W1949" s="168"/>
      <c r="X1949" s="168"/>
      <c r="Y1949" s="168"/>
      <c r="Z1949" s="168"/>
      <c r="AA1949" s="168"/>
      <c r="AB1949" s="168"/>
      <c r="AC1949" s="168"/>
      <c r="AD1949" s="168"/>
      <c r="AE1949" s="168"/>
      <c r="AF1949" s="168"/>
      <c r="AG1949" s="168"/>
      <c r="AH1949" s="168"/>
      <c r="AI1949" s="168"/>
      <c r="AJ1949" s="168"/>
      <c r="AK1949" s="168"/>
      <c r="AL1949" s="168"/>
      <c r="AM1949" s="168"/>
      <c r="AN1949" s="168"/>
      <c r="AO1949" s="168"/>
      <c r="AP1949" s="168"/>
      <c r="AQ1949" s="168"/>
      <c r="AR1949" s="168"/>
      <c r="AS1949" s="168"/>
      <c r="AT1949" s="168"/>
      <c r="AU1949" s="168"/>
      <c r="AV1949" s="168"/>
      <c r="AW1949" s="168"/>
      <c r="AX1949" s="168"/>
      <c r="AY1949" s="168"/>
      <c r="AZ1949" s="168"/>
      <c r="BA1949" s="168"/>
      <c r="BB1949" s="168"/>
      <c r="BC1949" s="168"/>
      <c r="BD1949" s="168"/>
      <c r="BE1949" s="168"/>
      <c r="BF1949" s="168"/>
      <c r="BG1949" s="168"/>
      <c r="BH1949" s="168"/>
      <c r="BI1949" s="168"/>
      <c r="BJ1949" s="168"/>
      <c r="BK1949" s="168"/>
      <c r="BL1949" s="168"/>
      <c r="BM1949" s="168"/>
      <c r="BN1949" s="168"/>
      <c r="BO1949" s="168"/>
      <c r="BP1949" s="168"/>
    </row>
    <row r="1950" spans="4:68" x14ac:dyDescent="0.15">
      <c r="D1950" s="168"/>
      <c r="E1950" s="168"/>
      <c r="F1950" s="168"/>
      <c r="G1950" s="168"/>
      <c r="H1950" s="168"/>
      <c r="I1950" s="168"/>
      <c r="J1950" s="168"/>
      <c r="K1950" s="168"/>
      <c r="L1950" s="168"/>
      <c r="M1950" s="168"/>
      <c r="N1950" s="168"/>
      <c r="O1950" s="168"/>
      <c r="P1950" s="168"/>
      <c r="Q1950" s="168"/>
      <c r="R1950" s="168"/>
      <c r="S1950" s="168"/>
      <c r="T1950" s="168"/>
      <c r="U1950" s="168"/>
      <c r="V1950" s="168"/>
      <c r="W1950" s="168"/>
      <c r="X1950" s="168"/>
      <c r="Y1950" s="168"/>
      <c r="Z1950" s="168"/>
      <c r="AA1950" s="168"/>
      <c r="AB1950" s="168"/>
      <c r="AC1950" s="168"/>
      <c r="AD1950" s="168"/>
      <c r="AE1950" s="168"/>
      <c r="AF1950" s="168"/>
      <c r="AG1950" s="168"/>
      <c r="AH1950" s="168"/>
      <c r="AI1950" s="168"/>
      <c r="AJ1950" s="168"/>
      <c r="AK1950" s="168"/>
      <c r="AL1950" s="168"/>
      <c r="AM1950" s="168"/>
      <c r="AN1950" s="168"/>
      <c r="AO1950" s="168"/>
      <c r="AP1950" s="168"/>
      <c r="AQ1950" s="168"/>
      <c r="AR1950" s="168"/>
      <c r="AS1950" s="168"/>
      <c r="AT1950" s="168"/>
      <c r="AU1950" s="168"/>
      <c r="AV1950" s="168"/>
      <c r="AW1950" s="168"/>
      <c r="AX1950" s="168"/>
      <c r="AY1950" s="168"/>
      <c r="AZ1950" s="168"/>
      <c r="BA1950" s="168"/>
      <c r="BB1950" s="168"/>
      <c r="BC1950" s="168"/>
      <c r="BD1950" s="168"/>
      <c r="BE1950" s="168"/>
      <c r="BF1950" s="168"/>
      <c r="BG1950" s="168"/>
      <c r="BH1950" s="168"/>
      <c r="BI1950" s="168"/>
      <c r="BJ1950" s="168"/>
      <c r="BK1950" s="168"/>
      <c r="BL1950" s="168"/>
      <c r="BM1950" s="168"/>
      <c r="BN1950" s="168"/>
      <c r="BO1950" s="168"/>
      <c r="BP1950" s="168"/>
    </row>
    <row r="1951" spans="4:68" x14ac:dyDescent="0.15">
      <c r="D1951" s="168"/>
      <c r="E1951" s="168"/>
      <c r="F1951" s="168"/>
      <c r="G1951" s="168"/>
      <c r="H1951" s="168"/>
      <c r="I1951" s="168"/>
      <c r="J1951" s="168"/>
      <c r="K1951" s="168"/>
      <c r="L1951" s="168"/>
      <c r="M1951" s="168"/>
      <c r="N1951" s="168"/>
      <c r="O1951" s="168"/>
      <c r="P1951" s="168"/>
      <c r="Q1951" s="168"/>
      <c r="R1951" s="168"/>
      <c r="S1951" s="168"/>
      <c r="T1951" s="168"/>
      <c r="U1951" s="168"/>
      <c r="V1951" s="168"/>
      <c r="W1951" s="168"/>
      <c r="X1951" s="168"/>
      <c r="Y1951" s="168"/>
      <c r="Z1951" s="168"/>
      <c r="AA1951" s="168"/>
      <c r="AB1951" s="168"/>
      <c r="AC1951" s="168"/>
      <c r="AD1951" s="168"/>
      <c r="AE1951" s="168"/>
      <c r="AF1951" s="168"/>
      <c r="AG1951" s="168"/>
      <c r="AH1951" s="168"/>
      <c r="AI1951" s="168"/>
      <c r="AJ1951" s="168"/>
      <c r="AK1951" s="168"/>
      <c r="AL1951" s="168"/>
      <c r="AM1951" s="168"/>
      <c r="AN1951" s="168"/>
      <c r="AO1951" s="168"/>
      <c r="AP1951" s="168"/>
      <c r="AQ1951" s="168"/>
      <c r="AR1951" s="168"/>
      <c r="AS1951" s="168"/>
      <c r="AT1951" s="168"/>
      <c r="AU1951" s="168"/>
      <c r="AV1951" s="168"/>
      <c r="AW1951" s="168"/>
      <c r="AX1951" s="168"/>
      <c r="AY1951" s="168"/>
      <c r="AZ1951" s="168"/>
      <c r="BA1951" s="168"/>
      <c r="BB1951" s="168"/>
      <c r="BC1951" s="168"/>
      <c r="BD1951" s="168"/>
      <c r="BE1951" s="168"/>
      <c r="BF1951" s="168"/>
      <c r="BG1951" s="168"/>
      <c r="BH1951" s="168"/>
      <c r="BI1951" s="168"/>
      <c r="BJ1951" s="168"/>
      <c r="BK1951" s="168"/>
      <c r="BL1951" s="168"/>
      <c r="BM1951" s="168"/>
      <c r="BN1951" s="168"/>
      <c r="BO1951" s="168"/>
      <c r="BP1951" s="168"/>
    </row>
    <row r="1952" spans="4:68" x14ac:dyDescent="0.15">
      <c r="D1952" s="168"/>
      <c r="E1952" s="168"/>
      <c r="F1952" s="168"/>
      <c r="G1952" s="168"/>
      <c r="H1952" s="168"/>
      <c r="I1952" s="168"/>
      <c r="J1952" s="168"/>
      <c r="K1952" s="168"/>
      <c r="L1952" s="168"/>
      <c r="M1952" s="168"/>
      <c r="N1952" s="168"/>
      <c r="O1952" s="168"/>
      <c r="P1952" s="168"/>
      <c r="Q1952" s="168"/>
      <c r="R1952" s="168"/>
      <c r="S1952" s="168"/>
      <c r="T1952" s="168"/>
      <c r="U1952" s="168"/>
      <c r="V1952" s="168"/>
      <c r="W1952" s="168"/>
      <c r="X1952" s="168"/>
      <c r="Y1952" s="168"/>
      <c r="Z1952" s="168"/>
      <c r="AA1952" s="168"/>
      <c r="AB1952" s="168"/>
      <c r="AC1952" s="168"/>
      <c r="AD1952" s="168"/>
      <c r="AE1952" s="168"/>
      <c r="AF1952" s="168"/>
      <c r="AG1952" s="168"/>
      <c r="AH1952" s="168"/>
      <c r="AI1952" s="168"/>
      <c r="AJ1952" s="168"/>
      <c r="AK1952" s="168"/>
      <c r="AL1952" s="168"/>
      <c r="AM1952" s="168"/>
      <c r="AN1952" s="168"/>
      <c r="AO1952" s="168"/>
      <c r="AP1952" s="168"/>
      <c r="AQ1952" s="168"/>
      <c r="AR1952" s="168"/>
      <c r="AS1952" s="168"/>
      <c r="AT1952" s="168"/>
      <c r="AU1952" s="168"/>
      <c r="AV1952" s="168"/>
      <c r="AW1952" s="168"/>
      <c r="AX1952" s="168"/>
      <c r="AY1952" s="168"/>
      <c r="AZ1952" s="168"/>
      <c r="BA1952" s="168"/>
      <c r="BB1952" s="168"/>
      <c r="BC1952" s="168"/>
      <c r="BD1952" s="168"/>
      <c r="BE1952" s="168"/>
      <c r="BF1952" s="168"/>
      <c r="BG1952" s="168"/>
      <c r="BH1952" s="168"/>
      <c r="BI1952" s="168"/>
      <c r="BJ1952" s="168"/>
      <c r="BK1952" s="168"/>
      <c r="BL1952" s="168"/>
      <c r="BM1952" s="168"/>
      <c r="BN1952" s="168"/>
      <c r="BO1952" s="168"/>
      <c r="BP1952" s="168"/>
    </row>
    <row r="1953" spans="4:68" x14ac:dyDescent="0.15">
      <c r="D1953" s="168"/>
      <c r="E1953" s="168"/>
      <c r="F1953" s="168"/>
      <c r="G1953" s="168"/>
      <c r="H1953" s="168"/>
      <c r="I1953" s="168"/>
      <c r="J1953" s="168"/>
      <c r="K1953" s="168"/>
      <c r="L1953" s="168"/>
      <c r="M1953" s="168"/>
      <c r="N1953" s="168"/>
      <c r="O1953" s="168"/>
      <c r="P1953" s="168"/>
      <c r="Q1953" s="168"/>
      <c r="R1953" s="168"/>
      <c r="S1953" s="168"/>
      <c r="T1953" s="168"/>
      <c r="U1953" s="168"/>
      <c r="V1953" s="168"/>
      <c r="W1953" s="168"/>
      <c r="X1953" s="168"/>
      <c r="Y1953" s="168"/>
      <c r="Z1953" s="168"/>
      <c r="AA1953" s="168"/>
      <c r="AB1953" s="168"/>
      <c r="AC1953" s="168"/>
      <c r="AD1953" s="168"/>
      <c r="AE1953" s="168"/>
      <c r="AF1953" s="168"/>
      <c r="AG1953" s="168"/>
      <c r="AH1953" s="168"/>
      <c r="AI1953" s="168"/>
      <c r="AJ1953" s="168"/>
      <c r="AK1953" s="168"/>
      <c r="AL1953" s="168"/>
      <c r="AM1953" s="168"/>
      <c r="AN1953" s="168"/>
      <c r="AO1953" s="168"/>
      <c r="AP1953" s="168"/>
      <c r="AQ1953" s="168"/>
      <c r="AR1953" s="168"/>
      <c r="AS1953" s="168"/>
      <c r="AT1953" s="168"/>
      <c r="AU1953" s="168"/>
      <c r="AV1953" s="168"/>
      <c r="AW1953" s="168"/>
      <c r="AX1953" s="168"/>
      <c r="AY1953" s="168"/>
      <c r="AZ1953" s="168"/>
      <c r="BA1953" s="168"/>
      <c r="BB1953" s="168"/>
      <c r="BC1953" s="168"/>
      <c r="BD1953" s="168"/>
      <c r="BE1953" s="168"/>
      <c r="BF1953" s="168"/>
      <c r="BG1953" s="168"/>
      <c r="BH1953" s="168"/>
      <c r="BI1953" s="168"/>
      <c r="BJ1953" s="168"/>
      <c r="BK1953" s="168"/>
      <c r="BL1953" s="168"/>
      <c r="BM1953" s="168"/>
      <c r="BN1953" s="168"/>
      <c r="BO1953" s="168"/>
      <c r="BP1953" s="168"/>
    </row>
    <row r="1954" spans="4:68" x14ac:dyDescent="0.15">
      <c r="D1954" s="168"/>
      <c r="E1954" s="168"/>
      <c r="F1954" s="168"/>
      <c r="G1954" s="168"/>
      <c r="H1954" s="168"/>
      <c r="I1954" s="168"/>
      <c r="J1954" s="168"/>
      <c r="K1954" s="168"/>
      <c r="L1954" s="168"/>
      <c r="M1954" s="168"/>
      <c r="N1954" s="168"/>
      <c r="O1954" s="168"/>
      <c r="P1954" s="168"/>
      <c r="Q1954" s="168"/>
      <c r="R1954" s="168"/>
      <c r="S1954" s="168"/>
      <c r="T1954" s="168"/>
      <c r="U1954" s="168"/>
      <c r="V1954" s="168"/>
      <c r="W1954" s="168"/>
      <c r="X1954" s="168"/>
      <c r="Y1954" s="168"/>
      <c r="Z1954" s="168"/>
      <c r="AA1954" s="168"/>
      <c r="AB1954" s="168"/>
      <c r="AC1954" s="168"/>
      <c r="AD1954" s="168"/>
      <c r="AE1954" s="168"/>
      <c r="AF1954" s="168"/>
      <c r="AG1954" s="168"/>
      <c r="AH1954" s="168"/>
      <c r="AI1954" s="168"/>
      <c r="AJ1954" s="168"/>
      <c r="AK1954" s="168"/>
      <c r="AL1954" s="168"/>
      <c r="AM1954" s="168"/>
      <c r="AN1954" s="168"/>
      <c r="AO1954" s="168"/>
      <c r="AP1954" s="168"/>
      <c r="AQ1954" s="168"/>
      <c r="AR1954" s="168"/>
      <c r="AS1954" s="168"/>
      <c r="AT1954" s="168"/>
      <c r="AU1954" s="168"/>
      <c r="AV1954" s="168"/>
      <c r="AW1954" s="168"/>
      <c r="AX1954" s="168"/>
      <c r="AY1954" s="168"/>
      <c r="AZ1954" s="168"/>
      <c r="BA1954" s="168"/>
      <c r="BB1954" s="168"/>
      <c r="BC1954" s="168"/>
      <c r="BD1954" s="168"/>
      <c r="BE1954" s="168"/>
      <c r="BF1954" s="168"/>
      <c r="BG1954" s="168"/>
      <c r="BH1954" s="168"/>
      <c r="BI1954" s="168"/>
      <c r="BJ1954" s="168"/>
      <c r="BK1954" s="168"/>
      <c r="BL1954" s="168"/>
      <c r="BM1954" s="168"/>
      <c r="BN1954" s="168"/>
      <c r="BO1954" s="168"/>
      <c r="BP1954" s="168"/>
    </row>
    <row r="1955" spans="4:68" x14ac:dyDescent="0.15">
      <c r="D1955" s="168"/>
      <c r="E1955" s="168"/>
      <c r="F1955" s="168"/>
      <c r="G1955" s="168"/>
      <c r="H1955" s="168"/>
      <c r="I1955" s="168"/>
      <c r="J1955" s="168"/>
      <c r="K1955" s="168"/>
      <c r="L1955" s="168"/>
      <c r="M1955" s="168"/>
      <c r="N1955" s="168"/>
      <c r="O1955" s="168"/>
      <c r="P1955" s="168"/>
      <c r="Q1955" s="168"/>
      <c r="R1955" s="168"/>
      <c r="S1955" s="168"/>
      <c r="T1955" s="168"/>
      <c r="U1955" s="168"/>
      <c r="V1955" s="168"/>
      <c r="W1955" s="168"/>
      <c r="X1955" s="168"/>
      <c r="Y1955" s="168"/>
      <c r="Z1955" s="168"/>
      <c r="AA1955" s="168"/>
      <c r="AB1955" s="168"/>
      <c r="AC1955" s="168"/>
      <c r="AD1955" s="168"/>
      <c r="AE1955" s="168"/>
      <c r="AF1955" s="168"/>
      <c r="AG1955" s="168"/>
      <c r="AH1955" s="168"/>
      <c r="AI1955" s="168"/>
      <c r="AJ1955" s="168"/>
      <c r="AK1955" s="168"/>
      <c r="AL1955" s="168"/>
      <c r="AM1955" s="168"/>
      <c r="AN1955" s="168"/>
      <c r="AO1955" s="168"/>
      <c r="AP1955" s="168"/>
      <c r="AQ1955" s="168"/>
      <c r="AR1955" s="168"/>
      <c r="AS1955" s="168"/>
      <c r="AT1955" s="168"/>
      <c r="AU1955" s="168"/>
      <c r="AV1955" s="168"/>
      <c r="AW1955" s="168"/>
      <c r="AX1955" s="168"/>
      <c r="AY1955" s="168"/>
      <c r="AZ1955" s="168"/>
      <c r="BA1955" s="168"/>
      <c r="BB1955" s="168"/>
      <c r="BC1955" s="168"/>
      <c r="BD1955" s="168"/>
      <c r="BE1955" s="168"/>
      <c r="BF1955" s="168"/>
      <c r="BG1955" s="168"/>
      <c r="BH1955" s="168"/>
      <c r="BI1955" s="168"/>
      <c r="BJ1955" s="168"/>
      <c r="BK1955" s="168"/>
      <c r="BL1955" s="168"/>
      <c r="BM1955" s="168"/>
      <c r="BN1955" s="168"/>
      <c r="BO1955" s="168"/>
      <c r="BP1955" s="168"/>
    </row>
    <row r="1956" spans="4:68" x14ac:dyDescent="0.15">
      <c r="D1956" s="168"/>
      <c r="E1956" s="168"/>
      <c r="F1956" s="168"/>
      <c r="G1956" s="168"/>
      <c r="H1956" s="168"/>
      <c r="I1956" s="168"/>
      <c r="J1956" s="168"/>
      <c r="K1956" s="168"/>
      <c r="L1956" s="168"/>
      <c r="M1956" s="168"/>
      <c r="N1956" s="168"/>
      <c r="O1956" s="168"/>
      <c r="P1956" s="168"/>
      <c r="Q1956" s="168"/>
      <c r="R1956" s="168"/>
      <c r="S1956" s="168"/>
      <c r="T1956" s="168"/>
      <c r="U1956" s="168"/>
      <c r="V1956" s="168"/>
      <c r="W1956" s="168"/>
      <c r="X1956" s="168"/>
      <c r="Y1956" s="168"/>
      <c r="Z1956" s="168"/>
      <c r="AA1956" s="168"/>
      <c r="AB1956" s="168"/>
      <c r="AC1956" s="168"/>
      <c r="AD1956" s="168"/>
      <c r="AE1956" s="168"/>
      <c r="AF1956" s="168"/>
      <c r="AG1956" s="168"/>
      <c r="AH1956" s="168"/>
      <c r="AI1956" s="168"/>
      <c r="AJ1956" s="168"/>
      <c r="AK1956" s="168"/>
      <c r="AL1956" s="168"/>
      <c r="AM1956" s="168"/>
      <c r="AN1956" s="168"/>
      <c r="AO1956" s="168"/>
      <c r="AP1956" s="168"/>
      <c r="AQ1956" s="168"/>
      <c r="AR1956" s="168"/>
      <c r="AS1956" s="168"/>
      <c r="AT1956" s="168"/>
      <c r="AU1956" s="168"/>
      <c r="AV1956" s="168"/>
      <c r="AW1956" s="168"/>
      <c r="AX1956" s="168"/>
      <c r="AY1956" s="168"/>
      <c r="AZ1956" s="168"/>
      <c r="BA1956" s="168"/>
      <c r="BB1956" s="168"/>
      <c r="BC1956" s="168"/>
      <c r="BD1956" s="168"/>
      <c r="BE1956" s="168"/>
      <c r="BF1956" s="168"/>
      <c r="BG1956" s="168"/>
      <c r="BH1956" s="168"/>
      <c r="BI1956" s="168"/>
      <c r="BJ1956" s="168"/>
      <c r="BK1956" s="168"/>
      <c r="BL1956" s="168"/>
      <c r="BM1956" s="168"/>
      <c r="BN1956" s="168"/>
      <c r="BO1956" s="168"/>
      <c r="BP1956" s="168"/>
    </row>
    <row r="1957" spans="4:68" x14ac:dyDescent="0.15">
      <c r="D1957" s="168"/>
      <c r="E1957" s="168"/>
      <c r="F1957" s="168"/>
      <c r="G1957" s="168"/>
      <c r="H1957" s="168"/>
      <c r="I1957" s="168"/>
      <c r="J1957" s="168"/>
      <c r="K1957" s="168"/>
      <c r="L1957" s="168"/>
      <c r="M1957" s="168"/>
      <c r="N1957" s="168"/>
      <c r="O1957" s="168"/>
      <c r="P1957" s="168"/>
      <c r="Q1957" s="168"/>
      <c r="R1957" s="168"/>
      <c r="S1957" s="168"/>
      <c r="T1957" s="168"/>
      <c r="U1957" s="168"/>
      <c r="V1957" s="168"/>
      <c r="W1957" s="168"/>
      <c r="X1957" s="168"/>
      <c r="Y1957" s="168"/>
      <c r="Z1957" s="168"/>
      <c r="AA1957" s="168"/>
      <c r="AB1957" s="168"/>
      <c r="AC1957" s="168"/>
      <c r="AD1957" s="168"/>
      <c r="AE1957" s="168"/>
      <c r="AF1957" s="168"/>
      <c r="AG1957" s="168"/>
      <c r="AH1957" s="168"/>
      <c r="AI1957" s="168"/>
      <c r="AJ1957" s="168"/>
      <c r="AK1957" s="168"/>
      <c r="AL1957" s="168"/>
      <c r="AM1957" s="168"/>
      <c r="AN1957" s="168"/>
      <c r="AO1957" s="168"/>
      <c r="AP1957" s="168"/>
      <c r="AQ1957" s="168"/>
      <c r="AR1957" s="168"/>
      <c r="AS1957" s="168"/>
      <c r="AT1957" s="168"/>
      <c r="AU1957" s="168"/>
      <c r="AV1957" s="168"/>
      <c r="AW1957" s="168"/>
      <c r="AX1957" s="168"/>
      <c r="AY1957" s="168"/>
      <c r="AZ1957" s="168"/>
      <c r="BA1957" s="168"/>
      <c r="BB1957" s="168"/>
      <c r="BC1957" s="168"/>
      <c r="BD1957" s="168"/>
      <c r="BE1957" s="168"/>
      <c r="BF1957" s="168"/>
      <c r="BG1957" s="168"/>
      <c r="BH1957" s="168"/>
      <c r="BI1957" s="168"/>
      <c r="BJ1957" s="168"/>
      <c r="BK1957" s="168"/>
      <c r="BL1957" s="168"/>
      <c r="BM1957" s="168"/>
      <c r="BN1957" s="168"/>
      <c r="BO1957" s="168"/>
      <c r="BP1957" s="168"/>
    </row>
    <row r="1958" spans="4:68" x14ac:dyDescent="0.15">
      <c r="D1958" s="168"/>
      <c r="E1958" s="168"/>
      <c r="F1958" s="168"/>
      <c r="G1958" s="168"/>
      <c r="H1958" s="168"/>
      <c r="I1958" s="168"/>
      <c r="J1958" s="168"/>
      <c r="K1958" s="168"/>
      <c r="L1958" s="168"/>
      <c r="M1958" s="168"/>
      <c r="N1958" s="168"/>
      <c r="O1958" s="168"/>
      <c r="P1958" s="168"/>
      <c r="Q1958" s="168"/>
      <c r="R1958" s="168"/>
      <c r="S1958" s="168"/>
      <c r="T1958" s="168"/>
      <c r="U1958" s="168"/>
      <c r="V1958" s="168"/>
      <c r="W1958" s="168"/>
      <c r="X1958" s="168"/>
      <c r="Y1958" s="168"/>
      <c r="Z1958" s="168"/>
      <c r="AA1958" s="168"/>
      <c r="AB1958" s="168"/>
      <c r="AC1958" s="168"/>
      <c r="AD1958" s="168"/>
      <c r="AE1958" s="168"/>
      <c r="AF1958" s="168"/>
      <c r="AG1958" s="168"/>
      <c r="AH1958" s="168"/>
      <c r="AI1958" s="168"/>
      <c r="AJ1958" s="168"/>
      <c r="AK1958" s="168"/>
      <c r="AL1958" s="168"/>
      <c r="AM1958" s="168"/>
      <c r="AN1958" s="168"/>
      <c r="AO1958" s="168"/>
      <c r="AP1958" s="168"/>
      <c r="AQ1958" s="168"/>
      <c r="AR1958" s="168"/>
      <c r="AS1958" s="168"/>
      <c r="AT1958" s="168"/>
      <c r="AU1958" s="168"/>
      <c r="AV1958" s="168"/>
      <c r="AW1958" s="168"/>
      <c r="AX1958" s="168"/>
      <c r="AY1958" s="168"/>
      <c r="AZ1958" s="168"/>
      <c r="BA1958" s="168"/>
      <c r="BB1958" s="168"/>
      <c r="BC1958" s="168"/>
      <c r="BD1958" s="168"/>
      <c r="BE1958" s="168"/>
      <c r="BF1958" s="168"/>
      <c r="BG1958" s="168"/>
      <c r="BH1958" s="168"/>
      <c r="BI1958" s="168"/>
      <c r="BJ1958" s="168"/>
      <c r="BK1958" s="168"/>
      <c r="BL1958" s="168"/>
      <c r="BM1958" s="168"/>
      <c r="BN1958" s="168"/>
      <c r="BO1958" s="168"/>
      <c r="BP1958" s="168"/>
    </row>
    <row r="1959" spans="4:68" x14ac:dyDescent="0.15">
      <c r="D1959" s="168"/>
      <c r="E1959" s="168"/>
      <c r="F1959" s="168"/>
      <c r="G1959" s="168"/>
      <c r="H1959" s="168"/>
      <c r="I1959" s="168"/>
      <c r="J1959" s="168"/>
      <c r="K1959" s="168"/>
      <c r="L1959" s="168"/>
      <c r="M1959" s="168"/>
      <c r="N1959" s="168"/>
      <c r="O1959" s="168"/>
      <c r="P1959" s="168"/>
      <c r="Q1959" s="168"/>
      <c r="R1959" s="168"/>
      <c r="S1959" s="168"/>
      <c r="T1959" s="168"/>
      <c r="U1959" s="168"/>
      <c r="V1959" s="168"/>
      <c r="W1959" s="168"/>
      <c r="X1959" s="168"/>
      <c r="Y1959" s="168"/>
      <c r="Z1959" s="168"/>
      <c r="AA1959" s="168"/>
      <c r="AB1959" s="168"/>
      <c r="AC1959" s="168"/>
      <c r="AD1959" s="168"/>
      <c r="AE1959" s="168"/>
      <c r="AF1959" s="168"/>
      <c r="AG1959" s="168"/>
      <c r="AH1959" s="168"/>
      <c r="AI1959" s="168"/>
      <c r="AJ1959" s="168"/>
      <c r="AK1959" s="168"/>
      <c r="AL1959" s="168"/>
      <c r="AM1959" s="168"/>
      <c r="AN1959" s="168"/>
      <c r="AO1959" s="168"/>
      <c r="AP1959" s="168"/>
      <c r="AQ1959" s="168"/>
      <c r="AR1959" s="168"/>
      <c r="AS1959" s="168"/>
      <c r="AT1959" s="168"/>
      <c r="AU1959" s="168"/>
      <c r="AV1959" s="168"/>
      <c r="AW1959" s="168"/>
      <c r="AX1959" s="168"/>
      <c r="AY1959" s="168"/>
      <c r="AZ1959" s="168"/>
      <c r="BA1959" s="168"/>
      <c r="BB1959" s="168"/>
      <c r="BC1959" s="168"/>
      <c r="BD1959" s="168"/>
      <c r="BE1959" s="168"/>
      <c r="BF1959" s="168"/>
      <c r="BG1959" s="168"/>
      <c r="BH1959" s="168"/>
      <c r="BI1959" s="168"/>
      <c r="BJ1959" s="168"/>
      <c r="BK1959" s="168"/>
      <c r="BL1959" s="168"/>
      <c r="BM1959" s="168"/>
      <c r="BN1959" s="168"/>
      <c r="BO1959" s="168"/>
      <c r="BP1959" s="168"/>
    </row>
    <row r="1960" spans="4:68" x14ac:dyDescent="0.15">
      <c r="D1960" s="168"/>
      <c r="E1960" s="168"/>
      <c r="F1960" s="168"/>
      <c r="G1960" s="168"/>
      <c r="H1960" s="168"/>
      <c r="I1960" s="168"/>
      <c r="J1960" s="168"/>
      <c r="K1960" s="168"/>
      <c r="L1960" s="168"/>
      <c r="M1960" s="168"/>
      <c r="N1960" s="168"/>
      <c r="O1960" s="168"/>
      <c r="P1960" s="168"/>
      <c r="Q1960" s="168"/>
      <c r="R1960" s="168"/>
      <c r="S1960" s="168"/>
      <c r="T1960" s="168"/>
      <c r="U1960" s="168"/>
      <c r="V1960" s="168"/>
      <c r="W1960" s="168"/>
      <c r="X1960" s="168"/>
      <c r="Y1960" s="168"/>
      <c r="Z1960" s="168"/>
      <c r="AA1960" s="168"/>
      <c r="AB1960" s="168"/>
      <c r="AC1960" s="168"/>
      <c r="AD1960" s="168"/>
      <c r="AE1960" s="168"/>
      <c r="AF1960" s="168"/>
      <c r="AG1960" s="168"/>
      <c r="AH1960" s="168"/>
      <c r="AI1960" s="168"/>
      <c r="AJ1960" s="168"/>
      <c r="AK1960" s="168"/>
      <c r="AL1960" s="168"/>
      <c r="AM1960" s="168"/>
      <c r="AN1960" s="168"/>
      <c r="AO1960" s="168"/>
      <c r="AP1960" s="168"/>
      <c r="AQ1960" s="168"/>
      <c r="AR1960" s="168"/>
      <c r="AS1960" s="168"/>
      <c r="AT1960" s="168"/>
      <c r="AU1960" s="168"/>
      <c r="AV1960" s="168"/>
      <c r="AW1960" s="168"/>
      <c r="AX1960" s="168"/>
      <c r="AY1960" s="168"/>
      <c r="AZ1960" s="168"/>
      <c r="BA1960" s="168"/>
      <c r="BB1960" s="168"/>
      <c r="BC1960" s="168"/>
      <c r="BD1960" s="168"/>
      <c r="BE1960" s="168"/>
      <c r="BF1960" s="168"/>
      <c r="BG1960" s="168"/>
      <c r="BH1960" s="168"/>
      <c r="BI1960" s="168"/>
      <c r="BJ1960" s="168"/>
      <c r="BK1960" s="168"/>
      <c r="BL1960" s="168"/>
      <c r="BM1960" s="168"/>
      <c r="BN1960" s="168"/>
      <c r="BO1960" s="168"/>
      <c r="BP1960" s="168"/>
    </row>
    <row r="1961" spans="4:68" x14ac:dyDescent="0.15">
      <c r="D1961" s="168"/>
      <c r="E1961" s="168"/>
      <c r="F1961" s="168"/>
      <c r="G1961" s="168"/>
      <c r="H1961" s="168"/>
      <c r="I1961" s="168"/>
      <c r="J1961" s="168"/>
      <c r="K1961" s="168"/>
      <c r="L1961" s="168"/>
      <c r="M1961" s="168"/>
      <c r="N1961" s="168"/>
      <c r="O1961" s="168"/>
      <c r="P1961" s="168"/>
      <c r="Q1961" s="168"/>
      <c r="R1961" s="168"/>
      <c r="S1961" s="168"/>
      <c r="T1961" s="168"/>
      <c r="U1961" s="168"/>
      <c r="V1961" s="168"/>
      <c r="W1961" s="168"/>
      <c r="X1961" s="168"/>
      <c r="Y1961" s="168"/>
      <c r="Z1961" s="168"/>
      <c r="AA1961" s="168"/>
      <c r="AB1961" s="168"/>
      <c r="AC1961" s="168"/>
      <c r="AD1961" s="168"/>
      <c r="AE1961" s="168"/>
      <c r="AF1961" s="168"/>
      <c r="AG1961" s="168"/>
      <c r="AH1961" s="168"/>
      <c r="AI1961" s="168"/>
      <c r="AJ1961" s="168"/>
      <c r="AK1961" s="168"/>
      <c r="AL1961" s="168"/>
      <c r="AM1961" s="168"/>
      <c r="AN1961" s="168"/>
      <c r="AO1961" s="168"/>
      <c r="AP1961" s="168"/>
      <c r="AQ1961" s="168"/>
      <c r="AR1961" s="168"/>
      <c r="AS1961" s="168"/>
      <c r="AT1961" s="168"/>
      <c r="AU1961" s="168"/>
      <c r="AV1961" s="168"/>
      <c r="AW1961" s="168"/>
      <c r="AX1961" s="168"/>
      <c r="AY1961" s="168"/>
      <c r="AZ1961" s="168"/>
      <c r="BA1961" s="168"/>
      <c r="BB1961" s="168"/>
      <c r="BC1961" s="168"/>
      <c r="BD1961" s="168"/>
      <c r="BE1961" s="168"/>
      <c r="BF1961" s="168"/>
      <c r="BG1961" s="168"/>
      <c r="BH1961" s="168"/>
      <c r="BI1961" s="168"/>
      <c r="BJ1961" s="168"/>
      <c r="BK1961" s="168"/>
      <c r="BL1961" s="168"/>
      <c r="BM1961" s="168"/>
      <c r="BN1961" s="168"/>
      <c r="BO1961" s="168"/>
      <c r="BP1961" s="168"/>
    </row>
    <row r="1962" spans="4:68" x14ac:dyDescent="0.15">
      <c r="D1962" s="168"/>
      <c r="E1962" s="168"/>
      <c r="F1962" s="168"/>
      <c r="G1962" s="168"/>
      <c r="H1962" s="168"/>
      <c r="I1962" s="168"/>
      <c r="J1962" s="168"/>
      <c r="K1962" s="168"/>
      <c r="L1962" s="168"/>
      <c r="M1962" s="168"/>
      <c r="N1962" s="168"/>
      <c r="O1962" s="168"/>
      <c r="P1962" s="168"/>
      <c r="Q1962" s="168"/>
      <c r="R1962" s="168"/>
      <c r="S1962" s="168"/>
      <c r="T1962" s="168"/>
      <c r="U1962" s="168"/>
      <c r="V1962" s="168"/>
      <c r="W1962" s="168"/>
      <c r="X1962" s="168"/>
      <c r="Y1962" s="168"/>
      <c r="Z1962" s="168"/>
      <c r="AA1962" s="168"/>
      <c r="AB1962" s="168"/>
      <c r="AC1962" s="168"/>
      <c r="AD1962" s="168"/>
      <c r="AE1962" s="168"/>
      <c r="AF1962" s="168"/>
      <c r="AG1962" s="168"/>
      <c r="AH1962" s="168"/>
      <c r="AI1962" s="168"/>
      <c r="AJ1962" s="168"/>
      <c r="AK1962" s="168"/>
      <c r="AL1962" s="168"/>
      <c r="AM1962" s="168"/>
      <c r="AN1962" s="168"/>
      <c r="AO1962" s="168"/>
      <c r="AP1962" s="168"/>
      <c r="AQ1962" s="168"/>
      <c r="AR1962" s="168"/>
      <c r="AS1962" s="168"/>
      <c r="AT1962" s="168"/>
      <c r="AU1962" s="168"/>
      <c r="AV1962" s="168"/>
      <c r="AW1962" s="168"/>
      <c r="AX1962" s="168"/>
      <c r="AY1962" s="168"/>
      <c r="AZ1962" s="168"/>
      <c r="BA1962" s="168"/>
      <c r="BB1962" s="168"/>
      <c r="BC1962" s="168"/>
      <c r="BD1962" s="168"/>
      <c r="BE1962" s="168"/>
      <c r="BF1962" s="168"/>
      <c r="BG1962" s="168"/>
      <c r="BH1962" s="168"/>
      <c r="BI1962" s="168"/>
      <c r="BJ1962" s="168"/>
      <c r="BK1962" s="168"/>
      <c r="BL1962" s="168"/>
      <c r="BM1962" s="168"/>
      <c r="BN1962" s="168"/>
      <c r="BO1962" s="168"/>
      <c r="BP1962" s="168"/>
    </row>
    <row r="1963" spans="4:68" x14ac:dyDescent="0.15">
      <c r="D1963" s="168"/>
      <c r="E1963" s="168"/>
      <c r="F1963" s="168"/>
      <c r="G1963" s="168"/>
      <c r="H1963" s="168"/>
      <c r="I1963" s="168"/>
      <c r="J1963" s="168"/>
      <c r="K1963" s="168"/>
      <c r="L1963" s="168"/>
      <c r="M1963" s="168"/>
      <c r="N1963" s="168"/>
      <c r="O1963" s="168"/>
      <c r="P1963" s="168"/>
      <c r="Q1963" s="168"/>
      <c r="R1963" s="168"/>
      <c r="S1963" s="168"/>
      <c r="T1963" s="168"/>
      <c r="U1963" s="168"/>
      <c r="V1963" s="168"/>
      <c r="W1963" s="168"/>
      <c r="X1963" s="168"/>
      <c r="Y1963" s="168"/>
      <c r="Z1963" s="168"/>
      <c r="AA1963" s="168"/>
      <c r="AB1963" s="168"/>
      <c r="AC1963" s="168"/>
      <c r="AD1963" s="168"/>
      <c r="AE1963" s="168"/>
      <c r="AF1963" s="168"/>
      <c r="AG1963" s="168"/>
      <c r="AH1963" s="168"/>
      <c r="AI1963" s="168"/>
      <c r="AJ1963" s="168"/>
      <c r="AK1963" s="168"/>
      <c r="AL1963" s="168"/>
      <c r="AM1963" s="168"/>
      <c r="AN1963" s="168"/>
      <c r="AO1963" s="168"/>
      <c r="AP1963" s="168"/>
      <c r="AQ1963" s="168"/>
      <c r="AR1963" s="168"/>
      <c r="AS1963" s="168"/>
      <c r="AT1963" s="168"/>
      <c r="AU1963" s="168"/>
      <c r="AV1963" s="168"/>
      <c r="AW1963" s="168"/>
      <c r="AX1963" s="168"/>
      <c r="AY1963" s="168"/>
      <c r="AZ1963" s="168"/>
      <c r="BA1963" s="168"/>
      <c r="BB1963" s="168"/>
      <c r="BC1963" s="168"/>
      <c r="BD1963" s="168"/>
      <c r="BE1963" s="168"/>
      <c r="BF1963" s="168"/>
      <c r="BG1963" s="168"/>
      <c r="BH1963" s="168"/>
      <c r="BI1963" s="168"/>
      <c r="BJ1963" s="168"/>
      <c r="BK1963" s="168"/>
      <c r="BL1963" s="168"/>
      <c r="BM1963" s="168"/>
      <c r="BN1963" s="168"/>
      <c r="BO1963" s="168"/>
      <c r="BP1963" s="168"/>
    </row>
    <row r="1964" spans="4:68" x14ac:dyDescent="0.15">
      <c r="D1964" s="168"/>
      <c r="E1964" s="168"/>
      <c r="F1964" s="168"/>
      <c r="G1964" s="168"/>
      <c r="H1964" s="168"/>
      <c r="I1964" s="168"/>
      <c r="J1964" s="168"/>
      <c r="K1964" s="168"/>
      <c r="L1964" s="168"/>
      <c r="M1964" s="168"/>
      <c r="N1964" s="168"/>
      <c r="O1964" s="168"/>
      <c r="P1964" s="168"/>
      <c r="Q1964" s="168"/>
      <c r="R1964" s="168"/>
      <c r="S1964" s="168"/>
      <c r="T1964" s="168"/>
      <c r="U1964" s="168"/>
      <c r="V1964" s="168"/>
      <c r="W1964" s="168"/>
      <c r="X1964" s="168"/>
      <c r="Y1964" s="168"/>
      <c r="Z1964" s="168"/>
      <c r="AA1964" s="168"/>
      <c r="AB1964" s="168"/>
      <c r="AC1964" s="168"/>
      <c r="AD1964" s="168"/>
      <c r="AE1964" s="168"/>
      <c r="AF1964" s="168"/>
      <c r="AG1964" s="168"/>
      <c r="AH1964" s="168"/>
      <c r="AI1964" s="168"/>
      <c r="AJ1964" s="168"/>
      <c r="AK1964" s="168"/>
      <c r="AL1964" s="168"/>
      <c r="AM1964" s="168"/>
      <c r="AN1964" s="168"/>
      <c r="AO1964" s="168"/>
      <c r="AP1964" s="168"/>
      <c r="AQ1964" s="168"/>
      <c r="AR1964" s="168"/>
      <c r="AS1964" s="168"/>
      <c r="AT1964" s="168"/>
      <c r="AU1964" s="168"/>
      <c r="AV1964" s="168"/>
      <c r="AW1964" s="168"/>
      <c r="AX1964" s="168"/>
      <c r="AY1964" s="168"/>
      <c r="AZ1964" s="168"/>
      <c r="BA1964" s="168"/>
      <c r="BB1964" s="168"/>
      <c r="BC1964" s="168"/>
      <c r="BD1964" s="168"/>
      <c r="BE1964" s="168"/>
      <c r="BF1964" s="168"/>
      <c r="BG1964" s="168"/>
      <c r="BH1964" s="168"/>
      <c r="BI1964" s="168"/>
      <c r="BJ1964" s="168"/>
      <c r="BK1964" s="168"/>
      <c r="BL1964" s="168"/>
      <c r="BM1964" s="168"/>
      <c r="BN1964" s="168"/>
      <c r="BO1964" s="168"/>
      <c r="BP1964" s="168"/>
    </row>
    <row r="1965" spans="4:68" x14ac:dyDescent="0.15">
      <c r="D1965" s="168"/>
      <c r="E1965" s="168"/>
      <c r="F1965" s="168"/>
      <c r="G1965" s="168"/>
      <c r="H1965" s="168"/>
      <c r="I1965" s="168"/>
      <c r="J1965" s="168"/>
      <c r="K1965" s="168"/>
      <c r="L1965" s="168"/>
      <c r="M1965" s="168"/>
      <c r="N1965" s="168"/>
      <c r="O1965" s="168"/>
      <c r="P1965" s="168"/>
      <c r="Q1965" s="168"/>
      <c r="R1965" s="168"/>
      <c r="S1965" s="168"/>
      <c r="T1965" s="168"/>
      <c r="U1965" s="168"/>
      <c r="V1965" s="168"/>
      <c r="W1965" s="168"/>
      <c r="X1965" s="168"/>
      <c r="Y1965" s="168"/>
      <c r="Z1965" s="168"/>
      <c r="AA1965" s="168"/>
      <c r="AB1965" s="168"/>
      <c r="AC1965" s="168"/>
      <c r="AD1965" s="168"/>
      <c r="AE1965" s="168"/>
      <c r="AF1965" s="168"/>
      <c r="AG1965" s="168"/>
      <c r="AH1965" s="168"/>
      <c r="AI1965" s="168"/>
      <c r="AJ1965" s="168"/>
      <c r="AK1965" s="168"/>
      <c r="AL1965" s="168"/>
      <c r="AM1965" s="168"/>
      <c r="AN1965" s="168"/>
      <c r="AO1965" s="168"/>
      <c r="AP1965" s="168"/>
      <c r="AQ1965" s="168"/>
      <c r="AR1965" s="168"/>
      <c r="AS1965" s="168"/>
      <c r="AT1965" s="168"/>
      <c r="AU1965" s="168"/>
      <c r="AV1965" s="168"/>
      <c r="AW1965" s="168"/>
      <c r="AX1965" s="168"/>
      <c r="AY1965" s="168"/>
      <c r="AZ1965" s="168"/>
      <c r="BA1965" s="168"/>
      <c r="BB1965" s="168"/>
      <c r="BC1965" s="168"/>
      <c r="BD1965" s="168"/>
      <c r="BE1965" s="168"/>
      <c r="BF1965" s="168"/>
      <c r="BG1965" s="168"/>
      <c r="BH1965" s="168"/>
      <c r="BI1965" s="168"/>
      <c r="BJ1965" s="168"/>
      <c r="BK1965" s="168"/>
      <c r="BL1965" s="168"/>
      <c r="BM1965" s="168"/>
      <c r="BN1965" s="168"/>
      <c r="BO1965" s="168"/>
      <c r="BP1965" s="168"/>
    </row>
    <row r="1966" spans="4:68" x14ac:dyDescent="0.15">
      <c r="D1966" s="168"/>
      <c r="E1966" s="168"/>
      <c r="F1966" s="168"/>
      <c r="G1966" s="168"/>
      <c r="H1966" s="168"/>
      <c r="I1966" s="168"/>
      <c r="J1966" s="168"/>
      <c r="K1966" s="168"/>
      <c r="L1966" s="168"/>
      <c r="M1966" s="168"/>
      <c r="N1966" s="168"/>
      <c r="O1966" s="168"/>
      <c r="P1966" s="168"/>
      <c r="Q1966" s="168"/>
      <c r="R1966" s="168"/>
      <c r="S1966" s="168"/>
      <c r="T1966" s="168"/>
      <c r="U1966" s="168"/>
      <c r="V1966" s="168"/>
      <c r="W1966" s="168"/>
      <c r="X1966" s="168"/>
      <c r="Y1966" s="168"/>
      <c r="Z1966" s="168"/>
      <c r="AA1966" s="168"/>
      <c r="AB1966" s="168"/>
      <c r="AC1966" s="168"/>
      <c r="AD1966" s="168"/>
      <c r="AE1966" s="168"/>
      <c r="AF1966" s="168"/>
      <c r="AG1966" s="168"/>
      <c r="AH1966" s="168"/>
      <c r="AI1966" s="168"/>
      <c r="AJ1966" s="168"/>
      <c r="AK1966" s="168"/>
      <c r="AL1966" s="168"/>
      <c r="AM1966" s="168"/>
      <c r="AN1966" s="168"/>
      <c r="AO1966" s="168"/>
      <c r="AP1966" s="168"/>
      <c r="AQ1966" s="168"/>
      <c r="AR1966" s="168"/>
      <c r="AS1966" s="168"/>
      <c r="AT1966" s="168"/>
      <c r="AU1966" s="168"/>
      <c r="AV1966" s="168"/>
      <c r="AW1966" s="168"/>
      <c r="AX1966" s="168"/>
      <c r="AY1966" s="168"/>
      <c r="AZ1966" s="168"/>
      <c r="BA1966" s="168"/>
      <c r="BB1966" s="168"/>
      <c r="BC1966" s="168"/>
      <c r="BD1966" s="168"/>
      <c r="BE1966" s="168"/>
      <c r="BF1966" s="168"/>
      <c r="BG1966" s="168"/>
      <c r="BH1966" s="168"/>
      <c r="BI1966" s="168"/>
      <c r="BJ1966" s="168"/>
      <c r="BK1966" s="168"/>
      <c r="BL1966" s="168"/>
      <c r="BM1966" s="168"/>
      <c r="BN1966" s="168"/>
      <c r="BO1966" s="168"/>
      <c r="BP1966" s="168"/>
    </row>
    <row r="1967" spans="4:68" x14ac:dyDescent="0.15">
      <c r="D1967" s="168"/>
      <c r="E1967" s="168"/>
      <c r="F1967" s="168"/>
      <c r="G1967" s="168"/>
      <c r="H1967" s="168"/>
      <c r="I1967" s="168"/>
      <c r="J1967" s="168"/>
      <c r="K1967" s="168"/>
      <c r="L1967" s="168"/>
      <c r="M1967" s="168"/>
      <c r="N1967" s="168"/>
      <c r="O1967" s="168"/>
      <c r="P1967" s="168"/>
      <c r="Q1967" s="168"/>
      <c r="R1967" s="168"/>
      <c r="S1967" s="168"/>
      <c r="T1967" s="168"/>
      <c r="U1967" s="168"/>
      <c r="V1967" s="168"/>
      <c r="W1967" s="168"/>
      <c r="X1967" s="168"/>
      <c r="Y1967" s="168"/>
      <c r="Z1967" s="168"/>
      <c r="AA1967" s="168"/>
      <c r="AB1967" s="168"/>
      <c r="AC1967" s="168"/>
      <c r="AD1967" s="168"/>
      <c r="AE1967" s="168"/>
      <c r="AF1967" s="168"/>
      <c r="AG1967" s="168"/>
      <c r="AH1967" s="168"/>
      <c r="AI1967" s="168"/>
      <c r="AJ1967" s="168"/>
      <c r="AK1967" s="168"/>
      <c r="AL1967" s="168"/>
      <c r="AM1967" s="168"/>
      <c r="AN1967" s="168"/>
      <c r="AO1967" s="168"/>
      <c r="AP1967" s="168"/>
      <c r="AQ1967" s="168"/>
      <c r="AR1967" s="168"/>
      <c r="AS1967" s="168"/>
      <c r="AT1967" s="168"/>
      <c r="AU1967" s="168"/>
      <c r="AV1967" s="168"/>
      <c r="AW1967" s="168"/>
      <c r="AX1967" s="168"/>
      <c r="AY1967" s="168"/>
      <c r="AZ1967" s="168"/>
      <c r="BA1967" s="168"/>
      <c r="BB1967" s="168"/>
      <c r="BC1967" s="168"/>
      <c r="BD1967" s="168"/>
      <c r="BE1967" s="168"/>
      <c r="BF1967" s="168"/>
      <c r="BG1967" s="168"/>
      <c r="BH1967" s="168"/>
      <c r="BI1967" s="168"/>
      <c r="BJ1967" s="168"/>
      <c r="BK1967" s="168"/>
      <c r="BL1967" s="168"/>
      <c r="BM1967" s="168"/>
      <c r="BN1967" s="168"/>
      <c r="BO1967" s="168"/>
      <c r="BP1967" s="168"/>
    </row>
    <row r="1968" spans="4:68" x14ac:dyDescent="0.15">
      <c r="D1968" s="168"/>
      <c r="E1968" s="168"/>
      <c r="F1968" s="168"/>
      <c r="G1968" s="168"/>
      <c r="H1968" s="168"/>
      <c r="I1968" s="168"/>
      <c r="J1968" s="168"/>
      <c r="K1968" s="168"/>
      <c r="L1968" s="168"/>
      <c r="M1968" s="168"/>
      <c r="N1968" s="168"/>
      <c r="O1968" s="168"/>
      <c r="P1968" s="168"/>
      <c r="Q1968" s="168"/>
      <c r="R1968" s="168"/>
      <c r="S1968" s="168"/>
      <c r="T1968" s="168"/>
      <c r="U1968" s="168"/>
      <c r="V1968" s="168"/>
      <c r="W1968" s="168"/>
      <c r="X1968" s="168"/>
      <c r="Y1968" s="168"/>
      <c r="Z1968" s="168"/>
      <c r="AA1968" s="168"/>
      <c r="AB1968" s="168"/>
      <c r="AC1968" s="168"/>
      <c r="AD1968" s="168"/>
      <c r="AE1968" s="168"/>
      <c r="AF1968" s="168"/>
      <c r="AG1968" s="168"/>
      <c r="AH1968" s="168"/>
      <c r="AI1968" s="168"/>
      <c r="AJ1968" s="168"/>
      <c r="AK1968" s="168"/>
      <c r="AL1968" s="168"/>
      <c r="AM1968" s="168"/>
      <c r="AN1968" s="168"/>
      <c r="AO1968" s="168"/>
      <c r="AP1968" s="168"/>
      <c r="AQ1968" s="168"/>
      <c r="AR1968" s="168"/>
      <c r="AS1968" s="168"/>
      <c r="AT1968" s="168"/>
      <c r="AU1968" s="168"/>
      <c r="AV1968" s="168"/>
      <c r="AW1968" s="168"/>
      <c r="AX1968" s="168"/>
      <c r="AY1968" s="168"/>
      <c r="AZ1968" s="168"/>
      <c r="BA1968" s="168"/>
      <c r="BB1968" s="168"/>
      <c r="BC1968" s="168"/>
      <c r="BD1968" s="168"/>
      <c r="BE1968" s="168"/>
      <c r="BF1968" s="168"/>
      <c r="BG1968" s="168"/>
      <c r="BH1968" s="168"/>
      <c r="BI1968" s="168"/>
      <c r="BJ1968" s="168"/>
      <c r="BK1968" s="168"/>
      <c r="BL1968" s="168"/>
      <c r="BM1968" s="168"/>
      <c r="BN1968" s="168"/>
      <c r="BO1968" s="168"/>
      <c r="BP1968" s="168"/>
    </row>
    <row r="1969" spans="4:68" x14ac:dyDescent="0.15">
      <c r="D1969" s="168"/>
      <c r="E1969" s="168"/>
      <c r="F1969" s="168"/>
      <c r="G1969" s="168"/>
      <c r="H1969" s="168"/>
      <c r="I1969" s="168"/>
      <c r="J1969" s="168"/>
      <c r="K1969" s="168"/>
      <c r="L1969" s="168"/>
      <c r="M1969" s="168"/>
      <c r="N1969" s="168"/>
      <c r="O1969" s="168"/>
      <c r="P1969" s="168"/>
      <c r="Q1969" s="168"/>
      <c r="R1969" s="168"/>
      <c r="S1969" s="168"/>
      <c r="T1969" s="168"/>
      <c r="U1969" s="168"/>
      <c r="V1969" s="168"/>
      <c r="W1969" s="168"/>
      <c r="X1969" s="168"/>
      <c r="Y1969" s="168"/>
      <c r="Z1969" s="168"/>
      <c r="AA1969" s="168"/>
      <c r="AB1969" s="168"/>
      <c r="AC1969" s="168"/>
      <c r="AD1969" s="168"/>
      <c r="AE1969" s="168"/>
      <c r="AF1969" s="168"/>
      <c r="AG1969" s="168"/>
      <c r="AH1969" s="168"/>
      <c r="AI1969" s="168"/>
      <c r="AJ1969" s="168"/>
      <c r="AK1969" s="168"/>
      <c r="AL1969" s="168"/>
      <c r="AM1969" s="168"/>
      <c r="AN1969" s="168"/>
      <c r="AO1969" s="168"/>
      <c r="AP1969" s="168"/>
      <c r="AQ1969" s="168"/>
      <c r="AR1969" s="168"/>
      <c r="AS1969" s="168"/>
      <c r="AT1969" s="168"/>
      <c r="AU1969" s="168"/>
      <c r="AV1969" s="168"/>
      <c r="AW1969" s="168"/>
      <c r="AX1969" s="168"/>
      <c r="AY1969" s="168"/>
      <c r="AZ1969" s="168"/>
      <c r="BA1969" s="168"/>
      <c r="BB1969" s="168"/>
      <c r="BC1969" s="168"/>
      <c r="BD1969" s="168"/>
      <c r="BE1969" s="168"/>
      <c r="BF1969" s="168"/>
      <c r="BG1969" s="168"/>
      <c r="BH1969" s="168"/>
      <c r="BI1969" s="168"/>
      <c r="BJ1969" s="168"/>
      <c r="BK1969" s="168"/>
      <c r="BL1969" s="168"/>
      <c r="BM1969" s="168"/>
      <c r="BN1969" s="168"/>
      <c r="BO1969" s="168"/>
      <c r="BP1969" s="168"/>
    </row>
    <row r="1970" spans="4:68" x14ac:dyDescent="0.15">
      <c r="D1970" s="168"/>
      <c r="E1970" s="168"/>
      <c r="F1970" s="168"/>
      <c r="G1970" s="168"/>
      <c r="H1970" s="168"/>
      <c r="I1970" s="168"/>
      <c r="J1970" s="168"/>
      <c r="K1970" s="168"/>
      <c r="L1970" s="168"/>
      <c r="M1970" s="168"/>
      <c r="N1970" s="168"/>
      <c r="O1970" s="168"/>
      <c r="P1970" s="168"/>
      <c r="Q1970" s="168"/>
      <c r="R1970" s="168"/>
      <c r="S1970" s="168"/>
      <c r="T1970" s="168"/>
      <c r="U1970" s="168"/>
      <c r="V1970" s="168"/>
      <c r="W1970" s="168"/>
      <c r="X1970" s="168"/>
      <c r="Y1970" s="168"/>
      <c r="Z1970" s="168"/>
      <c r="AA1970" s="168"/>
      <c r="AB1970" s="168"/>
      <c r="AC1970" s="168"/>
      <c r="AD1970" s="168"/>
      <c r="AE1970" s="168"/>
      <c r="AF1970" s="168"/>
      <c r="AG1970" s="168"/>
      <c r="AH1970" s="168"/>
      <c r="AI1970" s="168"/>
      <c r="AJ1970" s="168"/>
      <c r="AK1970" s="168"/>
      <c r="AL1970" s="168"/>
      <c r="AM1970" s="168"/>
      <c r="AN1970" s="168"/>
      <c r="AO1970" s="168"/>
      <c r="AP1970" s="168"/>
      <c r="AQ1970" s="168"/>
      <c r="AR1970" s="168"/>
      <c r="AS1970" s="168"/>
      <c r="AT1970" s="168"/>
      <c r="AU1970" s="168"/>
      <c r="AV1970" s="168"/>
      <c r="AW1970" s="168"/>
      <c r="AX1970" s="168"/>
      <c r="AY1970" s="168"/>
      <c r="AZ1970" s="168"/>
      <c r="BA1970" s="168"/>
      <c r="BB1970" s="168"/>
      <c r="BC1970" s="168"/>
      <c r="BD1970" s="168"/>
      <c r="BE1970" s="168"/>
      <c r="BF1970" s="168"/>
      <c r="BG1970" s="168"/>
      <c r="BH1970" s="168"/>
      <c r="BI1970" s="168"/>
      <c r="BJ1970" s="168"/>
      <c r="BK1970" s="168"/>
      <c r="BL1970" s="168"/>
      <c r="BM1970" s="168"/>
      <c r="BN1970" s="168"/>
      <c r="BO1970" s="168"/>
      <c r="BP1970" s="168"/>
    </row>
    <row r="1971" spans="4:68" x14ac:dyDescent="0.15">
      <c r="D1971" s="168"/>
      <c r="E1971" s="168"/>
      <c r="F1971" s="168"/>
      <c r="G1971" s="168"/>
      <c r="H1971" s="168"/>
      <c r="I1971" s="168"/>
      <c r="J1971" s="168"/>
      <c r="K1971" s="168"/>
      <c r="L1971" s="168"/>
      <c r="M1971" s="168"/>
      <c r="N1971" s="168"/>
      <c r="O1971" s="168"/>
      <c r="P1971" s="168"/>
      <c r="Q1971" s="168"/>
      <c r="R1971" s="168"/>
      <c r="S1971" s="168"/>
      <c r="T1971" s="168"/>
      <c r="U1971" s="168"/>
      <c r="V1971" s="168"/>
      <c r="W1971" s="168"/>
      <c r="X1971" s="168"/>
      <c r="Y1971" s="168"/>
      <c r="Z1971" s="168"/>
      <c r="AA1971" s="168"/>
      <c r="AB1971" s="168"/>
      <c r="AC1971" s="168"/>
      <c r="AD1971" s="168"/>
      <c r="AE1971" s="168"/>
      <c r="AF1971" s="168"/>
      <c r="AG1971" s="168"/>
      <c r="AH1971" s="168"/>
      <c r="AI1971" s="168"/>
      <c r="AJ1971" s="168"/>
      <c r="AK1971" s="168"/>
      <c r="AL1971" s="168"/>
      <c r="AM1971" s="168"/>
      <c r="AN1971" s="168"/>
      <c r="AO1971" s="168"/>
      <c r="AP1971" s="168"/>
      <c r="AQ1971" s="168"/>
      <c r="AR1971" s="168"/>
      <c r="AS1971" s="168"/>
      <c r="AT1971" s="168"/>
      <c r="AU1971" s="168"/>
      <c r="AV1971" s="168"/>
      <c r="AW1971" s="168"/>
      <c r="AX1971" s="168"/>
      <c r="AY1971" s="168"/>
      <c r="AZ1971" s="168"/>
      <c r="BA1971" s="168"/>
      <c r="BB1971" s="168"/>
      <c r="BC1971" s="168"/>
      <c r="BD1971" s="168"/>
      <c r="BE1971" s="168"/>
      <c r="BF1971" s="168"/>
      <c r="BG1971" s="168"/>
      <c r="BH1971" s="168"/>
      <c r="BI1971" s="168"/>
      <c r="BJ1971" s="168"/>
      <c r="BK1971" s="168"/>
      <c r="BL1971" s="168"/>
      <c r="BM1971" s="168"/>
      <c r="BN1971" s="168"/>
      <c r="BO1971" s="168"/>
      <c r="BP1971" s="168"/>
    </row>
    <row r="1972" spans="4:68" x14ac:dyDescent="0.15">
      <c r="D1972" s="168"/>
      <c r="E1972" s="168"/>
      <c r="F1972" s="168"/>
      <c r="G1972" s="168"/>
      <c r="H1972" s="168"/>
      <c r="I1972" s="168"/>
      <c r="J1972" s="168"/>
      <c r="K1972" s="168"/>
      <c r="L1972" s="168"/>
      <c r="M1972" s="168"/>
      <c r="N1972" s="168"/>
      <c r="O1972" s="168"/>
      <c r="P1972" s="168"/>
      <c r="Q1972" s="168"/>
      <c r="R1972" s="168"/>
      <c r="S1972" s="168"/>
      <c r="T1972" s="168"/>
      <c r="U1972" s="168"/>
      <c r="V1972" s="168"/>
      <c r="W1972" s="168"/>
      <c r="X1972" s="168"/>
      <c r="Y1972" s="168"/>
      <c r="Z1972" s="168"/>
      <c r="AA1972" s="168"/>
      <c r="AB1972" s="168"/>
      <c r="AC1972" s="168"/>
      <c r="AD1972" s="168"/>
      <c r="AE1972" s="168"/>
      <c r="AF1972" s="168"/>
      <c r="AG1972" s="168"/>
      <c r="AH1972" s="168"/>
      <c r="AI1972" s="168"/>
      <c r="AJ1972" s="168"/>
      <c r="AK1972" s="168"/>
      <c r="AL1972" s="168"/>
      <c r="AM1972" s="168"/>
      <c r="AN1972" s="168"/>
      <c r="AO1972" s="168"/>
      <c r="AP1972" s="168"/>
      <c r="AQ1972" s="168"/>
      <c r="AR1972" s="168"/>
      <c r="AS1972" s="168"/>
      <c r="AT1972" s="168"/>
      <c r="AU1972" s="168"/>
      <c r="AV1972" s="168"/>
      <c r="AW1972" s="168"/>
      <c r="AX1972" s="168"/>
      <c r="AY1972" s="168"/>
      <c r="AZ1972" s="168"/>
      <c r="BA1972" s="168"/>
      <c r="BB1972" s="168"/>
      <c r="BC1972" s="168"/>
      <c r="BD1972" s="168"/>
      <c r="BE1972" s="168"/>
      <c r="BF1972" s="168"/>
      <c r="BG1972" s="168"/>
      <c r="BH1972" s="168"/>
      <c r="BI1972" s="168"/>
      <c r="BJ1972" s="168"/>
      <c r="BK1972" s="168"/>
      <c r="BL1972" s="168"/>
      <c r="BM1972" s="168"/>
      <c r="BN1972" s="168"/>
      <c r="BO1972" s="168"/>
      <c r="BP1972" s="168"/>
    </row>
    <row r="1973" spans="4:68" x14ac:dyDescent="0.15">
      <c r="D1973" s="168"/>
      <c r="E1973" s="168"/>
      <c r="F1973" s="168"/>
      <c r="G1973" s="168"/>
      <c r="H1973" s="168"/>
      <c r="I1973" s="168"/>
      <c r="J1973" s="168"/>
      <c r="K1973" s="168"/>
      <c r="L1973" s="168"/>
      <c r="M1973" s="168"/>
      <c r="N1973" s="168"/>
      <c r="O1973" s="168"/>
      <c r="P1973" s="168"/>
      <c r="Q1973" s="168"/>
      <c r="R1973" s="168"/>
      <c r="S1973" s="168"/>
      <c r="T1973" s="168"/>
      <c r="U1973" s="168"/>
      <c r="V1973" s="168"/>
      <c r="W1973" s="168"/>
      <c r="X1973" s="168"/>
      <c r="Y1973" s="168"/>
      <c r="Z1973" s="168"/>
      <c r="AA1973" s="168"/>
      <c r="AB1973" s="168"/>
      <c r="AC1973" s="168"/>
      <c r="AD1973" s="168"/>
      <c r="AE1973" s="168"/>
      <c r="AF1973" s="168"/>
      <c r="AG1973" s="168"/>
      <c r="AH1973" s="168"/>
      <c r="AI1973" s="168"/>
      <c r="AJ1973" s="168"/>
      <c r="AK1973" s="168"/>
      <c r="AL1973" s="168"/>
      <c r="AM1973" s="168"/>
      <c r="AN1973" s="168"/>
      <c r="AO1973" s="168"/>
      <c r="AP1973" s="168"/>
      <c r="AQ1973" s="168"/>
      <c r="AR1973" s="168"/>
      <c r="AS1973" s="168"/>
      <c r="AT1973" s="168"/>
      <c r="AU1973" s="168"/>
      <c r="AV1973" s="168"/>
      <c r="AW1973" s="168"/>
      <c r="AX1973" s="168"/>
      <c r="AY1973" s="168"/>
      <c r="AZ1973" s="168"/>
      <c r="BA1973" s="168"/>
      <c r="BB1973" s="168"/>
      <c r="BC1973" s="168"/>
      <c r="BD1973" s="168"/>
      <c r="BE1973" s="168"/>
      <c r="BF1973" s="168"/>
      <c r="BG1973" s="168"/>
      <c r="BH1973" s="168"/>
      <c r="BI1973" s="168"/>
      <c r="BJ1973" s="168"/>
      <c r="BK1973" s="168"/>
      <c r="BL1973" s="168"/>
      <c r="BM1973" s="168"/>
      <c r="BN1973" s="168"/>
      <c r="BO1973" s="168"/>
      <c r="BP1973" s="168"/>
    </row>
    <row r="1974" spans="4:68" x14ac:dyDescent="0.15">
      <c r="D1974" s="168"/>
      <c r="E1974" s="168"/>
      <c r="F1974" s="168"/>
      <c r="G1974" s="168"/>
      <c r="H1974" s="168"/>
      <c r="I1974" s="168"/>
      <c r="J1974" s="168"/>
      <c r="K1974" s="168"/>
      <c r="L1974" s="168"/>
      <c r="M1974" s="168"/>
      <c r="N1974" s="168"/>
      <c r="O1974" s="168"/>
      <c r="P1974" s="168"/>
      <c r="Q1974" s="168"/>
      <c r="R1974" s="168"/>
      <c r="S1974" s="168"/>
      <c r="T1974" s="168"/>
      <c r="U1974" s="168"/>
      <c r="V1974" s="168"/>
      <c r="W1974" s="168"/>
      <c r="X1974" s="168"/>
      <c r="Y1974" s="168"/>
      <c r="Z1974" s="168"/>
      <c r="AA1974" s="168"/>
      <c r="AB1974" s="168"/>
      <c r="AC1974" s="168"/>
      <c r="AD1974" s="168"/>
      <c r="AE1974" s="168"/>
      <c r="AF1974" s="168"/>
      <c r="AG1974" s="168"/>
      <c r="AH1974" s="168"/>
      <c r="AI1974" s="168"/>
      <c r="AJ1974" s="168"/>
      <c r="AK1974" s="168"/>
      <c r="AL1974" s="168"/>
      <c r="AM1974" s="168"/>
      <c r="AN1974" s="168"/>
      <c r="AO1974" s="168"/>
      <c r="AP1974" s="168"/>
      <c r="AQ1974" s="168"/>
      <c r="AR1974" s="168"/>
      <c r="AS1974" s="168"/>
      <c r="AT1974" s="168"/>
      <c r="AU1974" s="168"/>
      <c r="AV1974" s="168"/>
      <c r="AW1974" s="168"/>
      <c r="AX1974" s="168"/>
      <c r="AY1974" s="168"/>
      <c r="AZ1974" s="168"/>
      <c r="BA1974" s="168"/>
      <c r="BB1974" s="168"/>
      <c r="BC1974" s="168"/>
      <c r="BD1974" s="168"/>
      <c r="BE1974" s="168"/>
      <c r="BF1974" s="168"/>
      <c r="BG1974" s="168"/>
      <c r="BH1974" s="168"/>
      <c r="BI1974" s="168"/>
      <c r="BJ1974" s="168"/>
      <c r="BK1974" s="168"/>
      <c r="BL1974" s="168"/>
      <c r="BM1974" s="168"/>
      <c r="BN1974" s="168"/>
      <c r="BO1974" s="168"/>
      <c r="BP1974" s="168"/>
    </row>
    <row r="1975" spans="4:68" x14ac:dyDescent="0.15">
      <c r="D1975" s="168"/>
      <c r="E1975" s="168"/>
      <c r="F1975" s="168"/>
      <c r="G1975" s="168"/>
      <c r="H1975" s="168"/>
      <c r="I1975" s="168"/>
      <c r="J1975" s="168"/>
      <c r="K1975" s="168"/>
      <c r="L1975" s="168"/>
      <c r="M1975" s="168"/>
      <c r="N1975" s="168"/>
      <c r="O1975" s="168"/>
      <c r="P1975" s="168"/>
      <c r="Q1975" s="168"/>
      <c r="R1975" s="168"/>
      <c r="S1975" s="168"/>
      <c r="T1975" s="168"/>
      <c r="U1975" s="168"/>
      <c r="V1975" s="168"/>
      <c r="W1975" s="168"/>
      <c r="X1975" s="168"/>
      <c r="Y1975" s="168"/>
      <c r="Z1975" s="168"/>
      <c r="AA1975" s="168"/>
      <c r="AB1975" s="168"/>
      <c r="AC1975" s="168"/>
      <c r="AD1975" s="168"/>
      <c r="AE1975" s="168"/>
      <c r="AF1975" s="168"/>
      <c r="AG1975" s="168"/>
      <c r="AH1975" s="168"/>
      <c r="AI1975" s="168"/>
      <c r="AJ1975" s="168"/>
      <c r="AK1975" s="168"/>
      <c r="AL1975" s="168"/>
      <c r="AM1975" s="168"/>
      <c r="AN1975" s="168"/>
      <c r="AO1975" s="168"/>
      <c r="AP1975" s="168"/>
      <c r="AQ1975" s="168"/>
      <c r="AR1975" s="168"/>
      <c r="AS1975" s="168"/>
      <c r="AT1975" s="168"/>
      <c r="AU1975" s="168"/>
      <c r="AV1975" s="168"/>
      <c r="AW1975" s="168"/>
      <c r="AX1975" s="168"/>
      <c r="AY1975" s="168"/>
      <c r="AZ1975" s="168"/>
      <c r="BA1975" s="168"/>
      <c r="BB1975" s="168"/>
      <c r="BC1975" s="168"/>
      <c r="BD1975" s="168"/>
      <c r="BE1975" s="168"/>
      <c r="BF1975" s="168"/>
      <c r="BG1975" s="168"/>
      <c r="BH1975" s="168"/>
      <c r="BI1975" s="168"/>
      <c r="BJ1975" s="168"/>
      <c r="BK1975" s="168"/>
      <c r="BL1975" s="168"/>
      <c r="BM1975" s="168"/>
      <c r="BN1975" s="168"/>
      <c r="BO1975" s="168"/>
      <c r="BP1975" s="168"/>
    </row>
    <row r="1976" spans="4:68" x14ac:dyDescent="0.15">
      <c r="D1976" s="168"/>
      <c r="E1976" s="168"/>
      <c r="F1976" s="168"/>
      <c r="G1976" s="168"/>
      <c r="H1976" s="168"/>
      <c r="I1976" s="168"/>
      <c r="J1976" s="168"/>
      <c r="K1976" s="168"/>
      <c r="L1976" s="168"/>
      <c r="M1976" s="168"/>
      <c r="N1976" s="168"/>
      <c r="O1976" s="168"/>
      <c r="P1976" s="168"/>
      <c r="Q1976" s="168"/>
      <c r="R1976" s="168"/>
      <c r="S1976" s="168"/>
      <c r="T1976" s="168"/>
      <c r="U1976" s="168"/>
      <c r="V1976" s="168"/>
      <c r="W1976" s="168"/>
      <c r="X1976" s="168"/>
      <c r="Y1976" s="168"/>
      <c r="Z1976" s="168"/>
      <c r="AA1976" s="168"/>
      <c r="AB1976" s="168"/>
      <c r="AC1976" s="168"/>
      <c r="AD1976" s="168"/>
      <c r="AE1976" s="168"/>
      <c r="AF1976" s="168"/>
      <c r="AG1976" s="168"/>
      <c r="AH1976" s="168"/>
      <c r="AI1976" s="168"/>
      <c r="AJ1976" s="168"/>
      <c r="AK1976" s="168"/>
      <c r="AL1976" s="168"/>
      <c r="AM1976" s="168"/>
      <c r="AN1976" s="168"/>
      <c r="AO1976" s="168"/>
      <c r="AP1976" s="168"/>
      <c r="AQ1976" s="168"/>
      <c r="AR1976" s="168"/>
      <c r="AS1976" s="168"/>
      <c r="AT1976" s="168"/>
      <c r="AU1976" s="168"/>
      <c r="AV1976" s="168"/>
      <c r="AW1976" s="168"/>
      <c r="AX1976" s="168"/>
      <c r="AY1976" s="168"/>
      <c r="AZ1976" s="168"/>
      <c r="BA1976" s="168"/>
      <c r="BB1976" s="168"/>
      <c r="BC1976" s="168"/>
      <c r="BD1976" s="168"/>
      <c r="BE1976" s="168"/>
      <c r="BF1976" s="168"/>
      <c r="BG1976" s="168"/>
      <c r="BH1976" s="168"/>
      <c r="BI1976" s="168"/>
      <c r="BJ1976" s="168"/>
      <c r="BK1976" s="168"/>
      <c r="BL1976" s="168"/>
      <c r="BM1976" s="168"/>
      <c r="BN1976" s="168"/>
      <c r="BO1976" s="168"/>
      <c r="BP1976" s="168"/>
    </row>
    <row r="1977" spans="4:68" x14ac:dyDescent="0.15">
      <c r="D1977" s="168"/>
      <c r="E1977" s="168"/>
      <c r="F1977" s="168"/>
      <c r="G1977" s="168"/>
      <c r="H1977" s="168"/>
      <c r="I1977" s="168"/>
      <c r="J1977" s="168"/>
      <c r="K1977" s="168"/>
      <c r="L1977" s="168"/>
      <c r="M1977" s="168"/>
      <c r="N1977" s="168"/>
      <c r="O1977" s="168"/>
      <c r="P1977" s="168"/>
      <c r="Q1977" s="168"/>
      <c r="R1977" s="168"/>
      <c r="S1977" s="168"/>
      <c r="T1977" s="168"/>
      <c r="U1977" s="168"/>
      <c r="V1977" s="168"/>
      <c r="W1977" s="168"/>
      <c r="X1977" s="168"/>
      <c r="Y1977" s="168"/>
      <c r="Z1977" s="168"/>
      <c r="AA1977" s="168"/>
      <c r="AB1977" s="168"/>
      <c r="AC1977" s="168"/>
      <c r="AD1977" s="168"/>
      <c r="AE1977" s="168"/>
      <c r="AF1977" s="168"/>
      <c r="AG1977" s="168"/>
      <c r="AH1977" s="168"/>
      <c r="AI1977" s="168"/>
      <c r="AJ1977" s="168"/>
      <c r="AK1977" s="168"/>
      <c r="AL1977" s="168"/>
      <c r="AM1977" s="168"/>
      <c r="AN1977" s="168"/>
      <c r="AO1977" s="168"/>
      <c r="AP1977" s="168"/>
      <c r="AQ1977" s="168"/>
      <c r="AR1977" s="168"/>
      <c r="AS1977" s="168"/>
      <c r="AT1977" s="168"/>
      <c r="AU1977" s="168"/>
      <c r="AV1977" s="168"/>
      <c r="AW1977" s="168"/>
      <c r="AX1977" s="168"/>
      <c r="AY1977" s="168"/>
      <c r="AZ1977" s="168"/>
      <c r="BA1977" s="168"/>
      <c r="BB1977" s="168"/>
      <c r="BC1977" s="168"/>
      <c r="BD1977" s="168"/>
      <c r="BE1977" s="168"/>
      <c r="BF1977" s="168"/>
      <c r="BG1977" s="168"/>
      <c r="BH1977" s="168"/>
      <c r="BI1977" s="168"/>
      <c r="BJ1977" s="168"/>
      <c r="BK1977" s="168"/>
      <c r="BL1977" s="168"/>
      <c r="BM1977" s="168"/>
      <c r="BN1977" s="168"/>
      <c r="BO1977" s="168"/>
      <c r="BP1977" s="168"/>
    </row>
    <row r="1978" spans="4:68" x14ac:dyDescent="0.15">
      <c r="D1978" s="168"/>
      <c r="E1978" s="168"/>
      <c r="F1978" s="168"/>
      <c r="G1978" s="168"/>
      <c r="H1978" s="168"/>
      <c r="I1978" s="168"/>
      <c r="J1978" s="168"/>
      <c r="K1978" s="168"/>
      <c r="L1978" s="168"/>
      <c r="M1978" s="168"/>
      <c r="N1978" s="168"/>
      <c r="O1978" s="168"/>
      <c r="P1978" s="168"/>
      <c r="Q1978" s="168"/>
      <c r="R1978" s="168"/>
      <c r="S1978" s="168"/>
      <c r="T1978" s="168"/>
      <c r="U1978" s="168"/>
      <c r="V1978" s="168"/>
      <c r="W1978" s="168"/>
      <c r="X1978" s="168"/>
      <c r="Y1978" s="168"/>
      <c r="Z1978" s="168"/>
      <c r="AA1978" s="168"/>
      <c r="AB1978" s="168"/>
      <c r="AC1978" s="168"/>
      <c r="AD1978" s="168"/>
      <c r="AE1978" s="168"/>
      <c r="AF1978" s="168"/>
      <c r="AG1978" s="168"/>
      <c r="AH1978" s="168"/>
      <c r="AI1978" s="168"/>
      <c r="AJ1978" s="168"/>
      <c r="AK1978" s="168"/>
      <c r="AL1978" s="168"/>
      <c r="AM1978" s="168"/>
      <c r="AN1978" s="168"/>
      <c r="AO1978" s="168"/>
      <c r="AP1978" s="168"/>
      <c r="AQ1978" s="168"/>
      <c r="AR1978" s="168"/>
      <c r="AS1978" s="168"/>
      <c r="AT1978" s="168"/>
      <c r="AU1978" s="168"/>
      <c r="AV1978" s="168"/>
      <c r="AW1978" s="168"/>
      <c r="AX1978" s="168"/>
      <c r="AY1978" s="168"/>
      <c r="AZ1978" s="168"/>
      <c r="BA1978" s="168"/>
      <c r="BB1978" s="168"/>
      <c r="BC1978" s="168"/>
      <c r="BD1978" s="168"/>
      <c r="BE1978" s="168"/>
      <c r="BF1978" s="168"/>
      <c r="BG1978" s="168"/>
      <c r="BH1978" s="168"/>
      <c r="BI1978" s="168"/>
      <c r="BJ1978" s="168"/>
      <c r="BK1978" s="168"/>
      <c r="BL1978" s="168"/>
      <c r="BM1978" s="168"/>
      <c r="BN1978" s="168"/>
      <c r="BO1978" s="168"/>
      <c r="BP1978" s="168"/>
    </row>
    <row r="1979" spans="4:68" x14ac:dyDescent="0.15">
      <c r="D1979" s="168"/>
      <c r="E1979" s="168"/>
      <c r="F1979" s="168"/>
      <c r="G1979" s="168"/>
      <c r="H1979" s="168"/>
      <c r="I1979" s="168"/>
      <c r="J1979" s="168"/>
      <c r="K1979" s="168"/>
      <c r="L1979" s="168"/>
      <c r="M1979" s="168"/>
      <c r="N1979" s="168"/>
      <c r="O1979" s="168"/>
      <c r="P1979" s="168"/>
      <c r="Q1979" s="168"/>
      <c r="R1979" s="168"/>
      <c r="S1979" s="168"/>
      <c r="T1979" s="168"/>
      <c r="U1979" s="168"/>
      <c r="V1979" s="168"/>
      <c r="W1979" s="168"/>
      <c r="X1979" s="168"/>
      <c r="Y1979" s="168"/>
      <c r="Z1979" s="168"/>
      <c r="AA1979" s="168"/>
      <c r="AB1979" s="168"/>
      <c r="AC1979" s="168"/>
      <c r="AD1979" s="168"/>
      <c r="AE1979" s="168"/>
      <c r="AF1979" s="168"/>
      <c r="AG1979" s="168"/>
      <c r="AH1979" s="168"/>
      <c r="AI1979" s="168"/>
      <c r="AJ1979" s="168"/>
      <c r="AK1979" s="168"/>
      <c r="AL1979" s="168"/>
      <c r="AM1979" s="168"/>
      <c r="AN1979" s="168"/>
      <c r="AO1979" s="168"/>
      <c r="AP1979" s="168"/>
      <c r="AQ1979" s="168"/>
      <c r="AR1979" s="168"/>
      <c r="AS1979" s="168"/>
      <c r="AT1979" s="168"/>
      <c r="AU1979" s="168"/>
      <c r="AV1979" s="168"/>
      <c r="AW1979" s="168"/>
      <c r="AX1979" s="168"/>
      <c r="AY1979" s="168"/>
      <c r="AZ1979" s="168"/>
      <c r="BA1979" s="168"/>
      <c r="BB1979" s="168"/>
      <c r="BC1979" s="168"/>
      <c r="BD1979" s="168"/>
      <c r="BE1979" s="168"/>
      <c r="BF1979" s="168"/>
      <c r="BG1979" s="168"/>
      <c r="BH1979" s="168"/>
      <c r="BI1979" s="168"/>
      <c r="BJ1979" s="168"/>
      <c r="BK1979" s="168"/>
      <c r="BL1979" s="168"/>
      <c r="BM1979" s="168"/>
      <c r="BN1979" s="168"/>
      <c r="BO1979" s="168"/>
      <c r="BP1979" s="168"/>
    </row>
    <row r="1980" spans="4:68" x14ac:dyDescent="0.15">
      <c r="D1980" s="168"/>
      <c r="E1980" s="168"/>
      <c r="F1980" s="168"/>
      <c r="G1980" s="168"/>
      <c r="H1980" s="168"/>
      <c r="I1980" s="168"/>
      <c r="J1980" s="168"/>
      <c r="K1980" s="168"/>
      <c r="L1980" s="168"/>
      <c r="M1980" s="168"/>
      <c r="N1980" s="168"/>
      <c r="O1980" s="168"/>
      <c r="P1980" s="168"/>
      <c r="Q1980" s="168"/>
      <c r="R1980" s="168"/>
      <c r="S1980" s="168"/>
      <c r="T1980" s="168"/>
      <c r="U1980" s="168"/>
      <c r="V1980" s="168"/>
      <c r="W1980" s="168"/>
      <c r="X1980" s="168"/>
      <c r="Y1980" s="168"/>
      <c r="Z1980" s="168"/>
      <c r="AA1980" s="168"/>
      <c r="AB1980" s="168"/>
      <c r="AC1980" s="168"/>
      <c r="AD1980" s="168"/>
      <c r="AE1980" s="168"/>
      <c r="AF1980" s="168"/>
      <c r="AG1980" s="168"/>
      <c r="AH1980" s="168"/>
      <c r="AI1980" s="168"/>
      <c r="AJ1980" s="168"/>
      <c r="AK1980" s="168"/>
      <c r="AL1980" s="168"/>
      <c r="AM1980" s="168"/>
      <c r="AN1980" s="168"/>
      <c r="AO1980" s="168"/>
      <c r="AP1980" s="168"/>
      <c r="AQ1980" s="168"/>
      <c r="AR1980" s="168"/>
      <c r="AS1980" s="168"/>
      <c r="AT1980" s="168"/>
      <c r="AU1980" s="168"/>
      <c r="AV1980" s="168"/>
      <c r="AW1980" s="168"/>
      <c r="AX1980" s="168"/>
      <c r="AY1980" s="168"/>
      <c r="AZ1980" s="168"/>
      <c r="BA1980" s="168"/>
      <c r="BB1980" s="168"/>
      <c r="BC1980" s="168"/>
      <c r="BD1980" s="168"/>
      <c r="BE1980" s="168"/>
      <c r="BF1980" s="168"/>
      <c r="BG1980" s="168"/>
      <c r="BH1980" s="168"/>
      <c r="BI1980" s="168"/>
      <c r="BJ1980" s="168"/>
      <c r="BK1980" s="168"/>
      <c r="BL1980" s="168"/>
      <c r="BM1980" s="168"/>
      <c r="BN1980" s="168"/>
      <c r="BO1980" s="168"/>
      <c r="BP1980" s="168"/>
    </row>
    <row r="1981" spans="4:68" x14ac:dyDescent="0.15">
      <c r="D1981" s="168"/>
      <c r="E1981" s="168"/>
      <c r="F1981" s="168"/>
      <c r="G1981" s="168"/>
      <c r="H1981" s="168"/>
      <c r="I1981" s="168"/>
      <c r="J1981" s="168"/>
      <c r="K1981" s="168"/>
      <c r="L1981" s="168"/>
      <c r="M1981" s="168"/>
      <c r="N1981" s="168"/>
      <c r="O1981" s="168"/>
      <c r="P1981" s="168"/>
      <c r="Q1981" s="168"/>
      <c r="R1981" s="168"/>
      <c r="S1981" s="168"/>
      <c r="T1981" s="168"/>
      <c r="U1981" s="168"/>
      <c r="V1981" s="168"/>
      <c r="W1981" s="168"/>
      <c r="X1981" s="168"/>
      <c r="Y1981" s="168"/>
      <c r="Z1981" s="168"/>
      <c r="AA1981" s="168"/>
      <c r="AB1981" s="168"/>
      <c r="AC1981" s="168"/>
      <c r="AD1981" s="168"/>
      <c r="AE1981" s="168"/>
      <c r="AF1981" s="168"/>
      <c r="AG1981" s="168"/>
      <c r="AH1981" s="168"/>
      <c r="AI1981" s="168"/>
      <c r="AJ1981" s="168"/>
      <c r="AK1981" s="168"/>
      <c r="AL1981" s="168"/>
      <c r="AM1981" s="168"/>
      <c r="AN1981" s="168"/>
      <c r="AO1981" s="168"/>
      <c r="AP1981" s="168"/>
      <c r="AQ1981" s="168"/>
      <c r="AR1981" s="168"/>
      <c r="AS1981" s="168"/>
      <c r="AT1981" s="168"/>
      <c r="AU1981" s="168"/>
      <c r="AV1981" s="168"/>
      <c r="AW1981" s="168"/>
      <c r="AX1981" s="168"/>
      <c r="AY1981" s="168"/>
      <c r="AZ1981" s="168"/>
      <c r="BA1981" s="168"/>
      <c r="BB1981" s="168"/>
      <c r="BC1981" s="168"/>
      <c r="BD1981" s="168"/>
      <c r="BE1981" s="168"/>
      <c r="BF1981" s="168"/>
      <c r="BG1981" s="168"/>
      <c r="BH1981" s="168"/>
      <c r="BI1981" s="168"/>
      <c r="BJ1981" s="168"/>
      <c r="BK1981" s="168"/>
      <c r="BL1981" s="168"/>
      <c r="BM1981" s="168"/>
      <c r="BN1981" s="168"/>
      <c r="BO1981" s="168"/>
      <c r="BP1981" s="168"/>
    </row>
    <row r="1982" spans="4:68" x14ac:dyDescent="0.15">
      <c r="D1982" s="168"/>
      <c r="E1982" s="168"/>
      <c r="F1982" s="168"/>
      <c r="G1982" s="168"/>
      <c r="H1982" s="168"/>
      <c r="I1982" s="168"/>
      <c r="J1982" s="168"/>
      <c r="K1982" s="168"/>
      <c r="L1982" s="168"/>
      <c r="M1982" s="168"/>
      <c r="N1982" s="168"/>
      <c r="O1982" s="168"/>
      <c r="P1982" s="168"/>
      <c r="Q1982" s="168"/>
      <c r="R1982" s="168"/>
      <c r="S1982" s="168"/>
      <c r="T1982" s="168"/>
      <c r="U1982" s="168"/>
      <c r="V1982" s="168"/>
      <c r="W1982" s="168"/>
      <c r="X1982" s="168"/>
      <c r="Y1982" s="168"/>
      <c r="Z1982" s="168"/>
      <c r="AA1982" s="168"/>
      <c r="AB1982" s="168"/>
      <c r="AC1982" s="168"/>
      <c r="AD1982" s="168"/>
      <c r="AE1982" s="168"/>
      <c r="AF1982" s="168"/>
      <c r="AG1982" s="168"/>
      <c r="AH1982" s="168"/>
      <c r="AI1982" s="168"/>
      <c r="AJ1982" s="168"/>
      <c r="AK1982" s="168"/>
      <c r="AL1982" s="168"/>
      <c r="AM1982" s="168"/>
      <c r="AN1982" s="168"/>
      <c r="AO1982" s="168"/>
      <c r="AP1982" s="168"/>
      <c r="AQ1982" s="168"/>
      <c r="AR1982" s="168"/>
      <c r="AS1982" s="168"/>
      <c r="AT1982" s="168"/>
      <c r="AU1982" s="168"/>
      <c r="AV1982" s="168"/>
      <c r="AW1982" s="168"/>
      <c r="AX1982" s="168"/>
      <c r="AY1982" s="168"/>
      <c r="AZ1982" s="168"/>
      <c r="BA1982" s="168"/>
      <c r="BB1982" s="168"/>
      <c r="BC1982" s="168"/>
      <c r="BD1982" s="168"/>
      <c r="BE1982" s="168"/>
      <c r="BF1982" s="168"/>
      <c r="BG1982" s="168"/>
      <c r="BH1982" s="168"/>
      <c r="BI1982" s="168"/>
      <c r="BJ1982" s="168"/>
      <c r="BK1982" s="168"/>
      <c r="BL1982" s="168"/>
      <c r="BM1982" s="168"/>
      <c r="BN1982" s="168"/>
      <c r="BO1982" s="168"/>
      <c r="BP1982" s="168"/>
    </row>
    <row r="1983" spans="4:68" x14ac:dyDescent="0.15">
      <c r="D1983" s="168"/>
      <c r="E1983" s="168"/>
      <c r="F1983" s="168"/>
      <c r="G1983" s="168"/>
      <c r="H1983" s="168"/>
      <c r="I1983" s="168"/>
      <c r="J1983" s="168"/>
      <c r="K1983" s="168"/>
      <c r="L1983" s="168"/>
      <c r="M1983" s="168"/>
      <c r="N1983" s="168"/>
      <c r="O1983" s="168"/>
      <c r="P1983" s="168"/>
      <c r="Q1983" s="168"/>
      <c r="R1983" s="168"/>
      <c r="S1983" s="168"/>
      <c r="T1983" s="168"/>
      <c r="U1983" s="168"/>
      <c r="V1983" s="168"/>
      <c r="W1983" s="168"/>
      <c r="X1983" s="168"/>
      <c r="Y1983" s="168"/>
      <c r="Z1983" s="168"/>
      <c r="AA1983" s="168"/>
      <c r="AB1983" s="168"/>
      <c r="AC1983" s="168"/>
      <c r="AD1983" s="168"/>
      <c r="AE1983" s="168"/>
      <c r="AF1983" s="168"/>
      <c r="AG1983" s="168"/>
      <c r="AH1983" s="168"/>
      <c r="AI1983" s="168"/>
      <c r="AJ1983" s="168"/>
      <c r="AK1983" s="168"/>
      <c r="AL1983" s="168"/>
      <c r="AM1983" s="168"/>
      <c r="AN1983" s="168"/>
      <c r="AO1983" s="168"/>
      <c r="AP1983" s="168"/>
      <c r="AQ1983" s="168"/>
      <c r="AR1983" s="168"/>
      <c r="AS1983" s="168"/>
      <c r="AT1983" s="168"/>
      <c r="AU1983" s="168"/>
      <c r="AV1983" s="168"/>
      <c r="AW1983" s="168"/>
      <c r="AX1983" s="168"/>
      <c r="AY1983" s="168"/>
      <c r="AZ1983" s="168"/>
      <c r="BA1983" s="168"/>
      <c r="BB1983" s="168"/>
      <c r="BC1983" s="168"/>
      <c r="BD1983" s="168"/>
      <c r="BE1983" s="168"/>
      <c r="BF1983" s="168"/>
      <c r="BG1983" s="168"/>
      <c r="BH1983" s="168"/>
      <c r="BI1983" s="168"/>
      <c r="BJ1983" s="168"/>
      <c r="BK1983" s="168"/>
      <c r="BL1983" s="168"/>
      <c r="BM1983" s="168"/>
      <c r="BN1983" s="168"/>
      <c r="BO1983" s="168"/>
      <c r="BP1983" s="168"/>
    </row>
    <row r="1984" spans="4:68" x14ac:dyDescent="0.15">
      <c r="D1984" s="168"/>
      <c r="E1984" s="168"/>
      <c r="F1984" s="168"/>
      <c r="G1984" s="168"/>
      <c r="H1984" s="168"/>
      <c r="I1984" s="168"/>
      <c r="J1984" s="168"/>
      <c r="K1984" s="168"/>
      <c r="L1984" s="168"/>
      <c r="M1984" s="168"/>
      <c r="N1984" s="168"/>
      <c r="O1984" s="168"/>
      <c r="P1984" s="168"/>
      <c r="Q1984" s="168"/>
      <c r="R1984" s="168"/>
      <c r="S1984" s="168"/>
      <c r="T1984" s="168"/>
      <c r="U1984" s="168"/>
      <c r="V1984" s="168"/>
      <c r="W1984" s="168"/>
      <c r="X1984" s="168"/>
      <c r="Y1984" s="168"/>
      <c r="Z1984" s="168"/>
      <c r="AA1984" s="168"/>
      <c r="AB1984" s="168"/>
      <c r="AC1984" s="168"/>
      <c r="AD1984" s="168"/>
      <c r="AE1984" s="168"/>
      <c r="AF1984" s="168"/>
      <c r="AG1984" s="168"/>
      <c r="AH1984" s="168"/>
      <c r="AI1984" s="168"/>
      <c r="AJ1984" s="168"/>
      <c r="AK1984" s="168"/>
      <c r="AL1984" s="168"/>
      <c r="AM1984" s="168"/>
      <c r="AN1984" s="168"/>
      <c r="AO1984" s="168"/>
      <c r="AP1984" s="168"/>
      <c r="AQ1984" s="168"/>
      <c r="AR1984" s="168"/>
      <c r="AS1984" s="168"/>
      <c r="AT1984" s="168"/>
      <c r="AU1984" s="168"/>
      <c r="AV1984" s="168"/>
      <c r="AW1984" s="168"/>
      <c r="AX1984" s="168"/>
      <c r="AY1984" s="168"/>
      <c r="AZ1984" s="168"/>
      <c r="BA1984" s="168"/>
      <c r="BB1984" s="168"/>
      <c r="BC1984" s="168"/>
      <c r="BD1984" s="168"/>
      <c r="BE1984" s="168"/>
      <c r="BF1984" s="168"/>
      <c r="BG1984" s="168"/>
      <c r="BH1984" s="168"/>
      <c r="BI1984" s="168"/>
      <c r="BJ1984" s="168"/>
      <c r="BK1984" s="168"/>
      <c r="BL1984" s="168"/>
      <c r="BM1984" s="168"/>
      <c r="BN1984" s="168"/>
      <c r="BO1984" s="168"/>
      <c r="BP1984" s="168"/>
    </row>
    <row r="1985" spans="4:68" x14ac:dyDescent="0.15">
      <c r="D1985" s="168"/>
      <c r="E1985" s="168"/>
      <c r="F1985" s="168"/>
      <c r="G1985" s="168"/>
      <c r="H1985" s="168"/>
      <c r="I1985" s="168"/>
      <c r="J1985" s="168"/>
      <c r="K1985" s="168"/>
      <c r="L1985" s="168"/>
      <c r="M1985" s="168"/>
      <c r="N1985" s="168"/>
      <c r="O1985" s="168"/>
      <c r="P1985" s="168"/>
      <c r="Q1985" s="168"/>
      <c r="R1985" s="168"/>
      <c r="S1985" s="168"/>
      <c r="T1985" s="168"/>
      <c r="U1985" s="168"/>
      <c r="V1985" s="168"/>
      <c r="W1985" s="168"/>
      <c r="X1985" s="168"/>
      <c r="Y1985" s="168"/>
      <c r="Z1985" s="168"/>
      <c r="AA1985" s="168"/>
      <c r="AB1985" s="168"/>
      <c r="AC1985" s="168"/>
      <c r="AD1985" s="168"/>
      <c r="AE1985" s="168"/>
      <c r="AF1985" s="168"/>
      <c r="AG1985" s="168"/>
      <c r="AH1985" s="168"/>
      <c r="AI1985" s="168"/>
      <c r="AJ1985" s="168"/>
      <c r="AK1985" s="168"/>
      <c r="AL1985" s="168"/>
      <c r="AM1985" s="168"/>
      <c r="AN1985" s="168"/>
      <c r="AO1985" s="168"/>
      <c r="AP1985" s="168"/>
      <c r="AQ1985" s="168"/>
      <c r="AR1985" s="168"/>
      <c r="AS1985" s="168"/>
      <c r="AT1985" s="168"/>
      <c r="AU1985" s="168"/>
      <c r="AV1985" s="168"/>
      <c r="AW1985" s="168"/>
      <c r="AX1985" s="168"/>
      <c r="AY1985" s="168"/>
      <c r="AZ1985" s="168"/>
      <c r="BA1985" s="168"/>
      <c r="BB1985" s="168"/>
      <c r="BC1985" s="168"/>
      <c r="BD1985" s="168"/>
      <c r="BE1985" s="168"/>
      <c r="BF1985" s="168"/>
      <c r="BG1985" s="168"/>
      <c r="BH1985" s="168"/>
      <c r="BI1985" s="168"/>
      <c r="BJ1985" s="168"/>
      <c r="BK1985" s="168"/>
      <c r="BL1985" s="168"/>
      <c r="BM1985" s="168"/>
      <c r="BN1985" s="168"/>
      <c r="BO1985" s="168"/>
      <c r="BP1985" s="168"/>
    </row>
    <row r="1986" spans="4:68" x14ac:dyDescent="0.15">
      <c r="D1986" s="168"/>
      <c r="E1986" s="168"/>
      <c r="F1986" s="168"/>
      <c r="G1986" s="168"/>
      <c r="H1986" s="168"/>
      <c r="I1986" s="168"/>
      <c r="J1986" s="168"/>
      <c r="K1986" s="168"/>
      <c r="L1986" s="168"/>
      <c r="M1986" s="168"/>
      <c r="N1986" s="168"/>
      <c r="O1986" s="168"/>
      <c r="P1986" s="168"/>
      <c r="Q1986" s="168"/>
      <c r="R1986" s="168"/>
      <c r="S1986" s="168"/>
      <c r="T1986" s="168"/>
      <c r="U1986" s="168"/>
      <c r="V1986" s="168"/>
      <c r="W1986" s="168"/>
      <c r="X1986" s="168"/>
      <c r="Y1986" s="168"/>
      <c r="Z1986" s="168"/>
      <c r="AA1986" s="168"/>
      <c r="AB1986" s="168"/>
      <c r="AC1986" s="168"/>
      <c r="AD1986" s="168"/>
      <c r="AE1986" s="168"/>
      <c r="AF1986" s="168"/>
      <c r="AG1986" s="168"/>
      <c r="AH1986" s="168"/>
      <c r="AI1986" s="168"/>
      <c r="AJ1986" s="168"/>
      <c r="AK1986" s="168"/>
      <c r="AL1986" s="168"/>
      <c r="AM1986" s="168"/>
      <c r="AN1986" s="168"/>
      <c r="AO1986" s="168"/>
      <c r="AP1986" s="168"/>
      <c r="AQ1986" s="168"/>
      <c r="AR1986" s="168"/>
      <c r="AS1986" s="168"/>
      <c r="AT1986" s="168"/>
      <c r="AU1986" s="168"/>
      <c r="AV1986" s="168"/>
      <c r="AW1986" s="168"/>
      <c r="AX1986" s="168"/>
      <c r="AY1986" s="168"/>
      <c r="AZ1986" s="168"/>
      <c r="BA1986" s="168"/>
      <c r="BB1986" s="168"/>
      <c r="BC1986" s="168"/>
      <c r="BD1986" s="168"/>
      <c r="BE1986" s="168"/>
      <c r="BF1986" s="168"/>
      <c r="BG1986" s="168"/>
      <c r="BH1986" s="168"/>
      <c r="BI1986" s="168"/>
      <c r="BJ1986" s="168"/>
      <c r="BK1986" s="168"/>
      <c r="BL1986" s="168"/>
      <c r="BM1986" s="168"/>
      <c r="BN1986" s="168"/>
      <c r="BO1986" s="168"/>
      <c r="BP1986" s="168"/>
    </row>
    <row r="1987" spans="4:68" x14ac:dyDescent="0.15">
      <c r="D1987" s="168"/>
      <c r="E1987" s="168"/>
      <c r="F1987" s="168"/>
      <c r="G1987" s="168"/>
      <c r="H1987" s="168"/>
      <c r="I1987" s="168"/>
      <c r="J1987" s="168"/>
      <c r="K1987" s="168"/>
      <c r="L1987" s="168"/>
      <c r="M1987" s="168"/>
      <c r="N1987" s="168"/>
      <c r="O1987" s="168"/>
      <c r="P1987" s="168"/>
      <c r="Q1987" s="168"/>
      <c r="R1987" s="168"/>
      <c r="S1987" s="168"/>
      <c r="T1987" s="168"/>
      <c r="U1987" s="168"/>
      <c r="V1987" s="168"/>
      <c r="W1987" s="168"/>
      <c r="X1987" s="168"/>
      <c r="Y1987" s="168"/>
      <c r="Z1987" s="168"/>
      <c r="AA1987" s="168"/>
      <c r="AB1987" s="168"/>
      <c r="AC1987" s="168"/>
      <c r="AD1987" s="168"/>
      <c r="AE1987" s="168"/>
      <c r="AF1987" s="168"/>
      <c r="AG1987" s="168"/>
      <c r="AH1987" s="168"/>
      <c r="AI1987" s="168"/>
      <c r="AJ1987" s="168"/>
      <c r="AK1987" s="168"/>
      <c r="AL1987" s="168"/>
      <c r="AM1987" s="168"/>
      <c r="AN1987" s="168"/>
      <c r="AO1987" s="168"/>
      <c r="AP1987" s="168"/>
      <c r="AQ1987" s="168"/>
      <c r="AR1987" s="168"/>
      <c r="AS1987" s="168"/>
      <c r="AT1987" s="168"/>
      <c r="AU1987" s="168"/>
      <c r="AV1987" s="168"/>
      <c r="AW1987" s="168"/>
      <c r="AX1987" s="168"/>
      <c r="AY1987" s="168"/>
      <c r="AZ1987" s="168"/>
      <c r="BA1987" s="168"/>
      <c r="BB1987" s="168"/>
      <c r="BC1987" s="168"/>
      <c r="BD1987" s="168"/>
      <c r="BE1987" s="168"/>
      <c r="BF1987" s="168"/>
      <c r="BG1987" s="168"/>
      <c r="BH1987" s="168"/>
      <c r="BI1987" s="168"/>
      <c r="BJ1987" s="168"/>
      <c r="BK1987" s="168"/>
      <c r="BL1987" s="168"/>
      <c r="BM1987" s="168"/>
      <c r="BN1987" s="168"/>
      <c r="BO1987" s="168"/>
      <c r="BP1987" s="168"/>
    </row>
    <row r="1988" spans="4:68" x14ac:dyDescent="0.15">
      <c r="D1988" s="168"/>
      <c r="E1988" s="168"/>
      <c r="F1988" s="168"/>
      <c r="G1988" s="168"/>
      <c r="H1988" s="168"/>
      <c r="I1988" s="168"/>
      <c r="J1988" s="168"/>
      <c r="K1988" s="168"/>
      <c r="L1988" s="168"/>
      <c r="M1988" s="168"/>
      <c r="N1988" s="168"/>
      <c r="O1988" s="168"/>
      <c r="P1988" s="168"/>
      <c r="Q1988" s="168"/>
      <c r="R1988" s="168"/>
      <c r="S1988" s="168"/>
      <c r="T1988" s="168"/>
      <c r="U1988" s="168"/>
      <c r="V1988" s="168"/>
      <c r="W1988" s="168"/>
      <c r="X1988" s="168"/>
      <c r="Y1988" s="168"/>
      <c r="Z1988" s="168"/>
      <c r="AA1988" s="168"/>
      <c r="AB1988" s="168"/>
      <c r="AC1988" s="168"/>
      <c r="AD1988" s="168"/>
      <c r="AE1988" s="168"/>
      <c r="AF1988" s="168"/>
      <c r="AG1988" s="168"/>
      <c r="AH1988" s="168"/>
      <c r="AI1988" s="168"/>
      <c r="AJ1988" s="168"/>
      <c r="AK1988" s="168"/>
      <c r="AL1988" s="168"/>
      <c r="AM1988" s="168"/>
      <c r="AN1988" s="168"/>
      <c r="AO1988" s="168"/>
      <c r="AP1988" s="168"/>
      <c r="AQ1988" s="168"/>
      <c r="AR1988" s="168"/>
      <c r="AS1988" s="168"/>
      <c r="AT1988" s="168"/>
      <c r="AU1988" s="168"/>
      <c r="AV1988" s="168"/>
      <c r="AW1988" s="168"/>
      <c r="AX1988" s="168"/>
      <c r="AY1988" s="168"/>
      <c r="AZ1988" s="168"/>
      <c r="BA1988" s="168"/>
      <c r="BB1988" s="168"/>
      <c r="BC1988" s="168"/>
      <c r="BD1988" s="168"/>
      <c r="BE1988" s="168"/>
      <c r="BF1988" s="168"/>
      <c r="BG1988" s="168"/>
      <c r="BH1988" s="168"/>
      <c r="BI1988" s="168"/>
      <c r="BJ1988" s="168"/>
      <c r="BK1988" s="168"/>
      <c r="BL1988" s="168"/>
      <c r="BM1988" s="168"/>
      <c r="BN1988" s="168"/>
      <c r="BO1988" s="168"/>
      <c r="BP1988" s="168"/>
    </row>
    <row r="1989" spans="4:68" x14ac:dyDescent="0.15">
      <c r="D1989" s="168"/>
      <c r="E1989" s="168"/>
      <c r="F1989" s="168"/>
      <c r="G1989" s="168"/>
      <c r="H1989" s="168"/>
      <c r="I1989" s="168"/>
      <c r="J1989" s="168"/>
      <c r="K1989" s="168"/>
      <c r="L1989" s="168"/>
      <c r="M1989" s="168"/>
      <c r="N1989" s="168"/>
      <c r="O1989" s="168"/>
      <c r="P1989" s="168"/>
      <c r="Q1989" s="168"/>
      <c r="R1989" s="168"/>
      <c r="S1989" s="168"/>
      <c r="T1989" s="168"/>
      <c r="U1989" s="168"/>
      <c r="V1989" s="168"/>
      <c r="W1989" s="168"/>
      <c r="X1989" s="168"/>
      <c r="Y1989" s="168"/>
      <c r="Z1989" s="168"/>
      <c r="AA1989" s="168"/>
      <c r="AB1989" s="168"/>
      <c r="AC1989" s="168"/>
      <c r="AD1989" s="168"/>
      <c r="AE1989" s="168"/>
      <c r="AF1989" s="168"/>
      <c r="AG1989" s="168"/>
      <c r="AH1989" s="168"/>
      <c r="AI1989" s="168"/>
      <c r="AJ1989" s="168"/>
      <c r="AK1989" s="168"/>
      <c r="AL1989" s="168"/>
      <c r="AM1989" s="168"/>
      <c r="AN1989" s="168"/>
      <c r="AO1989" s="168"/>
      <c r="AP1989" s="168"/>
      <c r="AQ1989" s="168"/>
      <c r="AR1989" s="168"/>
      <c r="AS1989" s="168"/>
      <c r="AT1989" s="168"/>
      <c r="AU1989" s="168"/>
      <c r="AV1989" s="168"/>
      <c r="AW1989" s="168"/>
      <c r="AX1989" s="168"/>
      <c r="AY1989" s="168"/>
      <c r="AZ1989" s="168"/>
      <c r="BA1989" s="168"/>
      <c r="BB1989" s="168"/>
      <c r="BC1989" s="168"/>
      <c r="BD1989" s="168"/>
      <c r="BE1989" s="168"/>
      <c r="BF1989" s="168"/>
      <c r="BG1989" s="168"/>
      <c r="BH1989" s="168"/>
      <c r="BI1989" s="168"/>
      <c r="BJ1989" s="168"/>
      <c r="BK1989" s="168"/>
      <c r="BL1989" s="168"/>
      <c r="BM1989" s="168"/>
      <c r="BN1989" s="168"/>
      <c r="BO1989" s="168"/>
      <c r="BP1989" s="168"/>
    </row>
    <row r="1990" spans="4:68" x14ac:dyDescent="0.15">
      <c r="D1990" s="168"/>
      <c r="E1990" s="168"/>
      <c r="F1990" s="168"/>
      <c r="G1990" s="168"/>
      <c r="H1990" s="168"/>
      <c r="I1990" s="168"/>
      <c r="J1990" s="168"/>
      <c r="K1990" s="168"/>
      <c r="L1990" s="168"/>
      <c r="M1990" s="168"/>
      <c r="N1990" s="168"/>
      <c r="O1990" s="168"/>
      <c r="P1990" s="168"/>
      <c r="Q1990" s="168"/>
      <c r="R1990" s="168"/>
      <c r="S1990" s="168"/>
      <c r="T1990" s="168"/>
      <c r="U1990" s="168"/>
      <c r="V1990" s="168"/>
      <c r="W1990" s="168"/>
      <c r="X1990" s="168"/>
      <c r="Y1990" s="168"/>
      <c r="Z1990" s="168"/>
      <c r="AA1990" s="168"/>
      <c r="AB1990" s="168"/>
      <c r="AC1990" s="168"/>
      <c r="AD1990" s="168"/>
      <c r="AE1990" s="168"/>
      <c r="AF1990" s="168"/>
      <c r="AG1990" s="168"/>
      <c r="AH1990" s="168"/>
      <c r="AI1990" s="168"/>
      <c r="AJ1990" s="168"/>
      <c r="AK1990" s="168"/>
      <c r="AL1990" s="168"/>
      <c r="AM1990" s="168"/>
      <c r="AN1990" s="168"/>
      <c r="AO1990" s="168"/>
      <c r="AP1990" s="168"/>
      <c r="AQ1990" s="168"/>
      <c r="AR1990" s="168"/>
      <c r="AS1990" s="168"/>
      <c r="AT1990" s="168"/>
      <c r="AU1990" s="168"/>
      <c r="AV1990" s="168"/>
      <c r="AW1990" s="168"/>
      <c r="AX1990" s="168"/>
      <c r="AY1990" s="168"/>
      <c r="AZ1990" s="168"/>
      <c r="BA1990" s="168"/>
      <c r="BB1990" s="168"/>
      <c r="BC1990" s="168"/>
      <c r="BD1990" s="168"/>
      <c r="BE1990" s="168"/>
      <c r="BF1990" s="168"/>
      <c r="BG1990" s="168"/>
      <c r="BH1990" s="168"/>
      <c r="BI1990" s="168"/>
      <c r="BJ1990" s="168"/>
      <c r="BK1990" s="168"/>
      <c r="BL1990" s="168"/>
      <c r="BM1990" s="168"/>
      <c r="BN1990" s="168"/>
      <c r="BO1990" s="168"/>
      <c r="BP1990" s="168"/>
    </row>
    <row r="1991" spans="4:68" x14ac:dyDescent="0.15">
      <c r="D1991" s="168"/>
      <c r="E1991" s="168"/>
      <c r="F1991" s="168"/>
      <c r="G1991" s="168"/>
      <c r="H1991" s="168"/>
      <c r="I1991" s="168"/>
      <c r="J1991" s="168"/>
      <c r="K1991" s="168"/>
      <c r="L1991" s="168"/>
      <c r="M1991" s="168"/>
      <c r="N1991" s="168"/>
      <c r="O1991" s="168"/>
      <c r="P1991" s="168"/>
      <c r="Q1991" s="168"/>
      <c r="R1991" s="168"/>
      <c r="S1991" s="168"/>
      <c r="T1991" s="168"/>
      <c r="U1991" s="168"/>
      <c r="V1991" s="168"/>
      <c r="W1991" s="168"/>
      <c r="X1991" s="168"/>
      <c r="Y1991" s="168"/>
      <c r="Z1991" s="168"/>
      <c r="AA1991" s="168"/>
      <c r="AB1991" s="168"/>
      <c r="AC1991" s="168"/>
      <c r="AD1991" s="168"/>
      <c r="AE1991" s="168"/>
      <c r="AF1991" s="168"/>
      <c r="AG1991" s="168"/>
      <c r="AH1991" s="168"/>
      <c r="AI1991" s="168"/>
      <c r="AJ1991" s="168"/>
      <c r="AK1991" s="168"/>
      <c r="AL1991" s="168"/>
      <c r="AM1991" s="168"/>
      <c r="AN1991" s="168"/>
      <c r="AO1991" s="168"/>
      <c r="AP1991" s="168"/>
      <c r="AQ1991" s="168"/>
      <c r="AR1991" s="168"/>
      <c r="AS1991" s="168"/>
      <c r="AT1991" s="168"/>
      <c r="AU1991" s="168"/>
      <c r="AV1991" s="168"/>
      <c r="AW1991" s="168"/>
      <c r="AX1991" s="168"/>
      <c r="AY1991" s="168"/>
      <c r="AZ1991" s="168"/>
      <c r="BA1991" s="168"/>
      <c r="BB1991" s="168"/>
      <c r="BC1991" s="168"/>
      <c r="BD1991" s="168"/>
      <c r="BE1991" s="168"/>
      <c r="BF1991" s="168"/>
      <c r="BG1991" s="168"/>
      <c r="BH1991" s="168"/>
      <c r="BI1991" s="168"/>
      <c r="BJ1991" s="168"/>
      <c r="BK1991" s="168"/>
      <c r="BL1991" s="168"/>
      <c r="BM1991" s="168"/>
      <c r="BN1991" s="168"/>
      <c r="BO1991" s="168"/>
      <c r="BP1991" s="168"/>
    </row>
    <row r="1992" spans="4:68" x14ac:dyDescent="0.15">
      <c r="D1992" s="168"/>
      <c r="E1992" s="168"/>
      <c r="F1992" s="168"/>
      <c r="G1992" s="168"/>
      <c r="H1992" s="168"/>
      <c r="I1992" s="168"/>
      <c r="J1992" s="168"/>
      <c r="K1992" s="168"/>
      <c r="L1992" s="168"/>
      <c r="M1992" s="168"/>
      <c r="N1992" s="168"/>
      <c r="O1992" s="168"/>
      <c r="P1992" s="168"/>
      <c r="Q1992" s="168"/>
      <c r="R1992" s="168"/>
      <c r="S1992" s="168"/>
      <c r="T1992" s="168"/>
      <c r="U1992" s="168"/>
      <c r="V1992" s="168"/>
      <c r="W1992" s="168"/>
      <c r="X1992" s="168"/>
      <c r="Y1992" s="168"/>
      <c r="Z1992" s="168"/>
      <c r="AA1992" s="168"/>
      <c r="AB1992" s="168"/>
      <c r="AC1992" s="168"/>
      <c r="AD1992" s="168"/>
      <c r="AE1992" s="168"/>
      <c r="AF1992" s="168"/>
      <c r="AG1992" s="168"/>
      <c r="AH1992" s="168"/>
      <c r="AI1992" s="168"/>
      <c r="AJ1992" s="168"/>
      <c r="AK1992" s="168"/>
      <c r="AL1992" s="168"/>
      <c r="AM1992" s="168"/>
      <c r="AN1992" s="168"/>
      <c r="AO1992" s="168"/>
      <c r="AP1992" s="168"/>
      <c r="AQ1992" s="168"/>
      <c r="AR1992" s="168"/>
      <c r="AS1992" s="168"/>
      <c r="AT1992" s="168"/>
      <c r="AU1992" s="168"/>
      <c r="AV1992" s="168"/>
      <c r="AW1992" s="168"/>
      <c r="AX1992" s="168"/>
      <c r="AY1992" s="168"/>
      <c r="AZ1992" s="168"/>
      <c r="BA1992" s="168"/>
      <c r="BB1992" s="168"/>
      <c r="BC1992" s="168"/>
      <c r="BD1992" s="168"/>
      <c r="BE1992" s="168"/>
      <c r="BF1992" s="168"/>
      <c r="BG1992" s="168"/>
      <c r="BH1992" s="168"/>
      <c r="BI1992" s="168"/>
      <c r="BJ1992" s="168"/>
      <c r="BK1992" s="168"/>
      <c r="BL1992" s="168"/>
      <c r="BM1992" s="168"/>
      <c r="BN1992" s="168"/>
      <c r="BO1992" s="168"/>
      <c r="BP1992" s="168"/>
    </row>
    <row r="1993" spans="4:68" x14ac:dyDescent="0.15">
      <c r="D1993" s="168"/>
      <c r="E1993" s="168"/>
      <c r="F1993" s="168"/>
      <c r="G1993" s="168"/>
      <c r="H1993" s="168"/>
      <c r="I1993" s="168"/>
      <c r="J1993" s="168"/>
      <c r="K1993" s="168"/>
      <c r="L1993" s="168"/>
      <c r="M1993" s="168"/>
      <c r="N1993" s="168"/>
      <c r="O1993" s="168"/>
      <c r="P1993" s="168"/>
      <c r="Q1993" s="168"/>
      <c r="R1993" s="168"/>
      <c r="S1993" s="168"/>
      <c r="T1993" s="168"/>
      <c r="U1993" s="168"/>
      <c r="V1993" s="168"/>
      <c r="W1993" s="168"/>
      <c r="X1993" s="168"/>
      <c r="Y1993" s="168"/>
      <c r="Z1993" s="168"/>
      <c r="AA1993" s="168"/>
      <c r="AB1993" s="168"/>
      <c r="AC1993" s="168"/>
      <c r="AD1993" s="168"/>
      <c r="AE1993" s="168"/>
      <c r="AF1993" s="168"/>
      <c r="AG1993" s="168"/>
      <c r="AH1993" s="168"/>
      <c r="AI1993" s="168"/>
      <c r="AJ1993" s="168"/>
      <c r="AK1993" s="168"/>
      <c r="AL1993" s="168"/>
      <c r="AM1993" s="168"/>
      <c r="AN1993" s="168"/>
      <c r="AO1993" s="168"/>
      <c r="AP1993" s="168"/>
      <c r="AQ1993" s="168"/>
      <c r="AR1993" s="168"/>
      <c r="AS1993" s="168"/>
      <c r="AT1993" s="168"/>
      <c r="AU1993" s="168"/>
      <c r="AV1993" s="168"/>
      <c r="AW1993" s="168"/>
      <c r="AX1993" s="168"/>
      <c r="AY1993" s="168"/>
      <c r="AZ1993" s="168"/>
      <c r="BA1993" s="168"/>
      <c r="BB1993" s="168"/>
      <c r="BC1993" s="168"/>
      <c r="BD1993" s="168"/>
      <c r="BE1993" s="168"/>
      <c r="BF1993" s="168"/>
      <c r="BG1993" s="168"/>
      <c r="BH1993" s="168"/>
      <c r="BI1993" s="168"/>
      <c r="BJ1993" s="168"/>
      <c r="BK1993" s="168"/>
      <c r="BL1993" s="168"/>
      <c r="BM1993" s="168"/>
      <c r="BN1993" s="168"/>
      <c r="BO1993" s="168"/>
      <c r="BP1993" s="168"/>
    </row>
    <row r="1994" spans="4:68" x14ac:dyDescent="0.15">
      <c r="D1994" s="168"/>
      <c r="E1994" s="168"/>
      <c r="F1994" s="168"/>
      <c r="G1994" s="168"/>
      <c r="H1994" s="168"/>
      <c r="I1994" s="168"/>
      <c r="J1994" s="168"/>
      <c r="K1994" s="168"/>
      <c r="L1994" s="168"/>
      <c r="M1994" s="168"/>
      <c r="N1994" s="168"/>
      <c r="O1994" s="168"/>
      <c r="P1994" s="168"/>
      <c r="Q1994" s="168"/>
      <c r="R1994" s="168"/>
      <c r="S1994" s="168"/>
      <c r="T1994" s="168"/>
      <c r="U1994" s="168"/>
      <c r="V1994" s="168"/>
      <c r="W1994" s="168"/>
      <c r="X1994" s="168"/>
      <c r="Y1994" s="168"/>
      <c r="Z1994" s="168"/>
      <c r="AA1994" s="168"/>
      <c r="AB1994" s="168"/>
      <c r="AC1994" s="168"/>
      <c r="AD1994" s="168"/>
      <c r="AE1994" s="168"/>
      <c r="AF1994" s="168"/>
      <c r="AG1994" s="168"/>
      <c r="AH1994" s="168"/>
      <c r="AI1994" s="168"/>
      <c r="AJ1994" s="168"/>
      <c r="AK1994" s="168"/>
      <c r="AL1994" s="168"/>
      <c r="AM1994" s="168"/>
      <c r="AN1994" s="168"/>
      <c r="AO1994" s="168"/>
      <c r="AP1994" s="168"/>
      <c r="AQ1994" s="168"/>
      <c r="AR1994" s="168"/>
      <c r="AS1994" s="168"/>
      <c r="AT1994" s="168"/>
      <c r="AU1994" s="168"/>
      <c r="AV1994" s="168"/>
      <c r="AW1994" s="168"/>
      <c r="AX1994" s="168"/>
      <c r="AY1994" s="168"/>
      <c r="AZ1994" s="168"/>
      <c r="BA1994" s="168"/>
      <c r="BB1994" s="168"/>
      <c r="BC1994" s="168"/>
      <c r="BD1994" s="168"/>
      <c r="BE1994" s="168"/>
      <c r="BF1994" s="168"/>
      <c r="BG1994" s="168"/>
      <c r="BH1994" s="168"/>
      <c r="BI1994" s="168"/>
      <c r="BJ1994" s="168"/>
      <c r="BK1994" s="168"/>
      <c r="BL1994" s="168"/>
      <c r="BM1994" s="168"/>
      <c r="BN1994" s="168"/>
      <c r="BO1994" s="168"/>
      <c r="BP1994" s="168"/>
    </row>
    <row r="1995" spans="4:68" x14ac:dyDescent="0.15">
      <c r="D1995" s="168"/>
      <c r="E1995" s="168"/>
      <c r="F1995" s="168"/>
      <c r="G1995" s="168"/>
      <c r="H1995" s="168"/>
      <c r="I1995" s="168"/>
      <c r="J1995" s="168"/>
      <c r="K1995" s="168"/>
      <c r="L1995" s="168"/>
      <c r="M1995" s="168"/>
      <c r="N1995" s="168"/>
      <c r="O1995" s="168"/>
      <c r="P1995" s="168"/>
      <c r="Q1995" s="168"/>
      <c r="R1995" s="168"/>
      <c r="S1995" s="168"/>
      <c r="T1995" s="168"/>
      <c r="U1995" s="168"/>
      <c r="V1995" s="168"/>
      <c r="W1995" s="168"/>
      <c r="X1995" s="168"/>
      <c r="Y1995" s="168"/>
      <c r="Z1995" s="168"/>
      <c r="AA1995" s="168"/>
      <c r="AB1995" s="168"/>
      <c r="AC1995" s="168"/>
      <c r="AD1995" s="168"/>
      <c r="AE1995" s="168"/>
      <c r="AF1995" s="168"/>
      <c r="AG1995" s="168"/>
      <c r="AH1995" s="168"/>
      <c r="AI1995" s="168"/>
      <c r="AJ1995" s="168"/>
      <c r="AK1995" s="168"/>
      <c r="AL1995" s="168"/>
      <c r="AM1995" s="168"/>
      <c r="AN1995" s="168"/>
      <c r="AO1995" s="168"/>
      <c r="AP1995" s="168"/>
      <c r="AQ1995" s="168"/>
      <c r="AR1995" s="168"/>
      <c r="AS1995" s="168"/>
      <c r="AT1995" s="168"/>
      <c r="AU1995" s="168"/>
      <c r="AV1995" s="168"/>
      <c r="AW1995" s="168"/>
      <c r="AX1995" s="168"/>
      <c r="AY1995" s="168"/>
      <c r="AZ1995" s="168"/>
      <c r="BA1995" s="168"/>
      <c r="BB1995" s="168"/>
      <c r="BC1995" s="168"/>
      <c r="BD1995" s="168"/>
      <c r="BE1995" s="168"/>
      <c r="BF1995" s="168"/>
      <c r="BG1995" s="168"/>
      <c r="BH1995" s="168"/>
      <c r="BI1995" s="168"/>
      <c r="BJ1995" s="168"/>
      <c r="BK1995" s="168"/>
      <c r="BL1995" s="168"/>
      <c r="BM1995" s="168"/>
      <c r="BN1995" s="168"/>
      <c r="BO1995" s="168"/>
      <c r="BP1995" s="168"/>
    </row>
    <row r="1996" spans="4:68" x14ac:dyDescent="0.15">
      <c r="D1996" s="168"/>
      <c r="E1996" s="168"/>
      <c r="F1996" s="168"/>
      <c r="G1996" s="168"/>
      <c r="H1996" s="168"/>
      <c r="I1996" s="168"/>
      <c r="J1996" s="168"/>
      <c r="K1996" s="168"/>
      <c r="L1996" s="168"/>
      <c r="M1996" s="168"/>
      <c r="N1996" s="168"/>
      <c r="O1996" s="168"/>
      <c r="P1996" s="168"/>
      <c r="Q1996" s="168"/>
      <c r="R1996" s="168"/>
      <c r="S1996" s="168"/>
      <c r="T1996" s="168"/>
      <c r="U1996" s="168"/>
      <c r="V1996" s="168"/>
      <c r="W1996" s="168"/>
      <c r="X1996" s="168"/>
      <c r="Y1996" s="168"/>
      <c r="Z1996" s="168"/>
      <c r="AA1996" s="168"/>
      <c r="AB1996" s="168"/>
      <c r="AC1996" s="168"/>
      <c r="AD1996" s="168"/>
      <c r="AE1996" s="168"/>
      <c r="AF1996" s="168"/>
      <c r="AG1996" s="168"/>
      <c r="AH1996" s="168"/>
      <c r="AI1996" s="168"/>
      <c r="AJ1996" s="168"/>
      <c r="AK1996" s="168"/>
      <c r="AL1996" s="168"/>
      <c r="AM1996" s="168"/>
      <c r="AN1996" s="168"/>
      <c r="AO1996" s="168"/>
      <c r="AP1996" s="168"/>
      <c r="AQ1996" s="168"/>
      <c r="AR1996" s="168"/>
      <c r="AS1996" s="168"/>
      <c r="AT1996" s="168"/>
      <c r="AU1996" s="168"/>
      <c r="AV1996" s="168"/>
      <c r="AW1996" s="168"/>
      <c r="AX1996" s="168"/>
      <c r="AY1996" s="168"/>
      <c r="AZ1996" s="168"/>
      <c r="BA1996" s="168"/>
      <c r="BB1996" s="168"/>
      <c r="BC1996" s="168"/>
      <c r="BD1996" s="168"/>
      <c r="BE1996" s="168"/>
      <c r="BF1996" s="168"/>
      <c r="BG1996" s="168"/>
      <c r="BH1996" s="168"/>
      <c r="BI1996" s="168"/>
      <c r="BJ1996" s="168"/>
      <c r="BK1996" s="168"/>
      <c r="BL1996" s="168"/>
      <c r="BM1996" s="168"/>
      <c r="BN1996" s="168"/>
      <c r="BO1996" s="168"/>
      <c r="BP1996" s="168"/>
    </row>
    <row r="1997" spans="4:68" x14ac:dyDescent="0.15">
      <c r="D1997" s="168"/>
      <c r="E1997" s="168"/>
      <c r="F1997" s="168"/>
      <c r="G1997" s="168"/>
      <c r="H1997" s="168"/>
      <c r="I1997" s="168"/>
      <c r="J1997" s="168"/>
      <c r="K1997" s="168"/>
      <c r="L1997" s="168"/>
      <c r="M1997" s="168"/>
      <c r="N1997" s="168"/>
      <c r="O1997" s="168"/>
      <c r="P1997" s="168"/>
      <c r="Q1997" s="168"/>
      <c r="R1997" s="168"/>
      <c r="S1997" s="168"/>
      <c r="T1997" s="168"/>
      <c r="U1997" s="168"/>
      <c r="V1997" s="168"/>
      <c r="W1997" s="168"/>
      <c r="X1997" s="168"/>
      <c r="Y1997" s="168"/>
      <c r="Z1997" s="168"/>
      <c r="AA1997" s="168"/>
      <c r="AB1997" s="168"/>
      <c r="AC1997" s="168"/>
      <c r="AD1997" s="168"/>
      <c r="AE1997" s="168"/>
      <c r="AF1997" s="168"/>
      <c r="AG1997" s="168"/>
      <c r="AH1997" s="168"/>
      <c r="AI1997" s="168"/>
      <c r="AJ1997" s="168"/>
      <c r="AK1997" s="168"/>
      <c r="AL1997" s="168"/>
      <c r="AM1997" s="168"/>
      <c r="AN1997" s="168"/>
      <c r="AO1997" s="168"/>
      <c r="AP1997" s="168"/>
      <c r="AQ1997" s="168"/>
      <c r="AR1997" s="168"/>
      <c r="AS1997" s="168"/>
      <c r="AT1997" s="168"/>
      <c r="AU1997" s="168"/>
      <c r="AV1997" s="168"/>
      <c r="AW1997" s="168"/>
      <c r="AX1997" s="168"/>
      <c r="AY1997" s="168"/>
      <c r="AZ1997" s="168"/>
      <c r="BA1997" s="168"/>
      <c r="BB1997" s="168"/>
      <c r="BC1997" s="168"/>
      <c r="BD1997" s="168"/>
      <c r="BE1997" s="168"/>
      <c r="BF1997" s="168"/>
      <c r="BG1997" s="168"/>
      <c r="BH1997" s="168"/>
      <c r="BI1997" s="168"/>
      <c r="BJ1997" s="168"/>
      <c r="BK1997" s="168"/>
      <c r="BL1997" s="168"/>
      <c r="BM1997" s="168"/>
      <c r="BN1997" s="168"/>
      <c r="BO1997" s="168"/>
      <c r="BP1997" s="168"/>
    </row>
    <row r="1998" spans="4:68" x14ac:dyDescent="0.15">
      <c r="D1998" s="168"/>
      <c r="E1998" s="168"/>
      <c r="F1998" s="168"/>
      <c r="G1998" s="168"/>
      <c r="H1998" s="168"/>
      <c r="I1998" s="168"/>
      <c r="J1998" s="168"/>
      <c r="K1998" s="168"/>
      <c r="L1998" s="168"/>
      <c r="M1998" s="168"/>
      <c r="N1998" s="168"/>
      <c r="O1998" s="168"/>
      <c r="P1998" s="168"/>
      <c r="Q1998" s="168"/>
      <c r="R1998" s="168"/>
      <c r="S1998" s="168"/>
      <c r="T1998" s="168"/>
      <c r="U1998" s="168"/>
      <c r="V1998" s="168"/>
      <c r="W1998" s="168"/>
      <c r="X1998" s="168"/>
      <c r="Y1998" s="168"/>
      <c r="Z1998" s="168"/>
      <c r="AA1998" s="168"/>
      <c r="AB1998" s="168"/>
      <c r="AC1998" s="168"/>
      <c r="AD1998" s="168"/>
      <c r="AE1998" s="168"/>
      <c r="AF1998" s="168"/>
      <c r="AG1998" s="168"/>
      <c r="AH1998" s="168"/>
      <c r="AI1998" s="168"/>
      <c r="AJ1998" s="168"/>
      <c r="AK1998" s="168"/>
      <c r="AL1998" s="168"/>
      <c r="AM1998" s="168"/>
      <c r="AN1998" s="168"/>
      <c r="AO1998" s="168"/>
      <c r="AP1998" s="168"/>
      <c r="AQ1998" s="168"/>
      <c r="AR1998" s="168"/>
      <c r="AS1998" s="168"/>
      <c r="AT1998" s="168"/>
      <c r="AU1998" s="168"/>
      <c r="AV1998" s="168"/>
      <c r="AW1998" s="168"/>
      <c r="AX1998" s="168"/>
      <c r="AY1998" s="168"/>
      <c r="AZ1998" s="168"/>
      <c r="BA1998" s="168"/>
      <c r="BB1998" s="168"/>
      <c r="BC1998" s="168"/>
      <c r="BD1998" s="168"/>
      <c r="BE1998" s="168"/>
      <c r="BF1998" s="168"/>
      <c r="BG1998" s="168"/>
      <c r="BH1998" s="168"/>
      <c r="BI1998" s="168"/>
      <c r="BJ1998" s="168"/>
      <c r="BK1998" s="168"/>
      <c r="BL1998" s="168"/>
      <c r="BM1998" s="168"/>
      <c r="BN1998" s="168"/>
      <c r="BO1998" s="168"/>
      <c r="BP1998" s="168"/>
    </row>
    <row r="1999" spans="4:68" x14ac:dyDescent="0.15">
      <c r="D1999" s="168"/>
      <c r="E1999" s="168"/>
      <c r="F1999" s="168"/>
      <c r="G1999" s="168"/>
      <c r="H1999" s="168"/>
      <c r="I1999" s="168"/>
      <c r="J1999" s="168"/>
      <c r="K1999" s="168"/>
      <c r="L1999" s="168"/>
      <c r="M1999" s="168"/>
      <c r="N1999" s="168"/>
      <c r="O1999" s="168"/>
      <c r="P1999" s="168"/>
      <c r="Q1999" s="168"/>
      <c r="R1999" s="168"/>
      <c r="S1999" s="168"/>
      <c r="T1999" s="168"/>
      <c r="U1999" s="168"/>
      <c r="V1999" s="168"/>
      <c r="W1999" s="168"/>
      <c r="X1999" s="168"/>
      <c r="Y1999" s="168"/>
      <c r="Z1999" s="168"/>
      <c r="AA1999" s="168"/>
      <c r="AB1999" s="168"/>
      <c r="AC1999" s="168"/>
      <c r="AD1999" s="168"/>
      <c r="AE1999" s="168"/>
      <c r="AF1999" s="168"/>
      <c r="AG1999" s="168"/>
      <c r="AH1999" s="168"/>
      <c r="AI1999" s="168"/>
      <c r="AJ1999" s="168"/>
      <c r="AK1999" s="168"/>
      <c r="AL1999" s="168"/>
      <c r="AM1999" s="168"/>
      <c r="AN1999" s="168"/>
      <c r="AO1999" s="168"/>
      <c r="AP1999" s="168"/>
      <c r="AQ1999" s="168"/>
      <c r="AR1999" s="168"/>
      <c r="AS1999" s="168"/>
      <c r="AT1999" s="168"/>
      <c r="AU1999" s="168"/>
      <c r="AV1999" s="168"/>
      <c r="AW1999" s="168"/>
      <c r="AX1999" s="168"/>
      <c r="AY1999" s="168"/>
      <c r="AZ1999" s="168"/>
      <c r="BA1999" s="168"/>
      <c r="BB1999" s="168"/>
      <c r="BC1999" s="168"/>
      <c r="BD1999" s="168"/>
      <c r="BE1999" s="168"/>
      <c r="BF1999" s="168"/>
      <c r="BG1999" s="168"/>
      <c r="BH1999" s="168"/>
      <c r="BI1999" s="168"/>
      <c r="BJ1999" s="168"/>
      <c r="BK1999" s="168"/>
      <c r="BL1999" s="168"/>
      <c r="BM1999" s="168"/>
      <c r="BN1999" s="168"/>
      <c r="BO1999" s="168"/>
      <c r="BP1999" s="168"/>
    </row>
    <row r="2000" spans="4:68" x14ac:dyDescent="0.15">
      <c r="D2000" s="168"/>
      <c r="E2000" s="168"/>
      <c r="F2000" s="168"/>
      <c r="G2000" s="168"/>
      <c r="H2000" s="168"/>
      <c r="I2000" s="168"/>
      <c r="J2000" s="168"/>
      <c r="K2000" s="168"/>
      <c r="L2000" s="168"/>
      <c r="M2000" s="168"/>
      <c r="N2000" s="168"/>
      <c r="O2000" s="168"/>
      <c r="P2000" s="168"/>
      <c r="Q2000" s="168"/>
      <c r="R2000" s="168"/>
      <c r="S2000" s="168"/>
      <c r="T2000" s="168"/>
      <c r="U2000" s="168"/>
      <c r="V2000" s="168"/>
      <c r="W2000" s="168"/>
      <c r="X2000" s="168"/>
      <c r="Y2000" s="168"/>
      <c r="Z2000" s="168"/>
      <c r="AA2000" s="168"/>
      <c r="AB2000" s="168"/>
      <c r="AC2000" s="168"/>
      <c r="AD2000" s="168"/>
      <c r="AE2000" s="168"/>
      <c r="AF2000" s="168"/>
      <c r="AG2000" s="168"/>
      <c r="AH2000" s="168"/>
      <c r="AI2000" s="168"/>
      <c r="AJ2000" s="168"/>
      <c r="AK2000" s="168"/>
      <c r="AL2000" s="168"/>
      <c r="AM2000" s="168"/>
      <c r="AN2000" s="168"/>
      <c r="AO2000" s="168"/>
      <c r="AP2000" s="168"/>
      <c r="AQ2000" s="168"/>
      <c r="AR2000" s="168"/>
      <c r="AS2000" s="168"/>
      <c r="AT2000" s="168"/>
      <c r="AU2000" s="168"/>
      <c r="AV2000" s="168"/>
      <c r="AW2000" s="168"/>
      <c r="AX2000" s="168"/>
      <c r="AY2000" s="168"/>
      <c r="AZ2000" s="168"/>
      <c r="BA2000" s="168"/>
      <c r="BB2000" s="168"/>
      <c r="BC2000" s="168"/>
      <c r="BD2000" s="168"/>
      <c r="BE2000" s="168"/>
      <c r="BF2000" s="168"/>
      <c r="BG2000" s="168"/>
      <c r="BH2000" s="168"/>
      <c r="BI2000" s="168"/>
      <c r="BJ2000" s="168"/>
      <c r="BK2000" s="168"/>
      <c r="BL2000" s="168"/>
      <c r="BM2000" s="168"/>
      <c r="BN2000" s="168"/>
      <c r="BO2000" s="168"/>
      <c r="BP2000" s="168"/>
    </row>
    <row r="2001" spans="4:68" x14ac:dyDescent="0.15">
      <c r="D2001" s="168"/>
      <c r="E2001" s="168"/>
      <c r="F2001" s="168"/>
      <c r="G2001" s="168"/>
      <c r="H2001" s="168"/>
      <c r="I2001" s="168"/>
      <c r="J2001" s="168"/>
      <c r="K2001" s="168"/>
      <c r="L2001" s="168"/>
      <c r="M2001" s="168"/>
      <c r="N2001" s="168"/>
      <c r="O2001" s="168"/>
      <c r="P2001" s="168"/>
      <c r="Q2001" s="168"/>
      <c r="R2001" s="168"/>
      <c r="S2001" s="168"/>
      <c r="T2001" s="168"/>
      <c r="U2001" s="168"/>
      <c r="V2001" s="168"/>
      <c r="W2001" s="168"/>
      <c r="X2001" s="168"/>
      <c r="Y2001" s="168"/>
      <c r="Z2001" s="168"/>
      <c r="AA2001" s="168"/>
      <c r="AB2001" s="168"/>
      <c r="AC2001" s="168"/>
      <c r="AD2001" s="168"/>
      <c r="AE2001" s="168"/>
      <c r="AF2001" s="168"/>
      <c r="AG2001" s="168"/>
      <c r="AH2001" s="168"/>
      <c r="AI2001" s="168"/>
      <c r="AJ2001" s="168"/>
      <c r="AK2001" s="168"/>
      <c r="AL2001" s="168"/>
      <c r="AM2001" s="168"/>
      <c r="AN2001" s="168"/>
      <c r="AO2001" s="168"/>
      <c r="AP2001" s="168"/>
      <c r="AQ2001" s="168"/>
      <c r="AR2001" s="168"/>
      <c r="AS2001" s="168"/>
      <c r="AT2001" s="168"/>
      <c r="AU2001" s="168"/>
      <c r="AV2001" s="168"/>
      <c r="AW2001" s="168"/>
      <c r="AX2001" s="168"/>
      <c r="AY2001" s="168"/>
      <c r="AZ2001" s="168"/>
      <c r="BA2001" s="168"/>
      <c r="BB2001" s="168"/>
      <c r="BC2001" s="168"/>
      <c r="BD2001" s="168"/>
      <c r="BE2001" s="168"/>
      <c r="BF2001" s="168"/>
      <c r="BG2001" s="168"/>
      <c r="BH2001" s="168"/>
      <c r="BI2001" s="168"/>
      <c r="BJ2001" s="168"/>
      <c r="BK2001" s="168"/>
      <c r="BL2001" s="168"/>
      <c r="BM2001" s="168"/>
      <c r="BN2001" s="168"/>
      <c r="BO2001" s="168"/>
      <c r="BP2001" s="168"/>
    </row>
    <row r="2002" spans="4:68" x14ac:dyDescent="0.15">
      <c r="D2002" s="168"/>
      <c r="E2002" s="168"/>
      <c r="F2002" s="168"/>
      <c r="G2002" s="168"/>
      <c r="H2002" s="168"/>
      <c r="I2002" s="168"/>
      <c r="J2002" s="168"/>
      <c r="K2002" s="168"/>
      <c r="L2002" s="168"/>
      <c r="M2002" s="168"/>
      <c r="N2002" s="168"/>
      <c r="O2002" s="168"/>
      <c r="P2002" s="168"/>
      <c r="Q2002" s="168"/>
      <c r="R2002" s="168"/>
      <c r="S2002" s="168"/>
      <c r="T2002" s="168"/>
      <c r="U2002" s="168"/>
      <c r="V2002" s="168"/>
      <c r="W2002" s="168"/>
      <c r="X2002" s="168"/>
      <c r="Y2002" s="168"/>
      <c r="Z2002" s="168"/>
      <c r="AA2002" s="168"/>
      <c r="AB2002" s="168"/>
      <c r="AC2002" s="168"/>
      <c r="AD2002" s="168"/>
      <c r="AE2002" s="168"/>
      <c r="AF2002" s="168"/>
      <c r="AG2002" s="168"/>
      <c r="AH2002" s="168"/>
      <c r="AI2002" s="168"/>
      <c r="AJ2002" s="168"/>
      <c r="AK2002" s="168"/>
      <c r="AL2002" s="168"/>
      <c r="AM2002" s="168"/>
      <c r="AN2002" s="168"/>
      <c r="AO2002" s="168"/>
      <c r="AP2002" s="168"/>
      <c r="AQ2002" s="168"/>
      <c r="AR2002" s="168"/>
      <c r="AS2002" s="168"/>
      <c r="AT2002" s="168"/>
      <c r="AU2002" s="168"/>
      <c r="AV2002" s="168"/>
      <c r="AW2002" s="168"/>
      <c r="AX2002" s="168"/>
      <c r="AY2002" s="168"/>
      <c r="AZ2002" s="168"/>
      <c r="BA2002" s="168"/>
      <c r="BB2002" s="168"/>
      <c r="BC2002" s="168"/>
      <c r="BD2002" s="168"/>
      <c r="BE2002" s="168"/>
      <c r="BF2002" s="168"/>
      <c r="BG2002" s="168"/>
      <c r="BH2002" s="168"/>
      <c r="BI2002" s="168"/>
      <c r="BJ2002" s="168"/>
      <c r="BK2002" s="168"/>
      <c r="BL2002" s="168"/>
      <c r="BM2002" s="168"/>
      <c r="BN2002" s="168"/>
      <c r="BO2002" s="168"/>
      <c r="BP2002" s="168"/>
    </row>
    <row r="2003" spans="4:68" x14ac:dyDescent="0.15">
      <c r="D2003" s="168"/>
      <c r="E2003" s="168"/>
      <c r="F2003" s="168"/>
      <c r="G2003" s="168"/>
      <c r="H2003" s="168"/>
      <c r="I2003" s="168"/>
      <c r="J2003" s="168"/>
      <c r="K2003" s="168"/>
      <c r="L2003" s="168"/>
      <c r="M2003" s="168"/>
      <c r="N2003" s="168"/>
      <c r="O2003" s="168"/>
      <c r="P2003" s="168"/>
      <c r="Q2003" s="168"/>
      <c r="R2003" s="168"/>
      <c r="S2003" s="168"/>
      <c r="T2003" s="168"/>
      <c r="U2003" s="168"/>
      <c r="V2003" s="168"/>
      <c r="W2003" s="168"/>
      <c r="X2003" s="168"/>
      <c r="Y2003" s="168"/>
      <c r="Z2003" s="168"/>
      <c r="AA2003" s="168"/>
      <c r="AB2003" s="168"/>
      <c r="AC2003" s="168"/>
      <c r="AD2003" s="168"/>
      <c r="AE2003" s="168"/>
      <c r="AF2003" s="168"/>
      <c r="AG2003" s="168"/>
      <c r="AH2003" s="168"/>
      <c r="AI2003" s="168"/>
      <c r="AJ2003" s="168"/>
      <c r="AK2003" s="168"/>
      <c r="AL2003" s="168"/>
      <c r="AM2003" s="168"/>
      <c r="AN2003" s="168"/>
      <c r="AO2003" s="168"/>
      <c r="AP2003" s="168"/>
      <c r="AQ2003" s="168"/>
      <c r="AR2003" s="168"/>
      <c r="AS2003" s="168"/>
      <c r="AT2003" s="168"/>
      <c r="AU2003" s="168"/>
      <c r="AV2003" s="168"/>
      <c r="AW2003" s="168"/>
      <c r="AX2003" s="168"/>
      <c r="AY2003" s="168"/>
      <c r="AZ2003" s="168"/>
      <c r="BA2003" s="168"/>
      <c r="BB2003" s="168"/>
      <c r="BC2003" s="168"/>
      <c r="BD2003" s="168"/>
      <c r="BE2003" s="168"/>
      <c r="BF2003" s="168"/>
      <c r="BG2003" s="168"/>
      <c r="BH2003" s="168"/>
      <c r="BI2003" s="168"/>
      <c r="BJ2003" s="168"/>
      <c r="BK2003" s="168"/>
      <c r="BL2003" s="168"/>
      <c r="BM2003" s="168"/>
      <c r="BN2003" s="168"/>
      <c r="BO2003" s="168"/>
      <c r="BP2003" s="168"/>
    </row>
    <row r="2004" spans="4:68" x14ac:dyDescent="0.15">
      <c r="D2004" s="168"/>
      <c r="E2004" s="168"/>
      <c r="F2004" s="168"/>
      <c r="G2004" s="168"/>
      <c r="H2004" s="168"/>
      <c r="I2004" s="168"/>
      <c r="J2004" s="168"/>
      <c r="K2004" s="168"/>
      <c r="L2004" s="168"/>
      <c r="M2004" s="168"/>
      <c r="N2004" s="168"/>
      <c r="O2004" s="168"/>
      <c r="P2004" s="168"/>
      <c r="Q2004" s="168"/>
      <c r="R2004" s="168"/>
      <c r="S2004" s="168"/>
      <c r="T2004" s="168"/>
      <c r="U2004" s="168"/>
      <c r="V2004" s="168"/>
      <c r="W2004" s="168"/>
      <c r="X2004" s="168"/>
      <c r="Y2004" s="168"/>
      <c r="Z2004" s="168"/>
      <c r="AA2004" s="168"/>
      <c r="AB2004" s="168"/>
      <c r="AC2004" s="168"/>
      <c r="AD2004" s="168"/>
      <c r="AE2004" s="168"/>
      <c r="AF2004" s="168"/>
      <c r="AG2004" s="168"/>
      <c r="AH2004" s="168"/>
      <c r="AI2004" s="168"/>
      <c r="AJ2004" s="168"/>
      <c r="AK2004" s="168"/>
      <c r="AL2004" s="168"/>
      <c r="AM2004" s="168"/>
      <c r="AN2004" s="168"/>
      <c r="AO2004" s="168"/>
      <c r="AP2004" s="168"/>
      <c r="AQ2004" s="168"/>
      <c r="AR2004" s="168"/>
      <c r="AS2004" s="168"/>
      <c r="AT2004" s="168"/>
      <c r="AU2004" s="168"/>
      <c r="AV2004" s="168"/>
      <c r="AW2004" s="168"/>
      <c r="AX2004" s="168"/>
      <c r="AY2004" s="168"/>
      <c r="AZ2004" s="168"/>
      <c r="BA2004" s="168"/>
      <c r="BB2004" s="168"/>
      <c r="BC2004" s="168"/>
      <c r="BD2004" s="168"/>
      <c r="BE2004" s="168"/>
      <c r="BF2004" s="168"/>
      <c r="BG2004" s="168"/>
      <c r="BH2004" s="168"/>
      <c r="BI2004" s="168"/>
      <c r="BJ2004" s="168"/>
      <c r="BK2004" s="168"/>
      <c r="BL2004" s="168"/>
      <c r="BM2004" s="168"/>
      <c r="BN2004" s="168"/>
      <c r="BO2004" s="168"/>
      <c r="BP2004" s="168"/>
    </row>
    <row r="2005" spans="4:68" x14ac:dyDescent="0.15">
      <c r="D2005" s="168"/>
      <c r="E2005" s="168"/>
      <c r="F2005" s="168"/>
      <c r="G2005" s="168"/>
      <c r="H2005" s="168"/>
      <c r="I2005" s="168"/>
      <c r="J2005" s="168"/>
      <c r="K2005" s="168"/>
      <c r="L2005" s="168"/>
      <c r="M2005" s="168"/>
      <c r="N2005" s="168"/>
      <c r="O2005" s="168"/>
      <c r="P2005" s="168"/>
      <c r="Q2005" s="168"/>
      <c r="R2005" s="168"/>
      <c r="S2005" s="168"/>
      <c r="T2005" s="168"/>
      <c r="U2005" s="168"/>
      <c r="V2005" s="168"/>
      <c r="W2005" s="168"/>
      <c r="X2005" s="168"/>
      <c r="Y2005" s="168"/>
      <c r="Z2005" s="168"/>
      <c r="AA2005" s="168"/>
      <c r="AB2005" s="168"/>
      <c r="AC2005" s="168"/>
      <c r="AD2005" s="168"/>
      <c r="AE2005" s="168"/>
      <c r="AF2005" s="168"/>
      <c r="AG2005" s="168"/>
      <c r="AH2005" s="168"/>
      <c r="AI2005" s="168"/>
      <c r="AJ2005" s="168"/>
      <c r="AK2005" s="168"/>
      <c r="AL2005" s="168"/>
      <c r="AM2005" s="168"/>
      <c r="AN2005" s="168"/>
      <c r="AO2005" s="168"/>
      <c r="AP2005" s="168"/>
      <c r="AQ2005" s="168"/>
      <c r="AR2005" s="168"/>
      <c r="AS2005" s="168"/>
      <c r="AT2005" s="168"/>
      <c r="AU2005" s="168"/>
      <c r="AV2005" s="168"/>
      <c r="AW2005" s="168"/>
      <c r="AX2005" s="168"/>
      <c r="AY2005" s="168"/>
      <c r="AZ2005" s="168"/>
      <c r="BA2005" s="168"/>
      <c r="BB2005" s="168"/>
      <c r="BC2005" s="168"/>
      <c r="BD2005" s="168"/>
      <c r="BE2005" s="168"/>
      <c r="BF2005" s="168"/>
      <c r="BG2005" s="168"/>
      <c r="BH2005" s="168"/>
      <c r="BI2005" s="168"/>
      <c r="BJ2005" s="168"/>
      <c r="BK2005" s="168"/>
      <c r="BL2005" s="168"/>
      <c r="BM2005" s="168"/>
      <c r="BN2005" s="168"/>
      <c r="BO2005" s="168"/>
      <c r="BP2005" s="168"/>
    </row>
    <row r="2006" spans="4:68" x14ac:dyDescent="0.15">
      <c r="D2006" s="168"/>
      <c r="E2006" s="168"/>
      <c r="F2006" s="168"/>
      <c r="G2006" s="168"/>
      <c r="H2006" s="168"/>
      <c r="I2006" s="168"/>
      <c r="J2006" s="168"/>
      <c r="K2006" s="168"/>
      <c r="L2006" s="168"/>
      <c r="M2006" s="168"/>
      <c r="N2006" s="168"/>
      <c r="O2006" s="168"/>
      <c r="P2006" s="168"/>
      <c r="Q2006" s="168"/>
      <c r="R2006" s="168"/>
      <c r="S2006" s="168"/>
      <c r="T2006" s="168"/>
      <c r="U2006" s="168"/>
      <c r="V2006" s="168"/>
      <c r="W2006" s="168"/>
      <c r="X2006" s="168"/>
      <c r="Y2006" s="168"/>
      <c r="Z2006" s="168"/>
      <c r="AA2006" s="168"/>
      <c r="AB2006" s="168"/>
      <c r="AC2006" s="168"/>
      <c r="AD2006" s="168"/>
      <c r="AE2006" s="168"/>
      <c r="AF2006" s="168"/>
      <c r="AG2006" s="168"/>
      <c r="AH2006" s="168"/>
      <c r="AI2006" s="168"/>
      <c r="AJ2006" s="168"/>
      <c r="AK2006" s="168"/>
      <c r="AL2006" s="168"/>
      <c r="AM2006" s="168"/>
      <c r="AN2006" s="168"/>
      <c r="AO2006" s="168"/>
      <c r="AP2006" s="168"/>
      <c r="AQ2006" s="168"/>
      <c r="AR2006" s="168"/>
      <c r="AS2006" s="168"/>
      <c r="AT2006" s="168"/>
      <c r="AU2006" s="168"/>
      <c r="AV2006" s="168"/>
      <c r="AW2006" s="168"/>
      <c r="AX2006" s="168"/>
      <c r="AY2006" s="168"/>
      <c r="AZ2006" s="168"/>
      <c r="BA2006" s="168"/>
      <c r="BB2006" s="168"/>
      <c r="BC2006" s="168"/>
      <c r="BD2006" s="168"/>
      <c r="BE2006" s="168"/>
      <c r="BF2006" s="168"/>
      <c r="BG2006" s="168"/>
      <c r="BH2006" s="168"/>
      <c r="BI2006" s="168"/>
      <c r="BJ2006" s="168"/>
      <c r="BK2006" s="168"/>
      <c r="BL2006" s="168"/>
      <c r="BM2006" s="168"/>
      <c r="BN2006" s="168"/>
      <c r="BO2006" s="168"/>
      <c r="BP2006" s="168"/>
    </row>
    <row r="2007" spans="4:68" x14ac:dyDescent="0.15">
      <c r="D2007" s="168"/>
      <c r="E2007" s="168"/>
      <c r="F2007" s="168"/>
      <c r="G2007" s="168"/>
      <c r="H2007" s="168"/>
      <c r="I2007" s="168"/>
      <c r="J2007" s="168"/>
      <c r="K2007" s="168"/>
      <c r="L2007" s="168"/>
      <c r="M2007" s="168"/>
      <c r="N2007" s="168"/>
      <c r="O2007" s="168"/>
      <c r="P2007" s="168"/>
      <c r="Q2007" s="168"/>
      <c r="R2007" s="168"/>
      <c r="S2007" s="168"/>
      <c r="T2007" s="168"/>
      <c r="U2007" s="168"/>
      <c r="V2007" s="168"/>
      <c r="W2007" s="168"/>
      <c r="X2007" s="168"/>
      <c r="Y2007" s="168"/>
      <c r="Z2007" s="168"/>
      <c r="AA2007" s="168"/>
      <c r="AB2007" s="168"/>
      <c r="AC2007" s="168"/>
      <c r="AD2007" s="168"/>
      <c r="AE2007" s="168"/>
      <c r="AF2007" s="168"/>
      <c r="AG2007" s="168"/>
      <c r="AH2007" s="168"/>
      <c r="AI2007" s="168"/>
      <c r="AJ2007" s="168"/>
      <c r="AK2007" s="168"/>
      <c r="AL2007" s="168"/>
      <c r="AM2007" s="168"/>
      <c r="AN2007" s="168"/>
      <c r="AO2007" s="168"/>
      <c r="AP2007" s="168"/>
      <c r="AQ2007" s="168"/>
      <c r="AR2007" s="168"/>
      <c r="AS2007" s="168"/>
      <c r="AT2007" s="168"/>
      <c r="AU2007" s="168"/>
      <c r="AV2007" s="168"/>
      <c r="AW2007" s="168"/>
      <c r="AX2007" s="168"/>
      <c r="AY2007" s="168"/>
      <c r="AZ2007" s="168"/>
      <c r="BA2007" s="168"/>
      <c r="BB2007" s="168"/>
      <c r="BC2007" s="168"/>
      <c r="BD2007" s="168"/>
      <c r="BE2007" s="168"/>
      <c r="BF2007" s="168"/>
      <c r="BG2007" s="168"/>
      <c r="BH2007" s="168"/>
      <c r="BI2007" s="168"/>
      <c r="BJ2007" s="168"/>
      <c r="BK2007" s="168"/>
      <c r="BL2007" s="168"/>
      <c r="BM2007" s="168"/>
      <c r="BN2007" s="168"/>
      <c r="BO2007" s="168"/>
      <c r="BP2007" s="168"/>
    </row>
    <row r="2008" spans="4:68" x14ac:dyDescent="0.15">
      <c r="D2008" s="168"/>
      <c r="E2008" s="168"/>
      <c r="F2008" s="168"/>
      <c r="G2008" s="168"/>
      <c r="H2008" s="168"/>
      <c r="I2008" s="168"/>
      <c r="J2008" s="168"/>
      <c r="K2008" s="168"/>
      <c r="L2008" s="168"/>
      <c r="M2008" s="168"/>
      <c r="N2008" s="168"/>
      <c r="O2008" s="168"/>
      <c r="P2008" s="168"/>
      <c r="Q2008" s="168"/>
      <c r="R2008" s="168"/>
      <c r="S2008" s="168"/>
      <c r="T2008" s="168"/>
      <c r="U2008" s="168"/>
      <c r="V2008" s="168"/>
      <c r="W2008" s="168"/>
      <c r="X2008" s="168"/>
      <c r="Y2008" s="168"/>
      <c r="Z2008" s="168"/>
      <c r="AA2008" s="168"/>
      <c r="AB2008" s="168"/>
      <c r="AC2008" s="168"/>
      <c r="AD2008" s="168"/>
      <c r="AE2008" s="168"/>
      <c r="AF2008" s="168"/>
      <c r="AG2008" s="168"/>
      <c r="AH2008" s="168"/>
      <c r="AI2008" s="168"/>
      <c r="AJ2008" s="168"/>
      <c r="AK2008" s="168"/>
      <c r="AL2008" s="168"/>
      <c r="AM2008" s="168"/>
      <c r="AN2008" s="168"/>
      <c r="AO2008" s="168"/>
      <c r="AP2008" s="168"/>
      <c r="AQ2008" s="168"/>
      <c r="AR2008" s="168"/>
      <c r="AS2008" s="168"/>
      <c r="AT2008" s="168"/>
      <c r="AU2008" s="168"/>
      <c r="AV2008" s="168"/>
      <c r="AW2008" s="168"/>
      <c r="AX2008" s="168"/>
      <c r="AY2008" s="168"/>
      <c r="AZ2008" s="168"/>
      <c r="BA2008" s="168"/>
      <c r="BB2008" s="168"/>
      <c r="BC2008" s="168"/>
      <c r="BD2008" s="168"/>
      <c r="BE2008" s="168"/>
      <c r="BF2008" s="168"/>
      <c r="BG2008" s="168"/>
      <c r="BH2008" s="168"/>
      <c r="BI2008" s="168"/>
      <c r="BJ2008" s="168"/>
      <c r="BK2008" s="168"/>
      <c r="BL2008" s="168"/>
      <c r="BM2008" s="168"/>
      <c r="BN2008" s="168"/>
      <c r="BO2008" s="168"/>
      <c r="BP2008" s="168"/>
    </row>
    <row r="2009" spans="4:68" x14ac:dyDescent="0.15">
      <c r="D2009" s="168"/>
      <c r="E2009" s="168"/>
      <c r="F2009" s="168"/>
      <c r="G2009" s="168"/>
      <c r="H2009" s="168"/>
      <c r="I2009" s="168"/>
      <c r="J2009" s="168"/>
      <c r="K2009" s="168"/>
      <c r="L2009" s="168"/>
      <c r="M2009" s="168"/>
      <c r="N2009" s="168"/>
      <c r="O2009" s="168"/>
      <c r="P2009" s="168"/>
      <c r="Q2009" s="168"/>
      <c r="R2009" s="168"/>
      <c r="S2009" s="168"/>
      <c r="T2009" s="168"/>
      <c r="U2009" s="168"/>
      <c r="V2009" s="168"/>
      <c r="W2009" s="168"/>
      <c r="X2009" s="168"/>
      <c r="Y2009" s="168"/>
      <c r="Z2009" s="168"/>
      <c r="AA2009" s="168"/>
      <c r="AB2009" s="168"/>
      <c r="AC2009" s="168"/>
      <c r="AD2009" s="168"/>
      <c r="AE2009" s="168"/>
      <c r="AF2009" s="168"/>
      <c r="AG2009" s="168"/>
      <c r="AH2009" s="168"/>
      <c r="AI2009" s="168"/>
      <c r="AJ2009" s="168"/>
      <c r="AK2009" s="168"/>
      <c r="AL2009" s="168"/>
      <c r="AM2009" s="168"/>
      <c r="AN2009" s="168"/>
      <c r="AO2009" s="168"/>
      <c r="AP2009" s="168"/>
      <c r="AQ2009" s="168"/>
      <c r="AR2009" s="168"/>
      <c r="AS2009" s="168"/>
      <c r="AT2009" s="168"/>
      <c r="AU2009" s="168"/>
      <c r="AV2009" s="168"/>
      <c r="AW2009" s="168"/>
      <c r="AX2009" s="168"/>
      <c r="AY2009" s="168"/>
      <c r="AZ2009" s="168"/>
      <c r="BA2009" s="168"/>
      <c r="BB2009" s="168"/>
      <c r="BC2009" s="168"/>
      <c r="BD2009" s="168"/>
      <c r="BE2009" s="168"/>
      <c r="BF2009" s="168"/>
      <c r="BG2009" s="168"/>
      <c r="BH2009" s="168"/>
      <c r="BI2009" s="168"/>
      <c r="BJ2009" s="168"/>
      <c r="BK2009" s="168"/>
      <c r="BL2009" s="168"/>
      <c r="BM2009" s="168"/>
      <c r="BN2009" s="168"/>
      <c r="BO2009" s="168"/>
      <c r="BP2009" s="168"/>
    </row>
    <row r="2010" spans="4:68" x14ac:dyDescent="0.15">
      <c r="D2010" s="168"/>
      <c r="E2010" s="168"/>
      <c r="F2010" s="168"/>
      <c r="G2010" s="168"/>
      <c r="H2010" s="168"/>
      <c r="I2010" s="168"/>
      <c r="J2010" s="168"/>
      <c r="K2010" s="168"/>
      <c r="L2010" s="168"/>
      <c r="M2010" s="168"/>
      <c r="N2010" s="168"/>
      <c r="O2010" s="168"/>
      <c r="P2010" s="168"/>
      <c r="Q2010" s="168"/>
      <c r="R2010" s="168"/>
      <c r="S2010" s="168"/>
      <c r="T2010" s="168"/>
      <c r="U2010" s="168"/>
      <c r="V2010" s="168"/>
      <c r="W2010" s="168"/>
      <c r="X2010" s="168"/>
      <c r="Y2010" s="168"/>
      <c r="Z2010" s="168"/>
      <c r="AA2010" s="168"/>
      <c r="AB2010" s="168"/>
      <c r="AC2010" s="168"/>
      <c r="AD2010" s="168"/>
      <c r="AE2010" s="168"/>
      <c r="AF2010" s="168"/>
      <c r="AG2010" s="168"/>
      <c r="AH2010" s="168"/>
      <c r="AI2010" s="168"/>
      <c r="AJ2010" s="168"/>
      <c r="AK2010" s="168"/>
      <c r="AL2010" s="168"/>
      <c r="AM2010" s="168"/>
      <c r="AN2010" s="168"/>
      <c r="AO2010" s="168"/>
      <c r="AP2010" s="168"/>
      <c r="AQ2010" s="168"/>
      <c r="AR2010" s="168"/>
      <c r="AS2010" s="168"/>
      <c r="AT2010" s="168"/>
      <c r="AU2010" s="168"/>
      <c r="AV2010" s="168"/>
      <c r="AW2010" s="168"/>
      <c r="AX2010" s="168"/>
      <c r="AY2010" s="168"/>
      <c r="AZ2010" s="168"/>
      <c r="BA2010" s="168"/>
      <c r="BB2010" s="168"/>
      <c r="BC2010" s="168"/>
      <c r="BD2010" s="168"/>
      <c r="BE2010" s="168"/>
      <c r="BF2010" s="168"/>
      <c r="BG2010" s="168"/>
      <c r="BH2010" s="168"/>
      <c r="BI2010" s="168"/>
      <c r="BJ2010" s="168"/>
      <c r="BK2010" s="168"/>
      <c r="BL2010" s="168"/>
      <c r="BM2010" s="168"/>
      <c r="BN2010" s="168"/>
      <c r="BO2010" s="168"/>
      <c r="BP2010" s="168"/>
    </row>
    <row r="2011" spans="4:68" x14ac:dyDescent="0.15">
      <c r="D2011" s="168"/>
      <c r="E2011" s="168"/>
      <c r="F2011" s="168"/>
      <c r="G2011" s="168"/>
      <c r="H2011" s="168"/>
      <c r="I2011" s="168"/>
      <c r="J2011" s="168"/>
      <c r="K2011" s="168"/>
      <c r="L2011" s="168"/>
      <c r="M2011" s="168"/>
      <c r="N2011" s="168"/>
      <c r="O2011" s="168"/>
      <c r="P2011" s="168"/>
      <c r="Q2011" s="168"/>
      <c r="R2011" s="168"/>
      <c r="S2011" s="168"/>
      <c r="T2011" s="168"/>
      <c r="U2011" s="168"/>
      <c r="V2011" s="168"/>
      <c r="W2011" s="168"/>
      <c r="X2011" s="168"/>
      <c r="Y2011" s="168"/>
      <c r="Z2011" s="168"/>
      <c r="AA2011" s="168"/>
      <c r="AB2011" s="168"/>
      <c r="AC2011" s="168"/>
      <c r="AD2011" s="168"/>
      <c r="AE2011" s="168"/>
      <c r="AF2011" s="168"/>
      <c r="AG2011" s="168"/>
      <c r="AH2011" s="168"/>
      <c r="AI2011" s="168"/>
      <c r="AJ2011" s="168"/>
      <c r="AK2011" s="168"/>
      <c r="AL2011" s="168"/>
      <c r="AM2011" s="168"/>
      <c r="AN2011" s="168"/>
      <c r="AO2011" s="168"/>
      <c r="AP2011" s="168"/>
      <c r="AQ2011" s="168"/>
      <c r="AR2011" s="168"/>
      <c r="AS2011" s="168"/>
      <c r="AT2011" s="168"/>
      <c r="AU2011" s="168"/>
      <c r="AV2011" s="168"/>
      <c r="AW2011" s="168"/>
      <c r="AX2011" s="168"/>
      <c r="AY2011" s="168"/>
      <c r="AZ2011" s="168"/>
      <c r="BA2011" s="168"/>
      <c r="BB2011" s="168"/>
      <c r="BC2011" s="168"/>
      <c r="BD2011" s="168"/>
      <c r="BE2011" s="168"/>
      <c r="BF2011" s="168"/>
      <c r="BG2011" s="168"/>
      <c r="BH2011" s="168"/>
      <c r="BI2011" s="168"/>
      <c r="BJ2011" s="168"/>
      <c r="BK2011" s="168"/>
      <c r="BL2011" s="168"/>
      <c r="BM2011" s="168"/>
      <c r="BN2011" s="168"/>
      <c r="BO2011" s="168"/>
      <c r="BP2011" s="168"/>
    </row>
    <row r="2012" spans="4:68" x14ac:dyDescent="0.15">
      <c r="D2012" s="168"/>
      <c r="E2012" s="168"/>
      <c r="F2012" s="168"/>
      <c r="G2012" s="168"/>
      <c r="H2012" s="168"/>
      <c r="I2012" s="168"/>
      <c r="J2012" s="168"/>
      <c r="K2012" s="168"/>
      <c r="L2012" s="168"/>
      <c r="M2012" s="168"/>
      <c r="N2012" s="168"/>
      <c r="O2012" s="168"/>
      <c r="P2012" s="168"/>
      <c r="Q2012" s="168"/>
      <c r="R2012" s="168"/>
      <c r="S2012" s="168"/>
      <c r="T2012" s="168"/>
      <c r="U2012" s="168"/>
      <c r="V2012" s="168"/>
      <c r="W2012" s="168"/>
      <c r="X2012" s="168"/>
      <c r="Y2012" s="168"/>
      <c r="Z2012" s="168"/>
      <c r="AA2012" s="168"/>
      <c r="AB2012" s="168"/>
      <c r="AC2012" s="168"/>
      <c r="AD2012" s="168"/>
      <c r="AE2012" s="168"/>
      <c r="AF2012" s="168"/>
      <c r="AG2012" s="168"/>
      <c r="AH2012" s="168"/>
      <c r="AI2012" s="168"/>
      <c r="AJ2012" s="168"/>
      <c r="AK2012" s="168"/>
      <c r="AL2012" s="168"/>
      <c r="AM2012" s="168"/>
      <c r="AN2012" s="168"/>
      <c r="AO2012" s="168"/>
      <c r="AP2012" s="168"/>
      <c r="AQ2012" s="168"/>
      <c r="AR2012" s="168"/>
      <c r="AS2012" s="168"/>
      <c r="AT2012" s="168"/>
      <c r="AU2012" s="168"/>
      <c r="AV2012" s="168"/>
      <c r="AW2012" s="168"/>
      <c r="AX2012" s="168"/>
      <c r="AY2012" s="168"/>
      <c r="AZ2012" s="168"/>
      <c r="BA2012" s="168"/>
      <c r="BB2012" s="168"/>
      <c r="BC2012" s="168"/>
      <c r="BD2012" s="168"/>
      <c r="BE2012" s="168"/>
      <c r="BF2012" s="168"/>
      <c r="BG2012" s="168"/>
      <c r="BH2012" s="168"/>
      <c r="BI2012" s="168"/>
      <c r="BJ2012" s="168"/>
      <c r="BK2012" s="168"/>
      <c r="BL2012" s="168"/>
      <c r="BM2012" s="168"/>
      <c r="BN2012" s="168"/>
      <c r="BO2012" s="168"/>
      <c r="BP2012" s="168"/>
    </row>
    <row r="2013" spans="4:68" x14ac:dyDescent="0.15">
      <c r="D2013" s="168"/>
      <c r="E2013" s="168"/>
      <c r="F2013" s="168"/>
      <c r="G2013" s="168"/>
      <c r="H2013" s="168"/>
      <c r="I2013" s="168"/>
      <c r="J2013" s="168"/>
      <c r="K2013" s="168"/>
      <c r="L2013" s="168"/>
      <c r="M2013" s="168"/>
      <c r="N2013" s="168"/>
      <c r="O2013" s="168"/>
      <c r="P2013" s="168"/>
      <c r="Q2013" s="168"/>
      <c r="R2013" s="168"/>
      <c r="S2013" s="168"/>
      <c r="T2013" s="168"/>
      <c r="U2013" s="168"/>
      <c r="V2013" s="168"/>
      <c r="W2013" s="168"/>
      <c r="X2013" s="168"/>
      <c r="Y2013" s="168"/>
      <c r="Z2013" s="168"/>
      <c r="AA2013" s="168"/>
      <c r="AB2013" s="168"/>
      <c r="AC2013" s="168"/>
      <c r="AD2013" s="168"/>
      <c r="AE2013" s="168"/>
      <c r="AF2013" s="168"/>
      <c r="AG2013" s="168"/>
      <c r="AH2013" s="168"/>
      <c r="AI2013" s="168"/>
      <c r="AJ2013" s="168"/>
      <c r="AK2013" s="168"/>
      <c r="AL2013" s="168"/>
      <c r="AM2013" s="168"/>
      <c r="AN2013" s="168"/>
      <c r="AO2013" s="168"/>
      <c r="AP2013" s="168"/>
      <c r="AQ2013" s="168"/>
      <c r="AR2013" s="168"/>
      <c r="AS2013" s="168"/>
      <c r="AT2013" s="168"/>
      <c r="AU2013" s="168"/>
      <c r="AV2013" s="168"/>
      <c r="AW2013" s="168"/>
      <c r="AX2013" s="168"/>
      <c r="AY2013" s="168"/>
      <c r="AZ2013" s="168"/>
      <c r="BA2013" s="168"/>
      <c r="BB2013" s="168"/>
      <c r="BC2013" s="168"/>
      <c r="BD2013" s="168"/>
      <c r="BE2013" s="168"/>
      <c r="BF2013" s="168"/>
      <c r="BG2013" s="168"/>
      <c r="BH2013" s="168"/>
      <c r="BI2013" s="168"/>
      <c r="BJ2013" s="168"/>
      <c r="BK2013" s="168"/>
      <c r="BL2013" s="168"/>
      <c r="BM2013" s="168"/>
      <c r="BN2013" s="168"/>
      <c r="BO2013" s="168"/>
      <c r="BP2013" s="168"/>
    </row>
    <row r="2014" spans="4:68" x14ac:dyDescent="0.15">
      <c r="D2014" s="168"/>
      <c r="E2014" s="168"/>
      <c r="F2014" s="168"/>
      <c r="G2014" s="168"/>
      <c r="H2014" s="168"/>
      <c r="I2014" s="168"/>
      <c r="J2014" s="168"/>
      <c r="K2014" s="168"/>
      <c r="L2014" s="168"/>
      <c r="M2014" s="168"/>
      <c r="N2014" s="168"/>
      <c r="O2014" s="168"/>
      <c r="P2014" s="168"/>
      <c r="Q2014" s="168"/>
      <c r="R2014" s="168"/>
      <c r="S2014" s="168"/>
      <c r="T2014" s="168"/>
      <c r="U2014" s="168"/>
      <c r="V2014" s="168"/>
      <c r="W2014" s="168"/>
      <c r="X2014" s="168"/>
      <c r="Y2014" s="168"/>
      <c r="Z2014" s="168"/>
      <c r="AA2014" s="168"/>
      <c r="AB2014" s="168"/>
      <c r="AC2014" s="168"/>
      <c r="AD2014" s="168"/>
      <c r="AE2014" s="168"/>
      <c r="AF2014" s="168"/>
      <c r="AG2014" s="168"/>
      <c r="AH2014" s="168"/>
      <c r="AI2014" s="168"/>
      <c r="AJ2014" s="168"/>
      <c r="AK2014" s="168"/>
      <c r="AL2014" s="168"/>
      <c r="AM2014" s="168"/>
      <c r="AN2014" s="168"/>
      <c r="AO2014" s="168"/>
      <c r="AP2014" s="168"/>
      <c r="AQ2014" s="168"/>
      <c r="AR2014" s="168"/>
      <c r="AS2014" s="168"/>
      <c r="AT2014" s="168"/>
      <c r="AU2014" s="168"/>
      <c r="AV2014" s="168"/>
      <c r="AW2014" s="168"/>
      <c r="AX2014" s="168"/>
      <c r="AY2014" s="168"/>
      <c r="AZ2014" s="168"/>
      <c r="BA2014" s="168"/>
      <c r="BB2014" s="168"/>
      <c r="BC2014" s="168"/>
      <c r="BD2014" s="168"/>
      <c r="BE2014" s="168"/>
      <c r="BF2014" s="168"/>
      <c r="BG2014" s="168"/>
      <c r="BH2014" s="168"/>
      <c r="BI2014" s="168"/>
      <c r="BJ2014" s="168"/>
      <c r="BK2014" s="168"/>
      <c r="BL2014" s="168"/>
      <c r="BM2014" s="168"/>
      <c r="BN2014" s="168"/>
      <c r="BO2014" s="168"/>
      <c r="BP2014" s="168"/>
    </row>
    <row r="2015" spans="4:68" x14ac:dyDescent="0.15">
      <c r="D2015" s="168"/>
      <c r="E2015" s="168"/>
      <c r="F2015" s="168"/>
      <c r="G2015" s="168"/>
      <c r="H2015" s="168"/>
      <c r="I2015" s="168"/>
      <c r="J2015" s="168"/>
      <c r="K2015" s="168"/>
      <c r="L2015" s="168"/>
      <c r="M2015" s="168"/>
      <c r="N2015" s="168"/>
      <c r="O2015" s="168"/>
      <c r="P2015" s="168"/>
      <c r="Q2015" s="168"/>
      <c r="R2015" s="168"/>
      <c r="S2015" s="168"/>
      <c r="T2015" s="168"/>
      <c r="U2015" s="168"/>
      <c r="V2015" s="168"/>
      <c r="W2015" s="168"/>
      <c r="X2015" s="168"/>
      <c r="Y2015" s="168"/>
      <c r="Z2015" s="168"/>
      <c r="AA2015" s="168"/>
      <c r="AB2015" s="168"/>
      <c r="AC2015" s="168"/>
      <c r="AD2015" s="168"/>
      <c r="AE2015" s="168"/>
      <c r="AF2015" s="168"/>
      <c r="AG2015" s="168"/>
      <c r="AH2015" s="168"/>
      <c r="AI2015" s="168"/>
      <c r="AJ2015" s="168"/>
      <c r="AK2015" s="168"/>
      <c r="AL2015" s="168"/>
      <c r="AM2015" s="168"/>
      <c r="AN2015" s="168"/>
      <c r="AO2015" s="168"/>
      <c r="AP2015" s="168"/>
      <c r="AQ2015" s="168"/>
      <c r="AR2015" s="168"/>
      <c r="AS2015" s="168"/>
      <c r="AT2015" s="168"/>
      <c r="AU2015" s="168"/>
      <c r="AV2015" s="168"/>
      <c r="AW2015" s="168"/>
      <c r="AX2015" s="168"/>
      <c r="AY2015" s="168"/>
      <c r="AZ2015" s="168"/>
      <c r="BA2015" s="168"/>
      <c r="BB2015" s="168"/>
      <c r="BC2015" s="168"/>
      <c r="BD2015" s="168"/>
      <c r="BE2015" s="168"/>
      <c r="BF2015" s="168"/>
      <c r="BG2015" s="168"/>
      <c r="BH2015" s="168"/>
      <c r="BI2015" s="168"/>
      <c r="BJ2015" s="168"/>
      <c r="BK2015" s="168"/>
      <c r="BL2015" s="168"/>
      <c r="BM2015" s="168"/>
      <c r="BN2015" s="168"/>
      <c r="BO2015" s="168"/>
      <c r="BP2015" s="168"/>
    </row>
    <row r="2016" spans="4:68" x14ac:dyDescent="0.15">
      <c r="D2016" s="168"/>
      <c r="E2016" s="168"/>
      <c r="F2016" s="168"/>
      <c r="G2016" s="168"/>
      <c r="H2016" s="168"/>
      <c r="I2016" s="168"/>
      <c r="J2016" s="168"/>
      <c r="K2016" s="168"/>
      <c r="L2016" s="168"/>
      <c r="M2016" s="168"/>
      <c r="N2016" s="168"/>
      <c r="O2016" s="168"/>
      <c r="P2016" s="168"/>
      <c r="Q2016" s="168"/>
      <c r="R2016" s="168"/>
      <c r="S2016" s="168"/>
      <c r="T2016" s="168"/>
      <c r="U2016" s="168"/>
      <c r="V2016" s="168"/>
      <c r="W2016" s="168"/>
      <c r="X2016" s="168"/>
      <c r="Y2016" s="168"/>
      <c r="Z2016" s="168"/>
      <c r="AA2016" s="168"/>
      <c r="AB2016" s="168"/>
      <c r="AC2016" s="168"/>
      <c r="AD2016" s="168"/>
      <c r="AE2016" s="168"/>
      <c r="AF2016" s="168"/>
      <c r="AG2016" s="168"/>
      <c r="AH2016" s="168"/>
      <c r="AI2016" s="168"/>
      <c r="AJ2016" s="168"/>
      <c r="AK2016" s="168"/>
      <c r="AL2016" s="168"/>
      <c r="AM2016" s="168"/>
      <c r="AN2016" s="168"/>
      <c r="AO2016" s="168"/>
      <c r="AP2016" s="168"/>
      <c r="AQ2016" s="168"/>
      <c r="AR2016" s="168"/>
      <c r="AS2016" s="168"/>
      <c r="AT2016" s="168"/>
      <c r="AU2016" s="168"/>
      <c r="AV2016" s="168"/>
      <c r="AW2016" s="168"/>
      <c r="AX2016" s="168"/>
      <c r="AY2016" s="168"/>
      <c r="AZ2016" s="168"/>
      <c r="BA2016" s="168"/>
      <c r="BB2016" s="168"/>
      <c r="BC2016" s="168"/>
      <c r="BD2016" s="168"/>
      <c r="BE2016" s="168"/>
      <c r="BF2016" s="168"/>
      <c r="BG2016" s="168"/>
      <c r="BH2016" s="168"/>
      <c r="BI2016" s="168"/>
      <c r="BJ2016" s="168"/>
      <c r="BK2016" s="168"/>
      <c r="BL2016" s="168"/>
      <c r="BM2016" s="168"/>
      <c r="BN2016" s="168"/>
      <c r="BO2016" s="168"/>
      <c r="BP2016" s="168"/>
    </row>
    <row r="2017" spans="4:68" x14ac:dyDescent="0.15">
      <c r="D2017" s="168"/>
      <c r="E2017" s="168"/>
      <c r="F2017" s="168"/>
      <c r="G2017" s="168"/>
      <c r="H2017" s="168"/>
      <c r="I2017" s="168"/>
      <c r="J2017" s="168"/>
      <c r="K2017" s="168"/>
      <c r="L2017" s="168"/>
      <c r="M2017" s="168"/>
      <c r="N2017" s="168"/>
      <c r="O2017" s="168"/>
      <c r="P2017" s="168"/>
      <c r="Q2017" s="168"/>
      <c r="R2017" s="168"/>
      <c r="S2017" s="168"/>
      <c r="T2017" s="168"/>
      <c r="U2017" s="168"/>
      <c r="V2017" s="168"/>
      <c r="W2017" s="168"/>
      <c r="X2017" s="168"/>
      <c r="Y2017" s="168"/>
      <c r="Z2017" s="168"/>
      <c r="AA2017" s="168"/>
      <c r="AB2017" s="168"/>
      <c r="AC2017" s="168"/>
      <c r="AD2017" s="168"/>
      <c r="AE2017" s="168"/>
      <c r="AF2017" s="168"/>
      <c r="AG2017" s="168"/>
      <c r="AH2017" s="168"/>
      <c r="AI2017" s="168"/>
      <c r="AJ2017" s="168"/>
      <c r="AK2017" s="168"/>
      <c r="AL2017" s="168"/>
      <c r="AM2017" s="168"/>
      <c r="AN2017" s="168"/>
      <c r="AO2017" s="168"/>
      <c r="AP2017" s="168"/>
      <c r="AQ2017" s="168"/>
      <c r="AR2017" s="168"/>
      <c r="AS2017" s="168"/>
      <c r="AT2017" s="168"/>
      <c r="AU2017" s="168"/>
      <c r="AV2017" s="168"/>
      <c r="AW2017" s="168"/>
      <c r="AX2017" s="168"/>
      <c r="AY2017" s="168"/>
      <c r="AZ2017" s="168"/>
      <c r="BA2017" s="168"/>
      <c r="BB2017" s="168"/>
      <c r="BC2017" s="168"/>
      <c r="BD2017" s="168"/>
      <c r="BE2017" s="168"/>
      <c r="BF2017" s="168"/>
      <c r="BG2017" s="168"/>
      <c r="BH2017" s="168"/>
      <c r="BI2017" s="168"/>
      <c r="BJ2017" s="168"/>
      <c r="BK2017" s="168"/>
      <c r="BL2017" s="168"/>
      <c r="BM2017" s="168"/>
      <c r="BN2017" s="168"/>
      <c r="BO2017" s="168"/>
      <c r="BP2017" s="168"/>
    </row>
    <row r="2018" spans="4:68" x14ac:dyDescent="0.15">
      <c r="D2018" s="168"/>
      <c r="E2018" s="168"/>
      <c r="F2018" s="168"/>
      <c r="G2018" s="168"/>
      <c r="H2018" s="168"/>
      <c r="I2018" s="168"/>
      <c r="J2018" s="168"/>
      <c r="K2018" s="168"/>
      <c r="L2018" s="168"/>
      <c r="M2018" s="168"/>
      <c r="N2018" s="168"/>
      <c r="O2018" s="168"/>
      <c r="P2018" s="168"/>
      <c r="Q2018" s="168"/>
      <c r="R2018" s="168"/>
      <c r="S2018" s="168"/>
      <c r="T2018" s="168"/>
      <c r="U2018" s="168"/>
      <c r="V2018" s="168"/>
      <c r="W2018" s="168"/>
      <c r="X2018" s="168"/>
      <c r="Y2018" s="168"/>
      <c r="Z2018" s="168"/>
      <c r="AA2018" s="168"/>
      <c r="AB2018" s="168"/>
      <c r="AC2018" s="168"/>
      <c r="AD2018" s="168"/>
      <c r="AE2018" s="168"/>
      <c r="AF2018" s="168"/>
      <c r="AG2018" s="168"/>
      <c r="AH2018" s="168"/>
      <c r="AI2018" s="168"/>
      <c r="AJ2018" s="168"/>
      <c r="AK2018" s="168"/>
      <c r="AL2018" s="168"/>
      <c r="AM2018" s="168"/>
      <c r="AN2018" s="168"/>
      <c r="AO2018" s="168"/>
      <c r="AP2018" s="168"/>
      <c r="AQ2018" s="168"/>
      <c r="AR2018" s="168"/>
      <c r="AS2018" s="168"/>
      <c r="AT2018" s="168"/>
      <c r="AU2018" s="168"/>
      <c r="AV2018" s="168"/>
      <c r="AW2018" s="168"/>
      <c r="AX2018" s="168"/>
      <c r="AY2018" s="168"/>
      <c r="AZ2018" s="168"/>
      <c r="BA2018" s="168"/>
      <c r="BB2018" s="168"/>
      <c r="BC2018" s="168"/>
      <c r="BD2018" s="168"/>
      <c r="BE2018" s="168"/>
      <c r="BF2018" s="168"/>
      <c r="BG2018" s="168"/>
      <c r="BH2018" s="168"/>
      <c r="BI2018" s="168"/>
      <c r="BJ2018" s="168"/>
      <c r="BK2018" s="168"/>
      <c r="BL2018" s="168"/>
      <c r="BM2018" s="168"/>
      <c r="BN2018" s="168"/>
      <c r="BO2018" s="168"/>
      <c r="BP2018" s="168"/>
    </row>
    <row r="2019" spans="4:68" x14ac:dyDescent="0.15">
      <c r="D2019" s="168"/>
      <c r="E2019" s="168"/>
      <c r="F2019" s="168"/>
      <c r="G2019" s="168"/>
      <c r="H2019" s="168"/>
      <c r="I2019" s="168"/>
      <c r="J2019" s="168"/>
      <c r="K2019" s="168"/>
      <c r="L2019" s="168"/>
      <c r="M2019" s="168"/>
      <c r="N2019" s="168"/>
      <c r="O2019" s="168"/>
      <c r="P2019" s="168"/>
      <c r="Q2019" s="168"/>
      <c r="R2019" s="168"/>
      <c r="S2019" s="168"/>
      <c r="T2019" s="168"/>
      <c r="U2019" s="168"/>
      <c r="V2019" s="168"/>
      <c r="W2019" s="168"/>
      <c r="X2019" s="168"/>
      <c r="Y2019" s="168"/>
      <c r="Z2019" s="168"/>
      <c r="AA2019" s="168"/>
      <c r="AB2019" s="168"/>
      <c r="AC2019" s="168"/>
      <c r="AD2019" s="168"/>
      <c r="AE2019" s="168"/>
      <c r="AF2019" s="168"/>
      <c r="AG2019" s="168"/>
      <c r="AH2019" s="168"/>
      <c r="AI2019" s="168"/>
      <c r="AJ2019" s="168"/>
      <c r="AK2019" s="168"/>
      <c r="AL2019" s="168"/>
      <c r="AM2019" s="168"/>
      <c r="AN2019" s="168"/>
      <c r="AO2019" s="168"/>
      <c r="AP2019" s="168"/>
      <c r="AQ2019" s="168"/>
      <c r="AR2019" s="168"/>
      <c r="AS2019" s="168"/>
      <c r="AT2019" s="168"/>
      <c r="AU2019" s="168"/>
      <c r="AV2019" s="168"/>
      <c r="AW2019" s="168"/>
      <c r="AX2019" s="168"/>
      <c r="AY2019" s="168"/>
      <c r="AZ2019" s="168"/>
      <c r="BA2019" s="168"/>
      <c r="BB2019" s="168"/>
      <c r="BC2019" s="168"/>
      <c r="BD2019" s="168"/>
      <c r="BE2019" s="168"/>
      <c r="BF2019" s="168"/>
      <c r="BG2019" s="168"/>
      <c r="BH2019" s="168"/>
      <c r="BI2019" s="168"/>
      <c r="BJ2019" s="168"/>
      <c r="BK2019" s="168"/>
      <c r="BL2019" s="168"/>
      <c r="BM2019" s="168"/>
      <c r="BN2019" s="168"/>
      <c r="BO2019" s="168"/>
      <c r="BP2019" s="168"/>
    </row>
    <row r="2020" spans="4:68" x14ac:dyDescent="0.15">
      <c r="D2020" s="168"/>
      <c r="E2020" s="168"/>
      <c r="F2020" s="168"/>
      <c r="G2020" s="168"/>
      <c r="H2020" s="168"/>
      <c r="I2020" s="168"/>
      <c r="J2020" s="168"/>
      <c r="K2020" s="168"/>
      <c r="L2020" s="168"/>
      <c r="M2020" s="168"/>
      <c r="N2020" s="168"/>
      <c r="O2020" s="168"/>
      <c r="P2020" s="168"/>
      <c r="Q2020" s="168"/>
      <c r="R2020" s="168"/>
      <c r="S2020" s="168"/>
      <c r="T2020" s="168"/>
      <c r="U2020" s="168"/>
      <c r="V2020" s="168"/>
      <c r="W2020" s="168"/>
      <c r="X2020" s="168"/>
      <c r="Y2020" s="168"/>
      <c r="Z2020" s="168"/>
      <c r="AA2020" s="168"/>
      <c r="AB2020" s="168"/>
      <c r="AC2020" s="168"/>
      <c r="AD2020" s="168"/>
      <c r="AE2020" s="168"/>
      <c r="AF2020" s="168"/>
      <c r="AG2020" s="168"/>
      <c r="AH2020" s="168"/>
      <c r="AI2020" s="168"/>
      <c r="AJ2020" s="168"/>
      <c r="AK2020" s="168"/>
      <c r="AL2020" s="168"/>
      <c r="AM2020" s="168"/>
      <c r="AN2020" s="168"/>
      <c r="AO2020" s="168"/>
      <c r="AP2020" s="168"/>
      <c r="AQ2020" s="168"/>
      <c r="AR2020" s="168"/>
      <c r="AS2020" s="168"/>
      <c r="AT2020" s="168"/>
      <c r="AU2020" s="168"/>
      <c r="AV2020" s="168"/>
      <c r="AW2020" s="168"/>
      <c r="AX2020" s="168"/>
      <c r="AY2020" s="168"/>
      <c r="AZ2020" s="168"/>
      <c r="BA2020" s="168"/>
      <c r="BB2020" s="168"/>
      <c r="BC2020" s="168"/>
      <c r="BD2020" s="168"/>
      <c r="BE2020" s="168"/>
      <c r="BF2020" s="168"/>
      <c r="BG2020" s="168"/>
      <c r="BH2020" s="168"/>
      <c r="BI2020" s="168"/>
      <c r="BJ2020" s="168"/>
      <c r="BK2020" s="168"/>
      <c r="BL2020" s="168"/>
      <c r="BM2020" s="168"/>
      <c r="BN2020" s="168"/>
      <c r="BO2020" s="168"/>
      <c r="BP2020" s="168"/>
    </row>
    <row r="2021" spans="4:68" x14ac:dyDescent="0.15">
      <c r="D2021" s="168"/>
      <c r="E2021" s="168"/>
      <c r="F2021" s="168"/>
      <c r="G2021" s="168"/>
      <c r="H2021" s="168"/>
      <c r="I2021" s="168"/>
      <c r="J2021" s="168"/>
      <c r="K2021" s="168"/>
      <c r="L2021" s="168"/>
      <c r="M2021" s="168"/>
      <c r="N2021" s="168"/>
      <c r="O2021" s="168"/>
      <c r="P2021" s="168"/>
      <c r="Q2021" s="168"/>
      <c r="R2021" s="168"/>
      <c r="S2021" s="168"/>
      <c r="T2021" s="168"/>
      <c r="U2021" s="168"/>
      <c r="V2021" s="168"/>
      <c r="W2021" s="168"/>
      <c r="X2021" s="168"/>
      <c r="Y2021" s="168"/>
      <c r="Z2021" s="168"/>
      <c r="AA2021" s="168"/>
      <c r="AB2021" s="168"/>
      <c r="AC2021" s="168"/>
      <c r="AD2021" s="168"/>
      <c r="AE2021" s="168"/>
      <c r="AF2021" s="168"/>
      <c r="AG2021" s="168"/>
      <c r="AH2021" s="168"/>
      <c r="AI2021" s="168"/>
      <c r="AJ2021" s="168"/>
      <c r="AK2021" s="168"/>
      <c r="AL2021" s="168"/>
      <c r="AM2021" s="168"/>
      <c r="AN2021" s="168"/>
      <c r="AO2021" s="168"/>
      <c r="AP2021" s="168"/>
      <c r="AQ2021" s="168"/>
      <c r="AR2021" s="168"/>
      <c r="AS2021" s="168"/>
      <c r="AT2021" s="168"/>
      <c r="AU2021" s="168"/>
      <c r="AV2021" s="168"/>
      <c r="AW2021" s="168"/>
      <c r="AX2021" s="168"/>
      <c r="AY2021" s="168"/>
      <c r="AZ2021" s="168"/>
      <c r="BA2021" s="168"/>
      <c r="BB2021" s="168"/>
      <c r="BC2021" s="168"/>
      <c r="BD2021" s="168"/>
      <c r="BE2021" s="168"/>
      <c r="BF2021" s="168"/>
      <c r="BG2021" s="168"/>
      <c r="BH2021" s="168"/>
      <c r="BI2021" s="168"/>
      <c r="BJ2021" s="168"/>
      <c r="BK2021" s="168"/>
      <c r="BL2021" s="168"/>
      <c r="BM2021" s="168"/>
      <c r="BN2021" s="168"/>
      <c r="BO2021" s="168"/>
      <c r="BP2021" s="168"/>
    </row>
    <row r="2022" spans="4:68" x14ac:dyDescent="0.15">
      <c r="D2022" s="168"/>
      <c r="E2022" s="168"/>
      <c r="F2022" s="168"/>
      <c r="G2022" s="168"/>
      <c r="H2022" s="168"/>
      <c r="I2022" s="168"/>
      <c r="J2022" s="168"/>
      <c r="K2022" s="168"/>
      <c r="L2022" s="168"/>
      <c r="M2022" s="168"/>
      <c r="N2022" s="168"/>
      <c r="O2022" s="168"/>
      <c r="P2022" s="168"/>
      <c r="Q2022" s="168"/>
      <c r="R2022" s="168"/>
      <c r="S2022" s="168"/>
      <c r="T2022" s="168"/>
      <c r="U2022" s="168"/>
      <c r="V2022" s="168"/>
      <c r="W2022" s="168"/>
      <c r="X2022" s="168"/>
      <c r="Y2022" s="168"/>
      <c r="Z2022" s="168"/>
      <c r="AA2022" s="168"/>
      <c r="AB2022" s="168"/>
      <c r="AC2022" s="168"/>
      <c r="AD2022" s="168"/>
      <c r="AE2022" s="168"/>
      <c r="AF2022" s="168"/>
      <c r="AG2022" s="168"/>
      <c r="AH2022" s="168"/>
      <c r="AI2022" s="168"/>
      <c r="AJ2022" s="168"/>
      <c r="AK2022" s="168"/>
      <c r="AL2022" s="168"/>
      <c r="AM2022" s="168"/>
      <c r="AN2022" s="168"/>
      <c r="AO2022" s="168"/>
      <c r="AP2022" s="168"/>
      <c r="AQ2022" s="168"/>
      <c r="AR2022" s="168"/>
      <c r="AS2022" s="168"/>
      <c r="AT2022" s="168"/>
      <c r="AU2022" s="168"/>
      <c r="AV2022" s="168"/>
      <c r="AW2022" s="168"/>
      <c r="AX2022" s="168"/>
      <c r="AY2022" s="168"/>
      <c r="AZ2022" s="168"/>
      <c r="BA2022" s="168"/>
      <c r="BB2022" s="168"/>
      <c r="BC2022" s="168"/>
      <c r="BD2022" s="168"/>
      <c r="BE2022" s="168"/>
      <c r="BF2022" s="168"/>
      <c r="BG2022" s="168"/>
      <c r="BH2022" s="168"/>
      <c r="BI2022" s="168"/>
      <c r="BJ2022" s="168"/>
      <c r="BK2022" s="168"/>
      <c r="BL2022" s="168"/>
      <c r="BM2022" s="168"/>
      <c r="BN2022" s="168"/>
      <c r="BO2022" s="168"/>
      <c r="BP2022" s="168"/>
    </row>
    <row r="2023" spans="4:68" x14ac:dyDescent="0.15">
      <c r="D2023" s="168"/>
      <c r="E2023" s="168"/>
      <c r="F2023" s="168"/>
      <c r="G2023" s="168"/>
      <c r="H2023" s="168"/>
      <c r="I2023" s="168"/>
      <c r="J2023" s="168"/>
      <c r="K2023" s="168"/>
      <c r="L2023" s="168"/>
      <c r="M2023" s="168"/>
      <c r="N2023" s="168"/>
      <c r="O2023" s="168"/>
      <c r="P2023" s="168"/>
      <c r="Q2023" s="168"/>
      <c r="R2023" s="168"/>
      <c r="S2023" s="168"/>
      <c r="T2023" s="168"/>
      <c r="U2023" s="168"/>
      <c r="V2023" s="168"/>
      <c r="W2023" s="168"/>
      <c r="X2023" s="168"/>
      <c r="Y2023" s="168"/>
      <c r="Z2023" s="168"/>
      <c r="AA2023" s="168"/>
      <c r="AB2023" s="168"/>
      <c r="AC2023" s="168"/>
      <c r="AD2023" s="168"/>
      <c r="AE2023" s="168"/>
      <c r="AF2023" s="168"/>
      <c r="AG2023" s="168"/>
      <c r="AH2023" s="168"/>
      <c r="AI2023" s="168"/>
      <c r="AJ2023" s="168"/>
      <c r="AK2023" s="168"/>
      <c r="AL2023" s="168"/>
      <c r="AM2023" s="168"/>
      <c r="AN2023" s="168"/>
      <c r="AO2023" s="168"/>
      <c r="AP2023" s="168"/>
      <c r="AQ2023" s="168"/>
      <c r="AR2023" s="168"/>
      <c r="AS2023" s="168"/>
      <c r="AT2023" s="168"/>
      <c r="AU2023" s="168"/>
      <c r="AV2023" s="168"/>
      <c r="AW2023" s="168"/>
      <c r="AX2023" s="168"/>
      <c r="AY2023" s="168"/>
      <c r="AZ2023" s="168"/>
      <c r="BA2023" s="168"/>
      <c r="BB2023" s="168"/>
      <c r="BC2023" s="168"/>
      <c r="BD2023" s="168"/>
      <c r="BE2023" s="168"/>
      <c r="BF2023" s="168"/>
      <c r="BG2023" s="168"/>
      <c r="BH2023" s="168"/>
      <c r="BI2023" s="168"/>
      <c r="BJ2023" s="168"/>
      <c r="BK2023" s="168"/>
      <c r="BL2023" s="168"/>
      <c r="BM2023" s="168"/>
      <c r="BN2023" s="168"/>
      <c r="BO2023" s="168"/>
      <c r="BP2023" s="168"/>
    </row>
    <row r="2024" spans="4:68" x14ac:dyDescent="0.15">
      <c r="D2024" s="168"/>
      <c r="E2024" s="168"/>
      <c r="F2024" s="168"/>
      <c r="G2024" s="168"/>
      <c r="H2024" s="168"/>
      <c r="I2024" s="168"/>
      <c r="J2024" s="168"/>
      <c r="K2024" s="168"/>
      <c r="L2024" s="168"/>
      <c r="M2024" s="168"/>
      <c r="N2024" s="168"/>
      <c r="O2024" s="168"/>
      <c r="P2024" s="168"/>
      <c r="Q2024" s="168"/>
      <c r="R2024" s="168"/>
      <c r="S2024" s="168"/>
      <c r="T2024" s="168"/>
      <c r="U2024" s="168"/>
      <c r="V2024" s="168"/>
      <c r="W2024" s="168"/>
      <c r="X2024" s="168"/>
      <c r="Y2024" s="168"/>
      <c r="Z2024" s="168"/>
      <c r="AA2024" s="168"/>
      <c r="AB2024" s="168"/>
      <c r="AC2024" s="168"/>
      <c r="AD2024" s="168"/>
      <c r="AE2024" s="168"/>
      <c r="AF2024" s="168"/>
      <c r="AG2024" s="168"/>
      <c r="AH2024" s="168"/>
      <c r="AI2024" s="168"/>
      <c r="AJ2024" s="168"/>
      <c r="AK2024" s="168"/>
      <c r="AL2024" s="168"/>
      <c r="AM2024" s="168"/>
      <c r="AN2024" s="168"/>
      <c r="AO2024" s="168"/>
      <c r="AP2024" s="168"/>
      <c r="AQ2024" s="168"/>
      <c r="AR2024" s="168"/>
      <c r="AS2024" s="168"/>
      <c r="AT2024" s="168"/>
      <c r="AU2024" s="168"/>
      <c r="AV2024" s="168"/>
      <c r="AW2024" s="168"/>
      <c r="AX2024" s="168"/>
      <c r="AY2024" s="168"/>
      <c r="AZ2024" s="168"/>
      <c r="BA2024" s="168"/>
      <c r="BB2024" s="168"/>
      <c r="BC2024" s="168"/>
      <c r="BD2024" s="168"/>
      <c r="BE2024" s="168"/>
      <c r="BF2024" s="168"/>
      <c r="BG2024" s="168"/>
      <c r="BH2024" s="168"/>
      <c r="BI2024" s="168"/>
      <c r="BJ2024" s="168"/>
      <c r="BK2024" s="168"/>
      <c r="BL2024" s="168"/>
      <c r="BM2024" s="168"/>
      <c r="BN2024" s="168"/>
      <c r="BO2024" s="168"/>
      <c r="BP2024" s="168"/>
    </row>
    <row r="2025" spans="4:68" x14ac:dyDescent="0.15">
      <c r="D2025" s="168"/>
      <c r="E2025" s="168"/>
      <c r="F2025" s="168"/>
      <c r="G2025" s="168"/>
      <c r="H2025" s="168"/>
      <c r="I2025" s="168"/>
      <c r="J2025" s="168"/>
      <c r="K2025" s="168"/>
      <c r="L2025" s="168"/>
      <c r="M2025" s="168"/>
      <c r="N2025" s="168"/>
      <c r="O2025" s="168"/>
      <c r="P2025" s="168"/>
      <c r="Q2025" s="168"/>
      <c r="R2025" s="168"/>
      <c r="S2025" s="168"/>
      <c r="T2025" s="168"/>
      <c r="U2025" s="168"/>
      <c r="V2025" s="168"/>
      <c r="W2025" s="168"/>
      <c r="X2025" s="168"/>
      <c r="Y2025" s="168"/>
      <c r="Z2025" s="168"/>
      <c r="AA2025" s="168"/>
      <c r="AB2025" s="168"/>
      <c r="AC2025" s="168"/>
      <c r="AD2025" s="168"/>
      <c r="AE2025" s="168"/>
      <c r="AF2025" s="168"/>
      <c r="AG2025" s="168"/>
      <c r="AH2025" s="168"/>
      <c r="AI2025" s="168"/>
      <c r="AJ2025" s="168"/>
      <c r="AK2025" s="168"/>
      <c r="AL2025" s="168"/>
      <c r="AM2025" s="168"/>
      <c r="AN2025" s="168"/>
      <c r="AO2025" s="168"/>
      <c r="AP2025" s="168"/>
      <c r="AQ2025" s="168"/>
      <c r="AR2025" s="168"/>
      <c r="AS2025" s="168"/>
      <c r="AT2025" s="168"/>
      <c r="AU2025" s="168"/>
      <c r="AV2025" s="168"/>
      <c r="AW2025" s="168"/>
      <c r="AX2025" s="168"/>
      <c r="AY2025" s="168"/>
      <c r="AZ2025" s="168"/>
      <c r="BA2025" s="168"/>
      <c r="BB2025" s="168"/>
      <c r="BC2025" s="168"/>
      <c r="BD2025" s="168"/>
      <c r="BE2025" s="168"/>
      <c r="BF2025" s="168"/>
      <c r="BG2025" s="168"/>
      <c r="BH2025" s="168"/>
      <c r="BI2025" s="168"/>
      <c r="BJ2025" s="168"/>
      <c r="BK2025" s="168"/>
      <c r="BL2025" s="168"/>
      <c r="BM2025" s="168"/>
      <c r="BN2025" s="168"/>
      <c r="BO2025" s="168"/>
      <c r="BP2025" s="168"/>
    </row>
    <row r="2026" spans="4:68" x14ac:dyDescent="0.15">
      <c r="D2026" s="168"/>
      <c r="E2026" s="168"/>
      <c r="F2026" s="168"/>
      <c r="G2026" s="168"/>
      <c r="H2026" s="168"/>
      <c r="I2026" s="168"/>
      <c r="J2026" s="168"/>
      <c r="K2026" s="168"/>
      <c r="L2026" s="168"/>
      <c r="M2026" s="168"/>
      <c r="N2026" s="168"/>
      <c r="O2026" s="168"/>
      <c r="P2026" s="168"/>
      <c r="Q2026" s="168"/>
      <c r="R2026" s="168"/>
      <c r="S2026" s="168"/>
      <c r="T2026" s="168"/>
      <c r="U2026" s="168"/>
      <c r="V2026" s="168"/>
      <c r="W2026" s="168"/>
      <c r="X2026" s="168"/>
      <c r="Y2026" s="168"/>
      <c r="Z2026" s="168"/>
      <c r="AA2026" s="168"/>
      <c r="AB2026" s="168"/>
      <c r="AC2026" s="168"/>
      <c r="AD2026" s="168"/>
      <c r="AE2026" s="168"/>
      <c r="AF2026" s="168"/>
      <c r="AG2026" s="168"/>
      <c r="AH2026" s="168"/>
      <c r="AI2026" s="168"/>
      <c r="AJ2026" s="168"/>
      <c r="AK2026" s="168"/>
      <c r="AL2026" s="168"/>
      <c r="AM2026" s="168"/>
      <c r="AN2026" s="168"/>
      <c r="AO2026" s="168"/>
      <c r="AP2026" s="168"/>
      <c r="AQ2026" s="168"/>
      <c r="AR2026" s="168"/>
      <c r="AS2026" s="168"/>
      <c r="AT2026" s="168"/>
      <c r="AU2026" s="168"/>
      <c r="AV2026" s="168"/>
      <c r="AW2026" s="168"/>
      <c r="AX2026" s="168"/>
      <c r="AY2026" s="168"/>
      <c r="AZ2026" s="168"/>
      <c r="BA2026" s="168"/>
      <c r="BB2026" s="168"/>
      <c r="BC2026" s="168"/>
      <c r="BD2026" s="168"/>
      <c r="BE2026" s="168"/>
      <c r="BF2026" s="168"/>
      <c r="BG2026" s="168"/>
      <c r="BH2026" s="168"/>
      <c r="BI2026" s="168"/>
      <c r="BJ2026" s="168"/>
      <c r="BK2026" s="168"/>
      <c r="BL2026" s="168"/>
      <c r="BM2026" s="168"/>
      <c r="BN2026" s="168"/>
      <c r="BO2026" s="168"/>
      <c r="BP2026" s="168"/>
    </row>
    <row r="2027" spans="4:68" x14ac:dyDescent="0.15">
      <c r="D2027" s="168"/>
      <c r="E2027" s="168"/>
      <c r="F2027" s="168"/>
      <c r="G2027" s="168"/>
      <c r="H2027" s="168"/>
      <c r="I2027" s="168"/>
      <c r="J2027" s="168"/>
      <c r="K2027" s="168"/>
      <c r="L2027" s="168"/>
      <c r="M2027" s="168"/>
      <c r="N2027" s="168"/>
      <c r="O2027" s="168"/>
      <c r="P2027" s="168"/>
      <c r="Q2027" s="168"/>
      <c r="R2027" s="168"/>
      <c r="S2027" s="168"/>
      <c r="T2027" s="168"/>
      <c r="U2027" s="168"/>
      <c r="V2027" s="168"/>
      <c r="W2027" s="168"/>
      <c r="X2027" s="168"/>
      <c r="Y2027" s="168"/>
      <c r="Z2027" s="168"/>
      <c r="AA2027" s="168"/>
      <c r="AB2027" s="168"/>
      <c r="AC2027" s="168"/>
      <c r="AD2027" s="168"/>
      <c r="AE2027" s="168"/>
      <c r="AF2027" s="168"/>
      <c r="AG2027" s="168"/>
      <c r="AH2027" s="168"/>
      <c r="AI2027" s="168"/>
      <c r="AJ2027" s="168"/>
      <c r="AK2027" s="168"/>
      <c r="AL2027" s="168"/>
      <c r="AM2027" s="168"/>
      <c r="AN2027" s="168"/>
      <c r="AO2027" s="168"/>
      <c r="AP2027" s="168"/>
      <c r="AQ2027" s="168"/>
      <c r="AR2027" s="168"/>
      <c r="AS2027" s="168"/>
      <c r="AT2027" s="168"/>
      <c r="AU2027" s="168"/>
      <c r="AV2027" s="168"/>
      <c r="AW2027" s="168"/>
      <c r="AX2027" s="168"/>
      <c r="AY2027" s="168"/>
      <c r="AZ2027" s="168"/>
      <c r="BA2027" s="168"/>
      <c r="BB2027" s="168"/>
      <c r="BC2027" s="168"/>
      <c r="BD2027" s="168"/>
      <c r="BE2027" s="168"/>
      <c r="BF2027" s="168"/>
      <c r="BG2027" s="168"/>
      <c r="BH2027" s="168"/>
      <c r="BI2027" s="168"/>
      <c r="BJ2027" s="168"/>
      <c r="BK2027" s="168"/>
      <c r="BL2027" s="168"/>
      <c r="BM2027" s="168"/>
      <c r="BN2027" s="168"/>
      <c r="BO2027" s="168"/>
      <c r="BP2027" s="168"/>
    </row>
    <row r="2028" spans="4:68" x14ac:dyDescent="0.15">
      <c r="D2028" s="168"/>
      <c r="E2028" s="168"/>
      <c r="F2028" s="168"/>
      <c r="G2028" s="168"/>
      <c r="H2028" s="168"/>
      <c r="I2028" s="168"/>
      <c r="J2028" s="168"/>
      <c r="K2028" s="168"/>
      <c r="L2028" s="168"/>
      <c r="M2028" s="168"/>
      <c r="N2028" s="168"/>
      <c r="O2028" s="168"/>
      <c r="P2028" s="168"/>
      <c r="Q2028" s="168"/>
      <c r="R2028" s="168"/>
      <c r="S2028" s="168"/>
      <c r="T2028" s="168"/>
      <c r="U2028" s="168"/>
      <c r="V2028" s="168"/>
      <c r="W2028" s="168"/>
      <c r="X2028" s="168"/>
      <c r="Y2028" s="168"/>
      <c r="Z2028" s="168"/>
      <c r="AA2028" s="168"/>
      <c r="AB2028" s="168"/>
      <c r="AC2028" s="168"/>
      <c r="AD2028" s="168"/>
      <c r="AE2028" s="168"/>
      <c r="AF2028" s="168"/>
      <c r="AG2028" s="168"/>
      <c r="AH2028" s="168"/>
      <c r="AI2028" s="168"/>
      <c r="AJ2028" s="168"/>
      <c r="AK2028" s="168"/>
      <c r="AL2028" s="168"/>
      <c r="AM2028" s="168"/>
      <c r="AN2028" s="168"/>
      <c r="AO2028" s="168"/>
      <c r="AP2028" s="168"/>
      <c r="AQ2028" s="168"/>
      <c r="AR2028" s="168"/>
      <c r="AS2028" s="168"/>
      <c r="AT2028" s="168"/>
      <c r="AU2028" s="168"/>
      <c r="AV2028" s="168"/>
      <c r="AW2028" s="168"/>
      <c r="AX2028" s="168"/>
      <c r="AY2028" s="168"/>
      <c r="AZ2028" s="168"/>
      <c r="BA2028" s="168"/>
      <c r="BB2028" s="168"/>
      <c r="BC2028" s="168"/>
      <c r="BD2028" s="168"/>
      <c r="BE2028" s="168"/>
      <c r="BF2028" s="168"/>
      <c r="BG2028" s="168"/>
      <c r="BH2028" s="168"/>
      <c r="BI2028" s="168"/>
      <c r="BJ2028" s="168"/>
      <c r="BK2028" s="168"/>
      <c r="BL2028" s="168"/>
      <c r="BM2028" s="168"/>
      <c r="BN2028" s="168"/>
      <c r="BO2028" s="168"/>
      <c r="BP2028" s="168"/>
    </row>
    <row r="2029" spans="4:68" x14ac:dyDescent="0.15">
      <c r="D2029" s="168"/>
      <c r="E2029" s="168"/>
      <c r="F2029" s="168"/>
      <c r="G2029" s="168"/>
      <c r="H2029" s="168"/>
      <c r="I2029" s="168"/>
      <c r="J2029" s="168"/>
      <c r="K2029" s="168"/>
      <c r="L2029" s="168"/>
      <c r="M2029" s="168"/>
      <c r="N2029" s="168"/>
      <c r="O2029" s="168"/>
      <c r="P2029" s="168"/>
      <c r="Q2029" s="168"/>
      <c r="R2029" s="168"/>
      <c r="S2029" s="168"/>
      <c r="T2029" s="168"/>
      <c r="U2029" s="168"/>
      <c r="V2029" s="168"/>
      <c r="W2029" s="168"/>
      <c r="X2029" s="168"/>
      <c r="Y2029" s="168"/>
      <c r="Z2029" s="168"/>
      <c r="AA2029" s="168"/>
      <c r="AB2029" s="168"/>
      <c r="AC2029" s="168"/>
      <c r="AD2029" s="168"/>
      <c r="AE2029" s="168"/>
      <c r="AF2029" s="168"/>
      <c r="AG2029" s="168"/>
      <c r="AH2029" s="168"/>
      <c r="AI2029" s="168"/>
      <c r="AJ2029" s="168"/>
      <c r="AK2029" s="168"/>
      <c r="AL2029" s="168"/>
      <c r="AM2029" s="168"/>
      <c r="AN2029" s="168"/>
      <c r="AO2029" s="168"/>
      <c r="AP2029" s="168"/>
      <c r="AQ2029" s="168"/>
      <c r="AR2029" s="168"/>
      <c r="AS2029" s="168"/>
      <c r="AT2029" s="168"/>
      <c r="AU2029" s="168"/>
      <c r="AV2029" s="168"/>
      <c r="AW2029" s="168"/>
      <c r="AX2029" s="168"/>
      <c r="AY2029" s="168"/>
      <c r="AZ2029" s="168"/>
      <c r="BA2029" s="168"/>
      <c r="BB2029" s="168"/>
      <c r="BC2029" s="168"/>
      <c r="BD2029" s="168"/>
      <c r="BE2029" s="168"/>
      <c r="BF2029" s="168"/>
      <c r="BG2029" s="168"/>
      <c r="BH2029" s="168"/>
      <c r="BI2029" s="168"/>
      <c r="BJ2029" s="168"/>
      <c r="BK2029" s="168"/>
      <c r="BL2029" s="168"/>
      <c r="BM2029" s="168"/>
      <c r="BN2029" s="168"/>
      <c r="BO2029" s="168"/>
      <c r="BP2029" s="168"/>
    </row>
    <row r="2030" spans="4:68" x14ac:dyDescent="0.15">
      <c r="D2030" s="168"/>
      <c r="E2030" s="168"/>
      <c r="F2030" s="168"/>
      <c r="G2030" s="168"/>
      <c r="H2030" s="168"/>
      <c r="I2030" s="168"/>
      <c r="J2030" s="168"/>
      <c r="K2030" s="168"/>
      <c r="L2030" s="168"/>
      <c r="M2030" s="168"/>
      <c r="N2030" s="168"/>
      <c r="O2030" s="168"/>
      <c r="P2030" s="168"/>
      <c r="Q2030" s="168"/>
      <c r="R2030" s="168"/>
      <c r="S2030" s="168"/>
      <c r="T2030" s="168"/>
      <c r="U2030" s="168"/>
      <c r="V2030" s="168"/>
      <c r="W2030" s="168"/>
      <c r="X2030" s="168"/>
      <c r="Y2030" s="168"/>
      <c r="Z2030" s="168"/>
      <c r="AA2030" s="168"/>
      <c r="AB2030" s="168"/>
      <c r="AC2030" s="168"/>
      <c r="AD2030" s="168"/>
      <c r="AE2030" s="168"/>
      <c r="AF2030" s="168"/>
      <c r="AG2030" s="168"/>
      <c r="AH2030" s="168"/>
      <c r="AI2030" s="168"/>
      <c r="AJ2030" s="168"/>
      <c r="AK2030" s="168"/>
      <c r="AL2030" s="168"/>
      <c r="AM2030" s="168"/>
      <c r="AN2030" s="168"/>
      <c r="AO2030" s="168"/>
      <c r="AP2030" s="168"/>
      <c r="AQ2030" s="168"/>
      <c r="AR2030" s="168"/>
      <c r="AS2030" s="168"/>
      <c r="AT2030" s="168"/>
      <c r="AU2030" s="168"/>
      <c r="AV2030" s="168"/>
      <c r="AW2030" s="168"/>
      <c r="AX2030" s="168"/>
      <c r="AY2030" s="168"/>
      <c r="AZ2030" s="168"/>
      <c r="BA2030" s="168"/>
      <c r="BB2030" s="168"/>
      <c r="BC2030" s="168"/>
      <c r="BD2030" s="168"/>
      <c r="BE2030" s="168"/>
      <c r="BF2030" s="168"/>
      <c r="BG2030" s="168"/>
      <c r="BH2030" s="168"/>
      <c r="BI2030" s="168"/>
      <c r="BJ2030" s="168"/>
      <c r="BK2030" s="168"/>
      <c r="BL2030" s="168"/>
      <c r="BM2030" s="168"/>
      <c r="BN2030" s="168"/>
      <c r="BO2030" s="168"/>
      <c r="BP2030" s="168"/>
    </row>
    <row r="2031" spans="4:68" x14ac:dyDescent="0.15">
      <c r="D2031" s="168"/>
      <c r="E2031" s="168"/>
      <c r="F2031" s="168"/>
      <c r="G2031" s="168"/>
      <c r="H2031" s="168"/>
      <c r="I2031" s="168"/>
      <c r="J2031" s="168"/>
      <c r="K2031" s="168"/>
      <c r="L2031" s="168"/>
      <c r="M2031" s="168"/>
      <c r="N2031" s="168"/>
      <c r="O2031" s="168"/>
      <c r="P2031" s="168"/>
      <c r="Q2031" s="168"/>
      <c r="R2031" s="168"/>
      <c r="S2031" s="168"/>
      <c r="T2031" s="168"/>
      <c r="U2031" s="168"/>
      <c r="V2031" s="168"/>
      <c r="W2031" s="168"/>
      <c r="X2031" s="168"/>
      <c r="Y2031" s="168"/>
      <c r="Z2031" s="168"/>
      <c r="AA2031" s="168"/>
      <c r="AB2031" s="168"/>
      <c r="AC2031" s="168"/>
      <c r="AD2031" s="168"/>
      <c r="AE2031" s="168"/>
      <c r="AF2031" s="168"/>
      <c r="AG2031" s="168"/>
      <c r="AH2031" s="168"/>
      <c r="AI2031" s="168"/>
      <c r="AJ2031" s="168"/>
      <c r="AK2031" s="168"/>
      <c r="AL2031" s="168"/>
      <c r="AM2031" s="168"/>
      <c r="AN2031" s="168"/>
      <c r="AO2031" s="168"/>
      <c r="AP2031" s="168"/>
      <c r="AQ2031" s="168"/>
      <c r="AR2031" s="168"/>
      <c r="AS2031" s="168"/>
      <c r="AT2031" s="168"/>
      <c r="AU2031" s="168"/>
      <c r="AV2031" s="168"/>
      <c r="AW2031" s="168"/>
      <c r="AX2031" s="168"/>
      <c r="AY2031" s="168"/>
      <c r="AZ2031" s="168"/>
      <c r="BA2031" s="168"/>
      <c r="BB2031" s="168"/>
      <c r="BC2031" s="168"/>
      <c r="BD2031" s="168"/>
      <c r="BE2031" s="168"/>
      <c r="BF2031" s="168"/>
      <c r="BG2031" s="168"/>
      <c r="BH2031" s="168"/>
      <c r="BI2031" s="168"/>
      <c r="BJ2031" s="168"/>
      <c r="BK2031" s="168"/>
      <c r="BL2031" s="168"/>
      <c r="BM2031" s="168"/>
      <c r="BN2031" s="168"/>
      <c r="BO2031" s="168"/>
      <c r="BP2031" s="168"/>
    </row>
    <row r="2032" spans="4:68" x14ac:dyDescent="0.15">
      <c r="D2032" s="168"/>
      <c r="E2032" s="168"/>
      <c r="F2032" s="168"/>
      <c r="G2032" s="168"/>
      <c r="H2032" s="168"/>
      <c r="I2032" s="168"/>
      <c r="J2032" s="168"/>
      <c r="K2032" s="168"/>
      <c r="L2032" s="168"/>
      <c r="M2032" s="168"/>
      <c r="N2032" s="168"/>
      <c r="O2032" s="168"/>
      <c r="P2032" s="168"/>
      <c r="Q2032" s="168"/>
      <c r="R2032" s="168"/>
      <c r="S2032" s="168"/>
      <c r="T2032" s="168"/>
      <c r="U2032" s="168"/>
      <c r="V2032" s="168"/>
      <c r="W2032" s="168"/>
      <c r="X2032" s="168"/>
      <c r="Y2032" s="168"/>
      <c r="Z2032" s="168"/>
      <c r="AA2032" s="168"/>
      <c r="AB2032" s="168"/>
      <c r="AC2032" s="168"/>
      <c r="AD2032" s="168"/>
      <c r="AE2032" s="168"/>
      <c r="AF2032" s="168"/>
      <c r="AG2032" s="168"/>
      <c r="AH2032" s="168"/>
      <c r="AI2032" s="168"/>
      <c r="AJ2032" s="168"/>
      <c r="AK2032" s="168"/>
      <c r="AL2032" s="168"/>
      <c r="AM2032" s="168"/>
      <c r="AN2032" s="168"/>
      <c r="AO2032" s="168"/>
      <c r="AP2032" s="168"/>
      <c r="AQ2032" s="168"/>
      <c r="AR2032" s="168"/>
      <c r="AS2032" s="168"/>
      <c r="AT2032" s="168"/>
      <c r="AU2032" s="168"/>
      <c r="AV2032" s="168"/>
      <c r="AW2032" s="168"/>
      <c r="AX2032" s="168"/>
      <c r="AY2032" s="168"/>
      <c r="AZ2032" s="168"/>
      <c r="BA2032" s="168"/>
      <c r="BB2032" s="168"/>
      <c r="BC2032" s="168"/>
      <c r="BD2032" s="168"/>
      <c r="BE2032" s="168"/>
      <c r="BF2032" s="168"/>
      <c r="BG2032" s="168"/>
      <c r="BH2032" s="168"/>
      <c r="BI2032" s="168"/>
      <c r="BJ2032" s="168"/>
      <c r="BK2032" s="168"/>
      <c r="BL2032" s="168"/>
      <c r="BM2032" s="168"/>
      <c r="BN2032" s="168"/>
      <c r="BO2032" s="168"/>
      <c r="BP2032" s="168"/>
    </row>
    <row r="2033" spans="4:68" x14ac:dyDescent="0.15">
      <c r="D2033" s="168"/>
      <c r="E2033" s="168"/>
      <c r="F2033" s="168"/>
      <c r="G2033" s="168"/>
      <c r="H2033" s="168"/>
      <c r="I2033" s="168"/>
      <c r="J2033" s="168"/>
      <c r="K2033" s="168"/>
      <c r="L2033" s="168"/>
      <c r="M2033" s="168"/>
      <c r="N2033" s="168"/>
      <c r="O2033" s="168"/>
      <c r="P2033" s="168"/>
      <c r="Q2033" s="168"/>
      <c r="R2033" s="168"/>
      <c r="S2033" s="168"/>
      <c r="T2033" s="168"/>
      <c r="U2033" s="168"/>
      <c r="V2033" s="168"/>
      <c r="W2033" s="168"/>
      <c r="X2033" s="168"/>
      <c r="Y2033" s="168"/>
      <c r="Z2033" s="168"/>
      <c r="AA2033" s="168"/>
      <c r="AB2033" s="168"/>
      <c r="AC2033" s="168"/>
      <c r="AD2033" s="168"/>
      <c r="AE2033" s="168"/>
      <c r="AF2033" s="168"/>
      <c r="AG2033" s="168"/>
      <c r="AH2033" s="168"/>
      <c r="AI2033" s="168"/>
      <c r="AJ2033" s="168"/>
      <c r="AK2033" s="168"/>
      <c r="AL2033" s="168"/>
      <c r="AM2033" s="168"/>
      <c r="AN2033" s="168"/>
      <c r="AO2033" s="168"/>
      <c r="AP2033" s="168"/>
      <c r="AQ2033" s="168"/>
      <c r="AR2033" s="168"/>
      <c r="AS2033" s="168"/>
      <c r="AT2033" s="168"/>
      <c r="AU2033" s="168"/>
      <c r="AV2033" s="168"/>
      <c r="AW2033" s="168"/>
      <c r="AX2033" s="168"/>
      <c r="AY2033" s="168"/>
      <c r="AZ2033" s="168"/>
      <c r="BA2033" s="168"/>
      <c r="BB2033" s="168"/>
      <c r="BC2033" s="168"/>
      <c r="BD2033" s="168"/>
      <c r="BE2033" s="168"/>
      <c r="BF2033" s="168"/>
      <c r="BG2033" s="168"/>
      <c r="BH2033" s="168"/>
      <c r="BI2033" s="168"/>
      <c r="BJ2033" s="168"/>
      <c r="BK2033" s="168"/>
      <c r="BL2033" s="168"/>
      <c r="BM2033" s="168"/>
      <c r="BN2033" s="168"/>
      <c r="BO2033" s="168"/>
      <c r="BP2033" s="168"/>
    </row>
    <row r="2034" spans="4:68" x14ac:dyDescent="0.15">
      <c r="D2034" s="168"/>
      <c r="E2034" s="168"/>
      <c r="F2034" s="168"/>
      <c r="G2034" s="168"/>
      <c r="H2034" s="168"/>
      <c r="I2034" s="168"/>
      <c r="J2034" s="168"/>
      <c r="K2034" s="168"/>
      <c r="L2034" s="168"/>
      <c r="M2034" s="168"/>
      <c r="N2034" s="168"/>
      <c r="O2034" s="168"/>
      <c r="P2034" s="168"/>
      <c r="Q2034" s="168"/>
      <c r="R2034" s="168"/>
      <c r="S2034" s="168"/>
      <c r="T2034" s="168"/>
      <c r="U2034" s="168"/>
      <c r="V2034" s="168"/>
      <c r="W2034" s="168"/>
      <c r="X2034" s="168"/>
      <c r="Y2034" s="168"/>
      <c r="Z2034" s="168"/>
      <c r="AA2034" s="168"/>
      <c r="AB2034" s="168"/>
      <c r="AC2034" s="168"/>
      <c r="AD2034" s="168"/>
      <c r="AE2034" s="168"/>
      <c r="AF2034" s="168"/>
      <c r="AG2034" s="168"/>
      <c r="AH2034" s="168"/>
      <c r="AI2034" s="168"/>
      <c r="AJ2034" s="168"/>
      <c r="AK2034" s="168"/>
      <c r="AL2034" s="168"/>
      <c r="AM2034" s="168"/>
      <c r="AN2034" s="168"/>
      <c r="AO2034" s="168"/>
      <c r="AP2034" s="168"/>
      <c r="AQ2034" s="168"/>
      <c r="AR2034" s="168"/>
      <c r="AS2034" s="168"/>
      <c r="AT2034" s="168"/>
      <c r="AU2034" s="168"/>
      <c r="AV2034" s="168"/>
      <c r="AW2034" s="168"/>
      <c r="AX2034" s="168"/>
      <c r="AY2034" s="168"/>
      <c r="AZ2034" s="168"/>
      <c r="BA2034" s="168"/>
      <c r="BB2034" s="168"/>
      <c r="BC2034" s="168"/>
      <c r="BD2034" s="168"/>
      <c r="BE2034" s="168"/>
      <c r="BF2034" s="168"/>
      <c r="BG2034" s="168"/>
      <c r="BH2034" s="168"/>
      <c r="BI2034" s="168"/>
      <c r="BJ2034" s="168"/>
      <c r="BK2034" s="168"/>
      <c r="BL2034" s="168"/>
      <c r="BM2034" s="168"/>
      <c r="BN2034" s="168"/>
      <c r="BO2034" s="168"/>
      <c r="BP2034" s="168"/>
    </row>
    <row r="2035" spans="4:68" x14ac:dyDescent="0.15">
      <c r="D2035" s="168"/>
      <c r="E2035" s="168"/>
      <c r="F2035" s="168"/>
      <c r="G2035" s="168"/>
      <c r="H2035" s="168"/>
      <c r="I2035" s="168"/>
      <c r="J2035" s="168"/>
      <c r="K2035" s="168"/>
      <c r="L2035" s="168"/>
      <c r="M2035" s="168"/>
      <c r="N2035" s="168"/>
      <c r="O2035" s="168"/>
      <c r="P2035" s="168"/>
      <c r="Q2035" s="168"/>
      <c r="R2035" s="168"/>
      <c r="S2035" s="168"/>
      <c r="T2035" s="168"/>
      <c r="U2035" s="168"/>
      <c r="V2035" s="168"/>
      <c r="W2035" s="168"/>
      <c r="X2035" s="168"/>
      <c r="Y2035" s="168"/>
      <c r="Z2035" s="168"/>
      <c r="AA2035" s="168"/>
      <c r="AB2035" s="168"/>
      <c r="AC2035" s="168"/>
      <c r="AD2035" s="168"/>
      <c r="AE2035" s="168"/>
      <c r="AF2035" s="168"/>
      <c r="AG2035" s="168"/>
      <c r="AH2035" s="168"/>
      <c r="AI2035" s="168"/>
      <c r="AJ2035" s="168"/>
      <c r="AK2035" s="168"/>
      <c r="AL2035" s="168"/>
      <c r="AM2035" s="168"/>
      <c r="AN2035" s="168"/>
      <c r="AO2035" s="168"/>
      <c r="AP2035" s="168"/>
      <c r="AQ2035" s="168"/>
      <c r="AR2035" s="168"/>
      <c r="AS2035" s="168"/>
      <c r="AT2035" s="168"/>
      <c r="AU2035" s="168"/>
      <c r="AV2035" s="168"/>
      <c r="AW2035" s="168"/>
      <c r="AX2035" s="168"/>
      <c r="AY2035" s="168"/>
      <c r="AZ2035" s="168"/>
      <c r="BA2035" s="168"/>
      <c r="BB2035" s="168"/>
      <c r="BC2035" s="168"/>
      <c r="BD2035" s="168"/>
      <c r="BE2035" s="168"/>
      <c r="BF2035" s="168"/>
      <c r="BG2035" s="168"/>
      <c r="BH2035" s="168"/>
      <c r="BI2035" s="168"/>
      <c r="BJ2035" s="168"/>
      <c r="BK2035" s="168"/>
      <c r="BL2035" s="168"/>
      <c r="BM2035" s="168"/>
      <c r="BN2035" s="168"/>
      <c r="BO2035" s="168"/>
      <c r="BP2035" s="168"/>
    </row>
    <row r="2036" spans="4:68" x14ac:dyDescent="0.15">
      <c r="D2036" s="168"/>
      <c r="E2036" s="168"/>
      <c r="F2036" s="168"/>
      <c r="G2036" s="168"/>
      <c r="H2036" s="168"/>
      <c r="I2036" s="168"/>
      <c r="J2036" s="168"/>
      <c r="K2036" s="168"/>
      <c r="L2036" s="168"/>
      <c r="M2036" s="168"/>
      <c r="N2036" s="168"/>
      <c r="O2036" s="168"/>
      <c r="P2036" s="168"/>
      <c r="Q2036" s="168"/>
      <c r="R2036" s="168"/>
      <c r="S2036" s="168"/>
      <c r="T2036" s="168"/>
      <c r="U2036" s="168"/>
      <c r="V2036" s="168"/>
      <c r="W2036" s="168"/>
      <c r="X2036" s="168"/>
      <c r="Y2036" s="168"/>
      <c r="Z2036" s="168"/>
      <c r="AA2036" s="168"/>
      <c r="AB2036" s="168"/>
      <c r="AC2036" s="168"/>
      <c r="AD2036" s="168"/>
      <c r="AE2036" s="168"/>
      <c r="AF2036" s="168"/>
      <c r="AG2036" s="168"/>
      <c r="AH2036" s="168"/>
      <c r="AI2036" s="168"/>
      <c r="AJ2036" s="168"/>
      <c r="AK2036" s="168"/>
      <c r="AL2036" s="168"/>
      <c r="AM2036" s="168"/>
      <c r="AN2036" s="168"/>
      <c r="AO2036" s="168"/>
      <c r="AP2036" s="168"/>
      <c r="AQ2036" s="168"/>
      <c r="AR2036" s="168"/>
      <c r="AS2036" s="168"/>
      <c r="AT2036" s="168"/>
      <c r="AU2036" s="168"/>
      <c r="AV2036" s="168"/>
      <c r="AW2036" s="168"/>
      <c r="AX2036" s="168"/>
      <c r="AY2036" s="168"/>
      <c r="AZ2036" s="168"/>
      <c r="BA2036" s="168"/>
      <c r="BB2036" s="168"/>
      <c r="BC2036" s="168"/>
      <c r="BD2036" s="168"/>
      <c r="BE2036" s="168"/>
      <c r="BF2036" s="168"/>
      <c r="BG2036" s="168"/>
      <c r="BH2036" s="168"/>
      <c r="BI2036" s="168"/>
      <c r="BJ2036" s="168"/>
      <c r="BK2036" s="168"/>
      <c r="BL2036" s="168"/>
      <c r="BM2036" s="168"/>
      <c r="BN2036" s="168"/>
      <c r="BO2036" s="168"/>
      <c r="BP2036" s="168"/>
    </row>
    <row r="2037" spans="4:68" x14ac:dyDescent="0.15">
      <c r="D2037" s="168"/>
      <c r="E2037" s="168"/>
      <c r="F2037" s="168"/>
      <c r="G2037" s="168"/>
      <c r="H2037" s="168"/>
      <c r="I2037" s="168"/>
      <c r="J2037" s="168"/>
      <c r="K2037" s="168"/>
      <c r="L2037" s="168"/>
      <c r="M2037" s="168"/>
      <c r="N2037" s="168"/>
      <c r="O2037" s="168"/>
      <c r="P2037" s="168"/>
      <c r="Q2037" s="168"/>
      <c r="R2037" s="168"/>
      <c r="S2037" s="168"/>
      <c r="T2037" s="168"/>
      <c r="U2037" s="168"/>
      <c r="V2037" s="168"/>
      <c r="W2037" s="168"/>
      <c r="X2037" s="168"/>
      <c r="Y2037" s="168"/>
      <c r="Z2037" s="168"/>
      <c r="AA2037" s="168"/>
      <c r="AB2037" s="168"/>
      <c r="AC2037" s="168"/>
      <c r="AD2037" s="168"/>
      <c r="AE2037" s="168"/>
      <c r="AF2037" s="168"/>
      <c r="AG2037" s="168"/>
      <c r="AH2037" s="168"/>
      <c r="AI2037" s="168"/>
      <c r="AJ2037" s="168"/>
      <c r="AK2037" s="168"/>
      <c r="AL2037" s="168"/>
      <c r="AM2037" s="168"/>
      <c r="AN2037" s="168"/>
      <c r="AO2037" s="168"/>
      <c r="AP2037" s="168"/>
      <c r="AQ2037" s="168"/>
      <c r="AR2037" s="168"/>
      <c r="AS2037" s="168"/>
      <c r="AT2037" s="168"/>
      <c r="AU2037" s="168"/>
      <c r="AV2037" s="168"/>
      <c r="AW2037" s="168"/>
      <c r="AX2037" s="168"/>
      <c r="AY2037" s="168"/>
      <c r="AZ2037" s="168"/>
      <c r="BA2037" s="168"/>
      <c r="BB2037" s="168"/>
      <c r="BC2037" s="168"/>
      <c r="BD2037" s="168"/>
      <c r="BE2037" s="168"/>
      <c r="BF2037" s="168"/>
      <c r="BG2037" s="168"/>
      <c r="BH2037" s="168"/>
      <c r="BI2037" s="168"/>
      <c r="BJ2037" s="168"/>
      <c r="BK2037" s="168"/>
      <c r="BL2037" s="168"/>
      <c r="BM2037" s="168"/>
      <c r="BN2037" s="168"/>
      <c r="BO2037" s="168"/>
      <c r="BP2037" s="168"/>
    </row>
    <row r="2038" spans="4:68" x14ac:dyDescent="0.15">
      <c r="D2038" s="168"/>
      <c r="E2038" s="168"/>
      <c r="F2038" s="168"/>
      <c r="G2038" s="168"/>
      <c r="H2038" s="168"/>
      <c r="I2038" s="168"/>
      <c r="J2038" s="168"/>
      <c r="K2038" s="168"/>
      <c r="L2038" s="168"/>
      <c r="M2038" s="168"/>
      <c r="N2038" s="168"/>
      <c r="O2038" s="168"/>
      <c r="P2038" s="168"/>
      <c r="Q2038" s="168"/>
      <c r="R2038" s="168"/>
      <c r="S2038" s="168"/>
      <c r="T2038" s="168"/>
      <c r="U2038" s="168"/>
      <c r="V2038" s="168"/>
      <c r="W2038" s="168"/>
      <c r="X2038" s="168"/>
      <c r="Y2038" s="168"/>
      <c r="Z2038" s="168"/>
      <c r="AA2038" s="168"/>
      <c r="AB2038" s="168"/>
      <c r="AC2038" s="168"/>
      <c r="AD2038" s="168"/>
      <c r="AE2038" s="168"/>
      <c r="AF2038" s="168"/>
      <c r="AG2038" s="168"/>
      <c r="AH2038" s="168"/>
      <c r="AI2038" s="168"/>
      <c r="AJ2038" s="168"/>
      <c r="AK2038" s="168"/>
      <c r="AL2038" s="168"/>
      <c r="AM2038" s="168"/>
      <c r="AN2038" s="168"/>
      <c r="AO2038" s="168"/>
      <c r="AP2038" s="168"/>
      <c r="AQ2038" s="168"/>
      <c r="AR2038" s="168"/>
      <c r="AS2038" s="168"/>
      <c r="AT2038" s="168"/>
      <c r="AU2038" s="168"/>
      <c r="AV2038" s="168"/>
      <c r="AW2038" s="168"/>
      <c r="AX2038" s="168"/>
      <c r="AY2038" s="168"/>
      <c r="AZ2038" s="168"/>
      <c r="BA2038" s="168"/>
      <c r="BB2038" s="168"/>
      <c r="BC2038" s="168"/>
      <c r="BD2038" s="168"/>
      <c r="BE2038" s="168"/>
      <c r="BF2038" s="168"/>
      <c r="BG2038" s="168"/>
      <c r="BH2038" s="168"/>
      <c r="BI2038" s="168"/>
      <c r="BJ2038" s="168"/>
      <c r="BK2038" s="168"/>
      <c r="BL2038" s="168"/>
      <c r="BM2038" s="168"/>
      <c r="BN2038" s="168"/>
      <c r="BO2038" s="168"/>
      <c r="BP2038" s="168"/>
    </row>
    <row r="2039" spans="4:68" x14ac:dyDescent="0.15">
      <c r="D2039" s="168"/>
      <c r="E2039" s="168"/>
      <c r="F2039" s="168"/>
      <c r="G2039" s="168"/>
      <c r="H2039" s="168"/>
      <c r="I2039" s="168"/>
      <c r="J2039" s="168"/>
      <c r="K2039" s="168"/>
      <c r="L2039" s="168"/>
      <c r="M2039" s="168"/>
      <c r="N2039" s="168"/>
      <c r="O2039" s="168"/>
      <c r="P2039" s="168"/>
      <c r="Q2039" s="168"/>
      <c r="R2039" s="168"/>
      <c r="S2039" s="168"/>
      <c r="T2039" s="168"/>
      <c r="U2039" s="168"/>
      <c r="V2039" s="168"/>
      <c r="W2039" s="168"/>
      <c r="X2039" s="168"/>
      <c r="Y2039" s="168"/>
      <c r="Z2039" s="168"/>
      <c r="AA2039" s="168"/>
      <c r="AB2039" s="168"/>
      <c r="AC2039" s="168"/>
      <c r="AD2039" s="168"/>
      <c r="AE2039" s="168"/>
      <c r="AF2039" s="168"/>
      <c r="AG2039" s="168"/>
      <c r="AH2039" s="168"/>
      <c r="AI2039" s="168"/>
      <c r="AJ2039" s="168"/>
      <c r="AK2039" s="168"/>
      <c r="AL2039" s="168"/>
      <c r="AM2039" s="168"/>
      <c r="AN2039" s="168"/>
      <c r="AO2039" s="168"/>
      <c r="AP2039" s="168"/>
      <c r="AQ2039" s="168"/>
      <c r="AR2039" s="168"/>
      <c r="AS2039" s="168"/>
      <c r="AT2039" s="168"/>
      <c r="AU2039" s="168"/>
      <c r="AV2039" s="168"/>
      <c r="AW2039" s="168"/>
      <c r="AX2039" s="168"/>
      <c r="AY2039" s="168"/>
      <c r="AZ2039" s="168"/>
      <c r="BA2039" s="168"/>
      <c r="BB2039" s="168"/>
      <c r="BC2039" s="168"/>
      <c r="BD2039" s="168"/>
      <c r="BE2039" s="168"/>
      <c r="BF2039" s="168"/>
      <c r="BG2039" s="168"/>
      <c r="BH2039" s="168"/>
      <c r="BI2039" s="168"/>
      <c r="BJ2039" s="168"/>
      <c r="BK2039" s="168"/>
      <c r="BL2039" s="168"/>
      <c r="BM2039" s="168"/>
      <c r="BN2039" s="168"/>
      <c r="BO2039" s="168"/>
      <c r="BP2039" s="168"/>
    </row>
    <row r="2040" spans="4:68" x14ac:dyDescent="0.15">
      <c r="D2040" s="168"/>
      <c r="E2040" s="168"/>
      <c r="F2040" s="168"/>
      <c r="G2040" s="168"/>
      <c r="H2040" s="168"/>
      <c r="I2040" s="168"/>
      <c r="J2040" s="168"/>
      <c r="K2040" s="168"/>
      <c r="L2040" s="168"/>
      <c r="M2040" s="168"/>
      <c r="N2040" s="168"/>
      <c r="O2040" s="168"/>
      <c r="P2040" s="168"/>
      <c r="Q2040" s="168"/>
      <c r="R2040" s="168"/>
      <c r="S2040" s="168"/>
      <c r="T2040" s="168"/>
      <c r="U2040" s="168"/>
      <c r="V2040" s="168"/>
      <c r="W2040" s="168"/>
      <c r="X2040" s="168"/>
      <c r="Y2040" s="168"/>
      <c r="Z2040" s="168"/>
      <c r="AA2040" s="168"/>
      <c r="AB2040" s="168"/>
      <c r="AC2040" s="168"/>
      <c r="AD2040" s="168"/>
      <c r="AE2040" s="168"/>
      <c r="AF2040" s="168"/>
      <c r="AG2040" s="168"/>
      <c r="AH2040" s="168"/>
      <c r="AI2040" s="168"/>
      <c r="AJ2040" s="168"/>
      <c r="AK2040" s="168"/>
      <c r="AL2040" s="168"/>
      <c r="AM2040" s="168"/>
      <c r="AN2040" s="168"/>
      <c r="AO2040" s="168"/>
      <c r="AP2040" s="168"/>
      <c r="AQ2040" s="168"/>
      <c r="AR2040" s="168"/>
      <c r="AS2040" s="168"/>
      <c r="AT2040" s="168"/>
      <c r="AU2040" s="168"/>
      <c r="AV2040" s="168"/>
      <c r="AW2040" s="168"/>
      <c r="AX2040" s="168"/>
      <c r="AY2040" s="168"/>
      <c r="AZ2040" s="168"/>
      <c r="BA2040" s="168"/>
      <c r="BB2040" s="168"/>
      <c r="BC2040" s="168"/>
      <c r="BD2040" s="168"/>
      <c r="BE2040" s="168"/>
      <c r="BF2040" s="168"/>
      <c r="BG2040" s="168"/>
      <c r="BH2040" s="168"/>
      <c r="BI2040" s="168"/>
      <c r="BJ2040" s="168"/>
      <c r="BK2040" s="168"/>
      <c r="BL2040" s="168"/>
      <c r="BM2040" s="168"/>
      <c r="BN2040" s="168"/>
      <c r="BO2040" s="168"/>
      <c r="BP2040" s="168"/>
    </row>
    <row r="2041" spans="4:68" x14ac:dyDescent="0.15">
      <c r="D2041" s="168"/>
      <c r="E2041" s="168"/>
      <c r="F2041" s="168"/>
      <c r="G2041" s="168"/>
      <c r="H2041" s="168"/>
      <c r="I2041" s="168"/>
      <c r="J2041" s="168"/>
      <c r="K2041" s="168"/>
      <c r="L2041" s="168"/>
      <c r="M2041" s="168"/>
      <c r="N2041" s="168"/>
      <c r="O2041" s="168"/>
      <c r="P2041" s="168"/>
      <c r="Q2041" s="168"/>
      <c r="R2041" s="168"/>
      <c r="S2041" s="168"/>
      <c r="T2041" s="168"/>
      <c r="U2041" s="168"/>
      <c r="V2041" s="168"/>
      <c r="W2041" s="168"/>
      <c r="X2041" s="168"/>
      <c r="Y2041" s="168"/>
      <c r="Z2041" s="168"/>
      <c r="AA2041" s="168"/>
      <c r="AB2041" s="168"/>
      <c r="AC2041" s="168"/>
      <c r="AD2041" s="168"/>
      <c r="AE2041" s="168"/>
      <c r="AF2041" s="168"/>
      <c r="AG2041" s="168"/>
      <c r="AH2041" s="168"/>
      <c r="AI2041" s="168"/>
      <c r="AJ2041" s="168"/>
      <c r="AK2041" s="168"/>
      <c r="AL2041" s="168"/>
      <c r="AM2041" s="168"/>
      <c r="AN2041" s="168"/>
      <c r="AO2041" s="168"/>
      <c r="AP2041" s="168"/>
      <c r="AQ2041" s="168"/>
      <c r="AR2041" s="168"/>
      <c r="AS2041" s="168"/>
      <c r="AT2041" s="168"/>
      <c r="AU2041" s="168"/>
      <c r="AV2041" s="168"/>
      <c r="AW2041" s="168"/>
      <c r="AX2041" s="168"/>
      <c r="AY2041" s="168"/>
      <c r="AZ2041" s="168"/>
      <c r="BA2041" s="168"/>
      <c r="BB2041" s="168"/>
      <c r="BC2041" s="168"/>
      <c r="BD2041" s="168"/>
      <c r="BE2041" s="168"/>
      <c r="BF2041" s="168"/>
      <c r="BG2041" s="168"/>
      <c r="BH2041" s="168"/>
      <c r="BI2041" s="168"/>
      <c r="BJ2041" s="168"/>
      <c r="BK2041" s="168"/>
      <c r="BL2041" s="168"/>
      <c r="BM2041" s="168"/>
      <c r="BN2041" s="168"/>
      <c r="BO2041" s="168"/>
      <c r="BP2041" s="168"/>
    </row>
    <row r="2042" spans="4:68" x14ac:dyDescent="0.15">
      <c r="D2042" s="168"/>
      <c r="E2042" s="168"/>
      <c r="F2042" s="168"/>
      <c r="G2042" s="168"/>
      <c r="H2042" s="168"/>
      <c r="I2042" s="168"/>
      <c r="J2042" s="168"/>
      <c r="K2042" s="168"/>
      <c r="L2042" s="168"/>
      <c r="M2042" s="168"/>
      <c r="N2042" s="168"/>
      <c r="O2042" s="168"/>
      <c r="P2042" s="168"/>
      <c r="Q2042" s="168"/>
      <c r="R2042" s="168"/>
      <c r="S2042" s="168"/>
      <c r="T2042" s="168"/>
      <c r="U2042" s="168"/>
      <c r="V2042" s="168"/>
      <c r="W2042" s="168"/>
      <c r="X2042" s="168"/>
      <c r="Y2042" s="168"/>
      <c r="Z2042" s="168"/>
      <c r="AA2042" s="168"/>
      <c r="AB2042" s="168"/>
      <c r="AC2042" s="168"/>
      <c r="AD2042" s="168"/>
      <c r="AE2042" s="168"/>
      <c r="AF2042" s="168"/>
      <c r="AG2042" s="168"/>
      <c r="AH2042" s="168"/>
      <c r="AI2042" s="168"/>
      <c r="AJ2042" s="168"/>
      <c r="AK2042" s="168"/>
      <c r="AL2042" s="168"/>
      <c r="AM2042" s="168"/>
      <c r="AN2042" s="168"/>
      <c r="AO2042" s="168"/>
      <c r="AP2042" s="168"/>
      <c r="AQ2042" s="168"/>
      <c r="AR2042" s="168"/>
      <c r="AS2042" s="168"/>
      <c r="AT2042" s="168"/>
      <c r="AU2042" s="168"/>
      <c r="AV2042" s="168"/>
      <c r="AW2042" s="168"/>
      <c r="AX2042" s="168"/>
      <c r="AY2042" s="168"/>
      <c r="AZ2042" s="168"/>
      <c r="BA2042" s="168"/>
      <c r="BB2042" s="168"/>
      <c r="BC2042" s="168"/>
      <c r="BD2042" s="168"/>
      <c r="BE2042" s="168"/>
      <c r="BF2042" s="168"/>
      <c r="BG2042" s="168"/>
      <c r="BH2042" s="168"/>
      <c r="BI2042" s="168"/>
      <c r="BJ2042" s="168"/>
      <c r="BK2042" s="168"/>
      <c r="BL2042" s="168"/>
      <c r="BM2042" s="168"/>
      <c r="BN2042" s="168"/>
      <c r="BO2042" s="168"/>
      <c r="BP2042" s="168"/>
    </row>
    <row r="2043" spans="4:68" x14ac:dyDescent="0.15">
      <c r="D2043" s="168"/>
      <c r="E2043" s="168"/>
      <c r="F2043" s="168"/>
      <c r="G2043" s="168"/>
      <c r="H2043" s="168"/>
      <c r="I2043" s="168"/>
      <c r="J2043" s="168"/>
      <c r="K2043" s="168"/>
      <c r="L2043" s="168"/>
      <c r="M2043" s="168"/>
      <c r="N2043" s="168"/>
      <c r="O2043" s="168"/>
      <c r="P2043" s="168"/>
      <c r="Q2043" s="168"/>
      <c r="R2043" s="168"/>
      <c r="S2043" s="168"/>
      <c r="T2043" s="168"/>
      <c r="U2043" s="168"/>
      <c r="V2043" s="168"/>
      <c r="W2043" s="168"/>
      <c r="X2043" s="168"/>
      <c r="Y2043" s="168"/>
      <c r="Z2043" s="168"/>
      <c r="AA2043" s="168"/>
      <c r="AB2043" s="168"/>
      <c r="AC2043" s="168"/>
      <c r="AD2043" s="168"/>
      <c r="AE2043" s="168"/>
      <c r="AF2043" s="168"/>
      <c r="AG2043" s="168"/>
      <c r="AH2043" s="168"/>
      <c r="AI2043" s="168"/>
      <c r="AJ2043" s="168"/>
      <c r="AK2043" s="168"/>
      <c r="AL2043" s="168"/>
      <c r="AM2043" s="168"/>
      <c r="AN2043" s="168"/>
      <c r="AO2043" s="168"/>
      <c r="AP2043" s="168"/>
      <c r="AQ2043" s="168"/>
      <c r="AR2043" s="168"/>
      <c r="AS2043" s="168"/>
      <c r="AT2043" s="168"/>
      <c r="AU2043" s="168"/>
      <c r="AV2043" s="168"/>
      <c r="AW2043" s="168"/>
      <c r="AX2043" s="168"/>
      <c r="AY2043" s="168"/>
      <c r="AZ2043" s="168"/>
      <c r="BA2043" s="168"/>
      <c r="BB2043" s="168"/>
      <c r="BC2043" s="168"/>
      <c r="BD2043" s="168"/>
      <c r="BE2043" s="168"/>
      <c r="BF2043" s="168"/>
      <c r="BG2043" s="168"/>
      <c r="BH2043" s="168"/>
      <c r="BI2043" s="168"/>
      <c r="BJ2043" s="168"/>
      <c r="BK2043" s="168"/>
      <c r="BL2043" s="168"/>
      <c r="BM2043" s="168"/>
      <c r="BN2043" s="168"/>
      <c r="BO2043" s="168"/>
      <c r="BP2043" s="168"/>
    </row>
    <row r="2044" spans="4:68" x14ac:dyDescent="0.15">
      <c r="D2044" s="168"/>
      <c r="E2044" s="168"/>
      <c r="F2044" s="168"/>
      <c r="G2044" s="168"/>
      <c r="H2044" s="168"/>
      <c r="I2044" s="168"/>
      <c r="J2044" s="168"/>
      <c r="K2044" s="168"/>
      <c r="L2044" s="168"/>
      <c r="M2044" s="168"/>
      <c r="N2044" s="168"/>
      <c r="O2044" s="168"/>
      <c r="P2044" s="168"/>
      <c r="Q2044" s="168"/>
      <c r="R2044" s="168"/>
      <c r="S2044" s="168"/>
      <c r="T2044" s="168"/>
      <c r="U2044" s="168"/>
      <c r="V2044" s="168"/>
      <c r="W2044" s="168"/>
      <c r="X2044" s="168"/>
      <c r="Y2044" s="168"/>
      <c r="Z2044" s="168"/>
      <c r="AA2044" s="168"/>
      <c r="AB2044" s="168"/>
      <c r="AC2044" s="168"/>
      <c r="AD2044" s="168"/>
      <c r="AE2044" s="168"/>
      <c r="AF2044" s="168"/>
      <c r="AG2044" s="168"/>
      <c r="AH2044" s="168"/>
      <c r="AI2044" s="168"/>
      <c r="AJ2044" s="168"/>
      <c r="AK2044" s="168"/>
      <c r="AL2044" s="168"/>
      <c r="AM2044" s="168"/>
      <c r="AN2044" s="168"/>
      <c r="AO2044" s="168"/>
      <c r="AP2044" s="168"/>
      <c r="AQ2044" s="168"/>
      <c r="AR2044" s="168"/>
      <c r="AS2044" s="168"/>
      <c r="AT2044" s="168"/>
      <c r="AU2044" s="168"/>
      <c r="AV2044" s="168"/>
      <c r="AW2044" s="168"/>
      <c r="AX2044" s="168"/>
      <c r="AY2044" s="168"/>
      <c r="AZ2044" s="168"/>
      <c r="BA2044" s="168"/>
      <c r="BB2044" s="168"/>
      <c r="BC2044" s="168"/>
      <c r="BD2044" s="168"/>
      <c r="BE2044" s="168"/>
      <c r="BF2044" s="168"/>
      <c r="BG2044" s="168"/>
      <c r="BH2044" s="168"/>
      <c r="BI2044" s="168"/>
      <c r="BJ2044" s="168"/>
      <c r="BK2044" s="168"/>
      <c r="BL2044" s="168"/>
      <c r="BM2044" s="168"/>
      <c r="BN2044" s="168"/>
      <c r="BO2044" s="168"/>
      <c r="BP2044" s="168"/>
    </row>
    <row r="2045" spans="4:68" x14ac:dyDescent="0.15">
      <c r="D2045" s="168"/>
      <c r="E2045" s="168"/>
      <c r="F2045" s="168"/>
      <c r="G2045" s="168"/>
      <c r="H2045" s="168"/>
      <c r="I2045" s="168"/>
      <c r="J2045" s="168"/>
      <c r="K2045" s="168"/>
      <c r="L2045" s="168"/>
      <c r="M2045" s="168"/>
      <c r="N2045" s="168"/>
      <c r="O2045" s="168"/>
      <c r="P2045" s="168"/>
      <c r="Q2045" s="168"/>
      <c r="R2045" s="168"/>
      <c r="S2045" s="168"/>
      <c r="T2045" s="168"/>
      <c r="U2045" s="168"/>
      <c r="V2045" s="168"/>
      <c r="W2045" s="168"/>
      <c r="X2045" s="168"/>
      <c r="Y2045" s="168"/>
      <c r="Z2045" s="168"/>
      <c r="AA2045" s="168"/>
      <c r="AB2045" s="168"/>
      <c r="AC2045" s="168"/>
      <c r="AD2045" s="168"/>
      <c r="AE2045" s="168"/>
      <c r="AF2045" s="168"/>
      <c r="AG2045" s="168"/>
      <c r="AH2045" s="168"/>
      <c r="AI2045" s="168"/>
      <c r="AJ2045" s="168"/>
      <c r="AK2045" s="168"/>
      <c r="AL2045" s="168"/>
      <c r="AM2045" s="168"/>
      <c r="AN2045" s="168"/>
      <c r="AO2045" s="168"/>
      <c r="AP2045" s="168"/>
      <c r="AQ2045" s="168"/>
      <c r="AR2045" s="168"/>
      <c r="AS2045" s="168"/>
      <c r="AT2045" s="168"/>
      <c r="AU2045" s="168"/>
      <c r="AV2045" s="168"/>
      <c r="AW2045" s="168"/>
      <c r="AX2045" s="168"/>
      <c r="AY2045" s="168"/>
      <c r="AZ2045" s="168"/>
      <c r="BA2045" s="168"/>
      <c r="BB2045" s="168"/>
      <c r="BC2045" s="168"/>
      <c r="BD2045" s="168"/>
      <c r="BE2045" s="168"/>
      <c r="BF2045" s="168"/>
      <c r="BG2045" s="168"/>
      <c r="BH2045" s="168"/>
      <c r="BI2045" s="168"/>
      <c r="BJ2045" s="168"/>
      <c r="BK2045" s="168"/>
      <c r="BL2045" s="168"/>
      <c r="BM2045" s="168"/>
      <c r="BN2045" s="168"/>
      <c r="BO2045" s="168"/>
      <c r="BP2045" s="168"/>
    </row>
    <row r="2046" spans="4:68" x14ac:dyDescent="0.15">
      <c r="D2046" s="168"/>
      <c r="E2046" s="168"/>
      <c r="F2046" s="168"/>
      <c r="G2046" s="168"/>
      <c r="H2046" s="168"/>
      <c r="I2046" s="168"/>
      <c r="J2046" s="168"/>
      <c r="K2046" s="168"/>
      <c r="L2046" s="168"/>
      <c r="M2046" s="168"/>
      <c r="N2046" s="168"/>
      <c r="O2046" s="168"/>
      <c r="P2046" s="168"/>
      <c r="Q2046" s="168"/>
      <c r="R2046" s="168"/>
      <c r="S2046" s="168"/>
      <c r="T2046" s="168"/>
      <c r="U2046" s="168"/>
      <c r="V2046" s="168"/>
      <c r="W2046" s="168"/>
      <c r="X2046" s="168"/>
      <c r="Y2046" s="168"/>
      <c r="Z2046" s="168"/>
      <c r="AA2046" s="168"/>
      <c r="AB2046" s="168"/>
      <c r="AC2046" s="168"/>
      <c r="AD2046" s="168"/>
      <c r="AE2046" s="168"/>
      <c r="AF2046" s="168"/>
      <c r="AG2046" s="168"/>
      <c r="AH2046" s="168"/>
      <c r="AI2046" s="168"/>
      <c r="AJ2046" s="168"/>
      <c r="AK2046" s="168"/>
      <c r="AL2046" s="168"/>
      <c r="AM2046" s="168"/>
      <c r="AN2046" s="168"/>
      <c r="AO2046" s="168"/>
      <c r="AP2046" s="168"/>
      <c r="AQ2046" s="168"/>
      <c r="AR2046" s="168"/>
      <c r="AS2046" s="168"/>
      <c r="AT2046" s="168"/>
      <c r="AU2046" s="168"/>
      <c r="AV2046" s="168"/>
      <c r="AW2046" s="168"/>
      <c r="AX2046" s="168"/>
      <c r="AY2046" s="168"/>
      <c r="AZ2046" s="168"/>
      <c r="BA2046" s="168"/>
      <c r="BB2046" s="168"/>
      <c r="BC2046" s="168"/>
      <c r="BD2046" s="168"/>
      <c r="BE2046" s="168"/>
      <c r="BF2046" s="168"/>
      <c r="BG2046" s="168"/>
      <c r="BH2046" s="168"/>
      <c r="BI2046" s="168"/>
      <c r="BJ2046" s="168"/>
      <c r="BK2046" s="168"/>
      <c r="BL2046" s="168"/>
      <c r="BM2046" s="168"/>
      <c r="BN2046" s="168"/>
      <c r="BO2046" s="168"/>
      <c r="BP2046" s="168"/>
    </row>
    <row r="2047" spans="4:68" x14ac:dyDescent="0.15">
      <c r="D2047" s="168"/>
      <c r="E2047" s="168"/>
      <c r="F2047" s="168"/>
      <c r="G2047" s="168"/>
      <c r="H2047" s="168"/>
      <c r="I2047" s="168"/>
      <c r="J2047" s="168"/>
      <c r="K2047" s="168"/>
      <c r="L2047" s="168"/>
      <c r="M2047" s="168"/>
      <c r="N2047" s="168"/>
      <c r="O2047" s="168"/>
      <c r="P2047" s="168"/>
      <c r="Q2047" s="168"/>
      <c r="R2047" s="168"/>
      <c r="S2047" s="168"/>
      <c r="T2047" s="168"/>
      <c r="U2047" s="168"/>
      <c r="V2047" s="168"/>
      <c r="W2047" s="168"/>
      <c r="X2047" s="168"/>
      <c r="Y2047" s="168"/>
      <c r="Z2047" s="168"/>
      <c r="AA2047" s="168"/>
      <c r="AB2047" s="168"/>
      <c r="AC2047" s="168"/>
      <c r="AD2047" s="168"/>
      <c r="AE2047" s="168"/>
      <c r="AF2047" s="168"/>
      <c r="AG2047" s="168"/>
      <c r="AH2047" s="168"/>
      <c r="AI2047" s="168"/>
      <c r="AJ2047" s="168"/>
      <c r="AK2047" s="168"/>
      <c r="AL2047" s="168"/>
      <c r="AM2047" s="168"/>
      <c r="AN2047" s="168"/>
      <c r="AO2047" s="168"/>
      <c r="AP2047" s="168"/>
      <c r="AQ2047" s="168"/>
      <c r="AR2047" s="168"/>
      <c r="AS2047" s="168"/>
      <c r="AT2047" s="168"/>
      <c r="AU2047" s="168"/>
      <c r="AV2047" s="168"/>
      <c r="AW2047" s="168"/>
      <c r="AX2047" s="168"/>
      <c r="AY2047" s="168"/>
      <c r="AZ2047" s="168"/>
      <c r="BA2047" s="168"/>
      <c r="BB2047" s="168"/>
      <c r="BC2047" s="168"/>
      <c r="BD2047" s="168"/>
      <c r="BE2047" s="168"/>
      <c r="BF2047" s="168"/>
      <c r="BG2047" s="168"/>
      <c r="BH2047" s="168"/>
      <c r="BI2047" s="168"/>
      <c r="BJ2047" s="168"/>
      <c r="BK2047" s="168"/>
      <c r="BL2047" s="168"/>
      <c r="BM2047" s="168"/>
      <c r="BN2047" s="168"/>
      <c r="BO2047" s="168"/>
      <c r="BP2047" s="168"/>
    </row>
    <row r="2048" spans="4:68" x14ac:dyDescent="0.15">
      <c r="D2048" s="168"/>
      <c r="E2048" s="168"/>
      <c r="F2048" s="168"/>
      <c r="G2048" s="168"/>
      <c r="H2048" s="168"/>
      <c r="I2048" s="168"/>
      <c r="J2048" s="168"/>
      <c r="K2048" s="168"/>
      <c r="L2048" s="168"/>
      <c r="M2048" s="168"/>
      <c r="N2048" s="168"/>
      <c r="O2048" s="168"/>
      <c r="P2048" s="168"/>
      <c r="Q2048" s="168"/>
      <c r="R2048" s="168"/>
      <c r="S2048" s="168"/>
      <c r="T2048" s="168"/>
      <c r="U2048" s="168"/>
      <c r="V2048" s="168"/>
      <c r="W2048" s="168"/>
      <c r="X2048" s="168"/>
      <c r="Y2048" s="168"/>
      <c r="Z2048" s="168"/>
      <c r="AA2048" s="168"/>
      <c r="AB2048" s="168"/>
      <c r="AC2048" s="168"/>
      <c r="AD2048" s="168"/>
      <c r="AE2048" s="168"/>
      <c r="AF2048" s="168"/>
      <c r="AG2048" s="168"/>
      <c r="AH2048" s="168"/>
      <c r="AI2048" s="168"/>
      <c r="AJ2048" s="168"/>
      <c r="AK2048" s="168"/>
      <c r="AL2048" s="168"/>
      <c r="AM2048" s="168"/>
      <c r="AN2048" s="168"/>
      <c r="AO2048" s="168"/>
      <c r="AP2048" s="168"/>
      <c r="AQ2048" s="168"/>
      <c r="AR2048" s="168"/>
      <c r="AS2048" s="168"/>
      <c r="AT2048" s="168"/>
      <c r="AU2048" s="168"/>
      <c r="AV2048" s="168"/>
      <c r="AW2048" s="168"/>
      <c r="AX2048" s="168"/>
      <c r="AY2048" s="168"/>
      <c r="AZ2048" s="168"/>
      <c r="BA2048" s="168"/>
      <c r="BB2048" s="168"/>
      <c r="BC2048" s="168"/>
      <c r="BD2048" s="168"/>
      <c r="BE2048" s="168"/>
      <c r="BF2048" s="168"/>
      <c r="BG2048" s="168"/>
      <c r="BH2048" s="168"/>
      <c r="BI2048" s="168"/>
      <c r="BJ2048" s="168"/>
      <c r="BK2048" s="168"/>
      <c r="BL2048" s="168"/>
      <c r="BM2048" s="168"/>
      <c r="BN2048" s="168"/>
      <c r="BO2048" s="168"/>
      <c r="BP2048" s="168"/>
    </row>
    <row r="2049" spans="4:68" x14ac:dyDescent="0.15">
      <c r="D2049" s="168"/>
      <c r="E2049" s="168"/>
      <c r="F2049" s="168"/>
      <c r="G2049" s="168"/>
      <c r="H2049" s="168"/>
      <c r="I2049" s="168"/>
      <c r="J2049" s="168"/>
      <c r="K2049" s="168"/>
      <c r="L2049" s="168"/>
      <c r="M2049" s="168"/>
      <c r="N2049" s="168"/>
      <c r="O2049" s="168"/>
      <c r="P2049" s="168"/>
      <c r="Q2049" s="168"/>
      <c r="R2049" s="168"/>
      <c r="S2049" s="168"/>
      <c r="T2049" s="168"/>
      <c r="U2049" s="168"/>
      <c r="V2049" s="168"/>
      <c r="W2049" s="168"/>
      <c r="X2049" s="168"/>
      <c r="Y2049" s="168"/>
      <c r="Z2049" s="168"/>
      <c r="AA2049" s="168"/>
      <c r="AB2049" s="168"/>
      <c r="AC2049" s="168"/>
      <c r="AD2049" s="168"/>
      <c r="AE2049" s="168"/>
      <c r="AF2049" s="168"/>
      <c r="AG2049" s="168"/>
      <c r="AH2049" s="168"/>
      <c r="AI2049" s="168"/>
      <c r="AJ2049" s="168"/>
      <c r="AK2049" s="168"/>
      <c r="AL2049" s="168"/>
      <c r="AM2049" s="168"/>
      <c r="AN2049" s="168"/>
      <c r="AO2049" s="168"/>
      <c r="AP2049" s="168"/>
      <c r="AQ2049" s="168"/>
      <c r="AR2049" s="168"/>
      <c r="AS2049" s="168"/>
      <c r="AT2049" s="168"/>
      <c r="AU2049" s="168"/>
      <c r="AV2049" s="168"/>
      <c r="AW2049" s="168"/>
      <c r="AX2049" s="168"/>
      <c r="AY2049" s="168"/>
      <c r="AZ2049" s="168"/>
      <c r="BA2049" s="168"/>
      <c r="BB2049" s="168"/>
      <c r="BC2049" s="168"/>
      <c r="BD2049" s="168"/>
      <c r="BE2049" s="168"/>
      <c r="BF2049" s="168"/>
      <c r="BG2049" s="168"/>
      <c r="BH2049" s="168"/>
      <c r="BI2049" s="168"/>
      <c r="BJ2049" s="168"/>
      <c r="BK2049" s="168"/>
      <c r="BL2049" s="168"/>
      <c r="BM2049" s="168"/>
      <c r="BN2049" s="168"/>
      <c r="BO2049" s="168"/>
      <c r="BP2049" s="168"/>
    </row>
    <row r="2050" spans="4:68" x14ac:dyDescent="0.15">
      <c r="D2050" s="168"/>
      <c r="E2050" s="168"/>
      <c r="F2050" s="168"/>
      <c r="G2050" s="168"/>
      <c r="H2050" s="168"/>
      <c r="I2050" s="168"/>
      <c r="J2050" s="168"/>
      <c r="K2050" s="168"/>
      <c r="L2050" s="168"/>
      <c r="M2050" s="168"/>
      <c r="N2050" s="168"/>
      <c r="O2050" s="168"/>
      <c r="P2050" s="168"/>
      <c r="Q2050" s="168"/>
      <c r="R2050" s="168"/>
      <c r="S2050" s="168"/>
      <c r="T2050" s="168"/>
      <c r="U2050" s="168"/>
      <c r="V2050" s="168"/>
      <c r="W2050" s="168"/>
      <c r="X2050" s="168"/>
      <c r="Y2050" s="168"/>
      <c r="Z2050" s="168"/>
      <c r="AA2050" s="168"/>
      <c r="AB2050" s="168"/>
      <c r="AC2050" s="168"/>
      <c r="AD2050" s="168"/>
      <c r="AE2050" s="168"/>
      <c r="AF2050" s="168"/>
      <c r="AG2050" s="168"/>
      <c r="AH2050" s="168"/>
      <c r="AI2050" s="168"/>
      <c r="AJ2050" s="168"/>
      <c r="AK2050" s="168"/>
      <c r="AL2050" s="168"/>
      <c r="AM2050" s="168"/>
      <c r="AN2050" s="168"/>
      <c r="AO2050" s="168"/>
      <c r="AP2050" s="168"/>
      <c r="AQ2050" s="168"/>
      <c r="AR2050" s="168"/>
      <c r="AS2050" s="168"/>
      <c r="AT2050" s="168"/>
      <c r="AU2050" s="168"/>
      <c r="AV2050" s="168"/>
      <c r="AW2050" s="168"/>
      <c r="AX2050" s="168"/>
      <c r="AY2050" s="168"/>
      <c r="AZ2050" s="168"/>
      <c r="BA2050" s="168"/>
      <c r="BB2050" s="168"/>
      <c r="BC2050" s="168"/>
      <c r="BD2050" s="168"/>
      <c r="BE2050" s="168"/>
      <c r="BF2050" s="168"/>
      <c r="BG2050" s="168"/>
      <c r="BH2050" s="168"/>
      <c r="BI2050" s="168"/>
      <c r="BJ2050" s="168"/>
      <c r="BK2050" s="168"/>
      <c r="BL2050" s="168"/>
      <c r="BM2050" s="168"/>
      <c r="BN2050" s="168"/>
      <c r="BO2050" s="168"/>
      <c r="BP2050" s="168"/>
    </row>
    <row r="2051" spans="4:68" x14ac:dyDescent="0.15">
      <c r="D2051" s="168"/>
      <c r="E2051" s="168"/>
      <c r="F2051" s="168"/>
      <c r="G2051" s="168"/>
      <c r="H2051" s="168"/>
      <c r="I2051" s="168"/>
      <c r="J2051" s="168"/>
      <c r="K2051" s="168"/>
      <c r="L2051" s="168"/>
      <c r="M2051" s="168"/>
      <c r="N2051" s="168"/>
      <c r="O2051" s="168"/>
      <c r="P2051" s="168"/>
      <c r="Q2051" s="168"/>
      <c r="R2051" s="168"/>
      <c r="S2051" s="168"/>
      <c r="T2051" s="168"/>
      <c r="U2051" s="168"/>
      <c r="V2051" s="168"/>
      <c r="W2051" s="168"/>
      <c r="X2051" s="168"/>
      <c r="Y2051" s="168"/>
      <c r="Z2051" s="168"/>
      <c r="AA2051" s="168"/>
      <c r="AB2051" s="168"/>
      <c r="AC2051" s="168"/>
      <c r="AD2051" s="168"/>
      <c r="AE2051" s="168"/>
      <c r="AF2051" s="168"/>
      <c r="AG2051" s="168"/>
      <c r="AH2051" s="168"/>
      <c r="AI2051" s="168"/>
      <c r="AJ2051" s="168"/>
      <c r="AK2051" s="168"/>
      <c r="AL2051" s="168"/>
      <c r="AM2051" s="168"/>
      <c r="AN2051" s="168"/>
      <c r="AO2051" s="168"/>
      <c r="AP2051" s="168"/>
      <c r="AQ2051" s="168"/>
      <c r="AR2051" s="168"/>
      <c r="AS2051" s="168"/>
      <c r="AT2051" s="168"/>
      <c r="AU2051" s="168"/>
      <c r="AV2051" s="168"/>
      <c r="AW2051" s="168"/>
      <c r="AX2051" s="168"/>
      <c r="AY2051" s="168"/>
      <c r="AZ2051" s="168"/>
      <c r="BA2051" s="168"/>
      <c r="BB2051" s="168"/>
      <c r="BC2051" s="168"/>
      <c r="BD2051" s="168"/>
      <c r="BE2051" s="168"/>
      <c r="BF2051" s="168"/>
      <c r="BG2051" s="168"/>
      <c r="BH2051" s="168"/>
      <c r="BI2051" s="168"/>
      <c r="BJ2051" s="168"/>
      <c r="BK2051" s="168"/>
      <c r="BL2051" s="168"/>
      <c r="BM2051" s="168"/>
      <c r="BN2051" s="168"/>
      <c r="BO2051" s="168"/>
      <c r="BP2051" s="168"/>
    </row>
    <row r="2052" spans="4:68" x14ac:dyDescent="0.15">
      <c r="D2052" s="168"/>
      <c r="E2052" s="168"/>
      <c r="F2052" s="168"/>
      <c r="G2052" s="168"/>
      <c r="H2052" s="168"/>
      <c r="I2052" s="168"/>
      <c r="J2052" s="168"/>
      <c r="K2052" s="168"/>
      <c r="L2052" s="168"/>
      <c r="M2052" s="168"/>
      <c r="N2052" s="168"/>
      <c r="O2052" s="168"/>
      <c r="P2052" s="168"/>
      <c r="Q2052" s="168"/>
      <c r="R2052" s="168"/>
      <c r="S2052" s="168"/>
      <c r="T2052" s="168"/>
      <c r="U2052" s="168"/>
      <c r="V2052" s="168"/>
      <c r="W2052" s="168"/>
      <c r="X2052" s="168"/>
      <c r="Y2052" s="168"/>
      <c r="Z2052" s="168"/>
      <c r="AA2052" s="168"/>
      <c r="AB2052" s="168"/>
      <c r="AC2052" s="168"/>
      <c r="AD2052" s="168"/>
      <c r="AE2052" s="168"/>
      <c r="AF2052" s="168"/>
      <c r="AG2052" s="168"/>
      <c r="AH2052" s="168"/>
      <c r="AI2052" s="168"/>
      <c r="AJ2052" s="168"/>
      <c r="AK2052" s="168"/>
      <c r="AL2052" s="168"/>
      <c r="AM2052" s="168"/>
      <c r="AN2052" s="168"/>
      <c r="AO2052" s="168"/>
      <c r="AP2052" s="168"/>
      <c r="AQ2052" s="168"/>
      <c r="AR2052" s="168"/>
      <c r="AS2052" s="168"/>
      <c r="AT2052" s="168"/>
      <c r="AU2052" s="168"/>
      <c r="AV2052" s="168"/>
      <c r="AW2052" s="168"/>
      <c r="AX2052" s="168"/>
      <c r="AY2052" s="168"/>
      <c r="AZ2052" s="168"/>
      <c r="BA2052" s="168"/>
      <c r="BB2052" s="168"/>
      <c r="BC2052" s="168"/>
      <c r="BD2052" s="168"/>
      <c r="BE2052" s="168"/>
      <c r="BF2052" s="168"/>
      <c r="BG2052" s="168"/>
      <c r="BH2052" s="168"/>
      <c r="BI2052" s="168"/>
      <c r="BJ2052" s="168"/>
      <c r="BK2052" s="168"/>
      <c r="BL2052" s="168"/>
      <c r="BM2052" s="168"/>
      <c r="BN2052" s="168"/>
      <c r="BO2052" s="168"/>
      <c r="BP2052" s="168"/>
    </row>
    <row r="2053" spans="4:68" x14ac:dyDescent="0.15">
      <c r="D2053" s="168"/>
      <c r="E2053" s="168"/>
      <c r="F2053" s="168"/>
      <c r="G2053" s="168"/>
      <c r="H2053" s="168"/>
      <c r="I2053" s="168"/>
      <c r="J2053" s="168"/>
      <c r="K2053" s="168"/>
      <c r="L2053" s="168"/>
      <c r="M2053" s="168"/>
      <c r="N2053" s="168"/>
      <c r="O2053" s="168"/>
      <c r="P2053" s="168"/>
      <c r="Q2053" s="168"/>
      <c r="R2053" s="168"/>
      <c r="S2053" s="168"/>
      <c r="T2053" s="168"/>
      <c r="U2053" s="168"/>
      <c r="V2053" s="168"/>
      <c r="W2053" s="168"/>
      <c r="X2053" s="168"/>
      <c r="Y2053" s="168"/>
      <c r="Z2053" s="168"/>
      <c r="AA2053" s="168"/>
      <c r="AB2053" s="168"/>
      <c r="AC2053" s="168"/>
      <c r="AD2053" s="168"/>
      <c r="AE2053" s="168"/>
      <c r="AF2053" s="168"/>
      <c r="AG2053" s="168"/>
      <c r="AH2053" s="168"/>
      <c r="AI2053" s="168"/>
      <c r="AJ2053" s="168"/>
      <c r="AK2053" s="168"/>
      <c r="AL2053" s="168"/>
      <c r="AM2053" s="168"/>
      <c r="AN2053" s="168"/>
      <c r="AO2053" s="168"/>
      <c r="AP2053" s="168"/>
      <c r="AQ2053" s="168"/>
      <c r="AR2053" s="168"/>
      <c r="AS2053" s="168"/>
      <c r="AT2053" s="168"/>
      <c r="AU2053" s="168"/>
      <c r="AV2053" s="168"/>
      <c r="AW2053" s="168"/>
      <c r="AX2053" s="168"/>
      <c r="AY2053" s="168"/>
      <c r="AZ2053" s="168"/>
      <c r="BA2053" s="168"/>
      <c r="BB2053" s="168"/>
      <c r="BC2053" s="168"/>
      <c r="BD2053" s="168"/>
      <c r="BE2053" s="168"/>
      <c r="BF2053" s="168"/>
      <c r="BG2053" s="168"/>
      <c r="BH2053" s="168"/>
      <c r="BI2053" s="168"/>
      <c r="BJ2053" s="168"/>
      <c r="BK2053" s="168"/>
      <c r="BL2053" s="168"/>
      <c r="BM2053" s="168"/>
      <c r="BN2053" s="168"/>
      <c r="BO2053" s="168"/>
      <c r="BP2053" s="168"/>
    </row>
    <row r="2054" spans="4:68" x14ac:dyDescent="0.15">
      <c r="D2054" s="168"/>
      <c r="E2054" s="168"/>
      <c r="F2054" s="168"/>
      <c r="G2054" s="168"/>
      <c r="H2054" s="168"/>
      <c r="I2054" s="168"/>
      <c r="J2054" s="168"/>
      <c r="K2054" s="168"/>
      <c r="L2054" s="168"/>
      <c r="M2054" s="168"/>
      <c r="N2054" s="168"/>
      <c r="O2054" s="168"/>
      <c r="P2054" s="168"/>
      <c r="Q2054" s="168"/>
      <c r="R2054" s="168"/>
      <c r="S2054" s="168"/>
      <c r="T2054" s="168"/>
      <c r="U2054" s="168"/>
      <c r="V2054" s="168"/>
      <c r="W2054" s="168"/>
      <c r="X2054" s="168"/>
      <c r="Y2054" s="168"/>
      <c r="Z2054" s="168"/>
      <c r="AA2054" s="168"/>
      <c r="AB2054" s="168"/>
      <c r="AC2054" s="168"/>
      <c r="AD2054" s="168"/>
      <c r="AE2054" s="168"/>
      <c r="AF2054" s="168"/>
      <c r="AG2054" s="168"/>
      <c r="AH2054" s="168"/>
      <c r="AI2054" s="168"/>
      <c r="AJ2054" s="168"/>
      <c r="AK2054" s="168"/>
      <c r="AL2054" s="168"/>
      <c r="AM2054" s="168"/>
      <c r="AN2054" s="168"/>
      <c r="AO2054" s="168"/>
      <c r="AP2054" s="168"/>
      <c r="AQ2054" s="168"/>
      <c r="AR2054" s="168"/>
      <c r="AS2054" s="168"/>
      <c r="AT2054" s="168"/>
      <c r="AU2054" s="168"/>
      <c r="AV2054" s="168"/>
      <c r="AW2054" s="168"/>
      <c r="AX2054" s="168"/>
      <c r="AY2054" s="168"/>
      <c r="AZ2054" s="168"/>
      <c r="BA2054" s="168"/>
      <c r="BB2054" s="168"/>
      <c r="BC2054" s="168"/>
      <c r="BD2054" s="168"/>
      <c r="BE2054" s="168"/>
      <c r="BF2054" s="168"/>
      <c r="BG2054" s="168"/>
      <c r="BH2054" s="168"/>
      <c r="BI2054" s="168"/>
      <c r="BJ2054" s="168"/>
      <c r="BK2054" s="168"/>
      <c r="BL2054" s="168"/>
      <c r="BM2054" s="168"/>
      <c r="BN2054" s="168"/>
      <c r="BO2054" s="168"/>
      <c r="BP2054" s="168"/>
    </row>
    <row r="2055" spans="4:68" x14ac:dyDescent="0.15">
      <c r="D2055" s="168"/>
      <c r="E2055" s="168"/>
      <c r="F2055" s="168"/>
      <c r="G2055" s="168"/>
      <c r="H2055" s="168"/>
      <c r="I2055" s="168"/>
      <c r="J2055" s="168"/>
      <c r="K2055" s="168"/>
      <c r="L2055" s="168"/>
      <c r="M2055" s="168"/>
      <c r="N2055" s="168"/>
      <c r="O2055" s="168"/>
      <c r="P2055" s="168"/>
      <c r="Q2055" s="168"/>
      <c r="R2055" s="168"/>
      <c r="S2055" s="168"/>
      <c r="T2055" s="168"/>
      <c r="U2055" s="168"/>
      <c r="V2055" s="168"/>
      <c r="W2055" s="168"/>
      <c r="X2055" s="168"/>
      <c r="Y2055" s="168"/>
      <c r="Z2055" s="168"/>
      <c r="AA2055" s="168"/>
      <c r="AB2055" s="168"/>
      <c r="AC2055" s="168"/>
      <c r="AD2055" s="168"/>
      <c r="AE2055" s="168"/>
      <c r="AF2055" s="168"/>
      <c r="AG2055" s="168"/>
      <c r="AH2055" s="168"/>
      <c r="AI2055" s="168"/>
      <c r="AJ2055" s="168"/>
      <c r="AK2055" s="168"/>
      <c r="AL2055" s="168"/>
      <c r="AM2055" s="168"/>
      <c r="AN2055" s="168"/>
      <c r="AO2055" s="168"/>
      <c r="AP2055" s="168"/>
      <c r="AQ2055" s="168"/>
      <c r="AR2055" s="168"/>
      <c r="AS2055" s="168"/>
      <c r="AT2055" s="168"/>
      <c r="AU2055" s="168"/>
      <c r="AV2055" s="168"/>
      <c r="AW2055" s="168"/>
      <c r="AX2055" s="168"/>
      <c r="AY2055" s="168"/>
      <c r="AZ2055" s="168"/>
      <c r="BA2055" s="168"/>
      <c r="BB2055" s="168"/>
      <c r="BC2055" s="168"/>
      <c r="BD2055" s="168"/>
      <c r="BE2055" s="168"/>
      <c r="BF2055" s="168"/>
      <c r="BG2055" s="168"/>
      <c r="BH2055" s="168"/>
      <c r="BI2055" s="168"/>
      <c r="BJ2055" s="168"/>
      <c r="BK2055" s="168"/>
      <c r="BL2055" s="168"/>
      <c r="BM2055" s="168"/>
      <c r="BN2055" s="168"/>
      <c r="BO2055" s="168"/>
      <c r="BP2055" s="168"/>
    </row>
    <row r="2056" spans="4:68" x14ac:dyDescent="0.15">
      <c r="D2056" s="168"/>
      <c r="E2056" s="168"/>
      <c r="F2056" s="168"/>
      <c r="G2056" s="168"/>
      <c r="H2056" s="168"/>
      <c r="I2056" s="168"/>
      <c r="J2056" s="168"/>
      <c r="K2056" s="168"/>
      <c r="L2056" s="168"/>
      <c r="M2056" s="168"/>
      <c r="N2056" s="168"/>
      <c r="O2056" s="168"/>
      <c r="P2056" s="168"/>
      <c r="Q2056" s="168"/>
      <c r="R2056" s="168"/>
      <c r="S2056" s="168"/>
      <c r="T2056" s="168"/>
      <c r="U2056" s="168"/>
      <c r="V2056" s="168"/>
      <c r="W2056" s="168"/>
      <c r="X2056" s="168"/>
      <c r="Y2056" s="168"/>
      <c r="Z2056" s="168"/>
      <c r="AA2056" s="168"/>
      <c r="AB2056" s="168"/>
      <c r="AC2056" s="168"/>
      <c r="AD2056" s="168"/>
      <c r="AE2056" s="168"/>
      <c r="AF2056" s="168"/>
      <c r="AG2056" s="168"/>
      <c r="AH2056" s="168"/>
      <c r="AI2056" s="168"/>
      <c r="AJ2056" s="168"/>
      <c r="AK2056" s="168"/>
      <c r="AL2056" s="168"/>
      <c r="AM2056" s="168"/>
      <c r="AN2056" s="168"/>
      <c r="AO2056" s="168"/>
      <c r="AP2056" s="168"/>
      <c r="AQ2056" s="168"/>
      <c r="AR2056" s="168"/>
      <c r="AS2056" s="168"/>
      <c r="AT2056" s="168"/>
      <c r="AU2056" s="168"/>
      <c r="AV2056" s="168"/>
      <c r="AW2056" s="168"/>
      <c r="AX2056" s="168"/>
      <c r="AY2056" s="168"/>
      <c r="AZ2056" s="168"/>
      <c r="BA2056" s="168"/>
      <c r="BB2056" s="168"/>
      <c r="BC2056" s="168"/>
      <c r="BD2056" s="168"/>
      <c r="BE2056" s="168"/>
      <c r="BF2056" s="168"/>
      <c r="BG2056" s="168"/>
      <c r="BH2056" s="168"/>
      <c r="BI2056" s="168"/>
      <c r="BJ2056" s="168"/>
      <c r="BK2056" s="168"/>
      <c r="BL2056" s="168"/>
      <c r="BM2056" s="168"/>
      <c r="BN2056" s="168"/>
      <c r="BO2056" s="168"/>
      <c r="BP2056" s="168"/>
    </row>
    <row r="2057" spans="4:68" x14ac:dyDescent="0.15">
      <c r="D2057" s="168"/>
      <c r="E2057" s="168"/>
      <c r="F2057" s="168"/>
      <c r="G2057" s="168"/>
      <c r="H2057" s="168"/>
      <c r="I2057" s="168"/>
      <c r="J2057" s="168"/>
      <c r="K2057" s="168"/>
      <c r="L2057" s="168"/>
      <c r="M2057" s="168"/>
      <c r="N2057" s="168"/>
      <c r="O2057" s="168"/>
      <c r="P2057" s="168"/>
      <c r="Q2057" s="168"/>
      <c r="R2057" s="168"/>
      <c r="S2057" s="168"/>
      <c r="T2057" s="168"/>
      <c r="U2057" s="168"/>
      <c r="V2057" s="168"/>
      <c r="W2057" s="168"/>
      <c r="X2057" s="168"/>
      <c r="Y2057" s="168"/>
      <c r="Z2057" s="168"/>
      <c r="AA2057" s="168"/>
      <c r="AB2057" s="168"/>
      <c r="AC2057" s="168"/>
      <c r="AD2057" s="168"/>
      <c r="AE2057" s="168"/>
      <c r="AF2057" s="168"/>
      <c r="AG2057" s="168"/>
      <c r="AH2057" s="168"/>
      <c r="AI2057" s="168"/>
      <c r="AJ2057" s="168"/>
      <c r="AK2057" s="168"/>
      <c r="AL2057" s="168"/>
      <c r="AM2057" s="168"/>
      <c r="AN2057" s="168"/>
      <c r="AO2057" s="168"/>
      <c r="AP2057" s="168"/>
      <c r="AQ2057" s="168"/>
      <c r="AR2057" s="168"/>
      <c r="AS2057" s="168"/>
      <c r="AT2057" s="168"/>
      <c r="AU2057" s="168"/>
      <c r="AV2057" s="168"/>
      <c r="AW2057" s="168"/>
      <c r="AX2057" s="168"/>
      <c r="AY2057" s="168"/>
      <c r="AZ2057" s="168"/>
      <c r="BA2057" s="168"/>
      <c r="BB2057" s="168"/>
      <c r="BC2057" s="168"/>
      <c r="BD2057" s="168"/>
      <c r="BE2057" s="168"/>
      <c r="BF2057" s="168"/>
      <c r="BG2057" s="168"/>
      <c r="BH2057" s="168"/>
      <c r="BI2057" s="168"/>
      <c r="BJ2057" s="168"/>
      <c r="BK2057" s="168"/>
      <c r="BL2057" s="168"/>
      <c r="BM2057" s="168"/>
      <c r="BN2057" s="168"/>
      <c r="BO2057" s="168"/>
      <c r="BP2057" s="168"/>
    </row>
    <row r="2058" spans="4:68" x14ac:dyDescent="0.15">
      <c r="D2058" s="168"/>
      <c r="E2058" s="168"/>
      <c r="F2058" s="168"/>
      <c r="G2058" s="168"/>
      <c r="H2058" s="168"/>
      <c r="I2058" s="168"/>
      <c r="J2058" s="168"/>
      <c r="K2058" s="168"/>
      <c r="L2058" s="168"/>
      <c r="M2058" s="168"/>
      <c r="N2058" s="168"/>
      <c r="O2058" s="168"/>
      <c r="P2058" s="168"/>
      <c r="Q2058" s="168"/>
      <c r="R2058" s="168"/>
      <c r="S2058" s="168"/>
      <c r="T2058" s="168"/>
      <c r="U2058" s="168"/>
      <c r="V2058" s="168"/>
      <c r="W2058" s="168"/>
      <c r="X2058" s="168"/>
      <c r="Y2058" s="168"/>
      <c r="Z2058" s="168"/>
      <c r="AA2058" s="168"/>
      <c r="AB2058" s="168"/>
      <c r="AC2058" s="168"/>
      <c r="AD2058" s="168"/>
      <c r="AE2058" s="168"/>
      <c r="AF2058" s="168"/>
      <c r="AG2058" s="168"/>
      <c r="AH2058" s="168"/>
      <c r="AI2058" s="168"/>
      <c r="AJ2058" s="168"/>
      <c r="AK2058" s="168"/>
      <c r="AL2058" s="168"/>
      <c r="AM2058" s="168"/>
      <c r="AN2058" s="168"/>
      <c r="AO2058" s="168"/>
      <c r="AP2058" s="168"/>
      <c r="AQ2058" s="168"/>
      <c r="AR2058" s="168"/>
      <c r="AS2058" s="168"/>
      <c r="AT2058" s="168"/>
      <c r="AU2058" s="168"/>
      <c r="AV2058" s="168"/>
      <c r="AW2058" s="168"/>
      <c r="AX2058" s="168"/>
      <c r="AY2058" s="168"/>
      <c r="AZ2058" s="168"/>
      <c r="BA2058" s="168"/>
      <c r="BB2058" s="168"/>
      <c r="BC2058" s="168"/>
      <c r="BD2058" s="168"/>
      <c r="BE2058" s="168"/>
      <c r="BF2058" s="168"/>
      <c r="BG2058" s="168"/>
      <c r="BH2058" s="168"/>
      <c r="BI2058" s="168"/>
      <c r="BJ2058" s="168"/>
      <c r="BK2058" s="168"/>
      <c r="BL2058" s="168"/>
      <c r="BM2058" s="168"/>
      <c r="BN2058" s="168"/>
      <c r="BO2058" s="168"/>
      <c r="BP2058" s="168"/>
    </row>
    <row r="2059" spans="4:68" x14ac:dyDescent="0.15">
      <c r="D2059" s="168"/>
      <c r="E2059" s="168"/>
      <c r="F2059" s="168"/>
      <c r="G2059" s="168"/>
      <c r="H2059" s="168"/>
      <c r="I2059" s="168"/>
      <c r="J2059" s="168"/>
      <c r="K2059" s="168"/>
      <c r="L2059" s="168"/>
      <c r="M2059" s="168"/>
      <c r="N2059" s="168"/>
      <c r="O2059" s="168"/>
      <c r="P2059" s="168"/>
      <c r="Q2059" s="168"/>
      <c r="R2059" s="168"/>
      <c r="S2059" s="168"/>
      <c r="T2059" s="168"/>
      <c r="U2059" s="168"/>
      <c r="V2059" s="168"/>
      <c r="W2059" s="168"/>
      <c r="X2059" s="168"/>
      <c r="Y2059" s="168"/>
      <c r="Z2059" s="168"/>
      <c r="AA2059" s="168"/>
      <c r="AB2059" s="168"/>
      <c r="AC2059" s="168"/>
      <c r="AD2059" s="168"/>
      <c r="AE2059" s="168"/>
      <c r="AF2059" s="168"/>
      <c r="AG2059" s="168"/>
      <c r="AH2059" s="168"/>
      <c r="AI2059" s="168"/>
      <c r="AJ2059" s="168"/>
      <c r="AK2059" s="168"/>
      <c r="AL2059" s="168"/>
      <c r="AM2059" s="168"/>
      <c r="AN2059" s="168"/>
      <c r="AO2059" s="168"/>
      <c r="AP2059" s="168"/>
      <c r="AQ2059" s="168"/>
      <c r="AR2059" s="168"/>
      <c r="AS2059" s="168"/>
      <c r="AT2059" s="168"/>
      <c r="AU2059" s="168"/>
      <c r="AV2059" s="168"/>
      <c r="AW2059" s="168"/>
      <c r="AX2059" s="168"/>
      <c r="AY2059" s="168"/>
      <c r="AZ2059" s="168"/>
      <c r="BA2059" s="168"/>
      <c r="BB2059" s="168"/>
      <c r="BC2059" s="168"/>
      <c r="BD2059" s="168"/>
      <c r="BE2059" s="168"/>
      <c r="BF2059" s="168"/>
      <c r="BG2059" s="168"/>
      <c r="BH2059" s="168"/>
      <c r="BI2059" s="168"/>
      <c r="BJ2059" s="168"/>
      <c r="BK2059" s="168"/>
      <c r="BL2059" s="168"/>
      <c r="BM2059" s="168"/>
      <c r="BN2059" s="168"/>
      <c r="BO2059" s="168"/>
      <c r="BP2059" s="168"/>
    </row>
    <row r="2060" spans="4:68" x14ac:dyDescent="0.15">
      <c r="D2060" s="168"/>
      <c r="E2060" s="168"/>
      <c r="F2060" s="168"/>
      <c r="G2060" s="168"/>
      <c r="H2060" s="168"/>
      <c r="I2060" s="168"/>
      <c r="J2060" s="168"/>
      <c r="K2060" s="168"/>
      <c r="L2060" s="168"/>
      <c r="M2060" s="168"/>
      <c r="N2060" s="168"/>
      <c r="O2060" s="168"/>
      <c r="P2060" s="168"/>
      <c r="Q2060" s="168"/>
      <c r="R2060" s="168"/>
      <c r="S2060" s="168"/>
      <c r="T2060" s="168"/>
      <c r="U2060" s="168"/>
      <c r="V2060" s="168"/>
      <c r="W2060" s="168"/>
      <c r="X2060" s="168"/>
      <c r="Y2060" s="168"/>
      <c r="Z2060" s="168"/>
      <c r="AA2060" s="168"/>
      <c r="AB2060" s="168"/>
      <c r="AC2060" s="168"/>
      <c r="AD2060" s="168"/>
      <c r="AE2060" s="168"/>
      <c r="AF2060" s="168"/>
      <c r="AG2060" s="168"/>
      <c r="AH2060" s="168"/>
      <c r="AI2060" s="168"/>
      <c r="AJ2060" s="168"/>
      <c r="AK2060" s="168"/>
      <c r="AL2060" s="168"/>
      <c r="AM2060" s="168"/>
      <c r="AN2060" s="168"/>
      <c r="AO2060" s="168"/>
      <c r="AP2060" s="168"/>
      <c r="AQ2060" s="168"/>
      <c r="AR2060" s="168"/>
      <c r="AS2060" s="168"/>
      <c r="AT2060" s="168"/>
      <c r="AU2060" s="168"/>
      <c r="AV2060" s="168"/>
      <c r="AW2060" s="168"/>
      <c r="AX2060" s="168"/>
      <c r="AY2060" s="168"/>
      <c r="AZ2060" s="168"/>
      <c r="BA2060" s="168"/>
      <c r="BB2060" s="168"/>
      <c r="BC2060" s="168"/>
      <c r="BD2060" s="168"/>
      <c r="BE2060" s="168"/>
      <c r="BF2060" s="168"/>
      <c r="BG2060" s="168"/>
      <c r="BH2060" s="168"/>
      <c r="BI2060" s="168"/>
      <c r="BJ2060" s="168"/>
      <c r="BK2060" s="168"/>
      <c r="BL2060" s="168"/>
      <c r="BM2060" s="168"/>
      <c r="BN2060" s="168"/>
      <c r="BO2060" s="168"/>
      <c r="BP2060" s="168"/>
    </row>
    <row r="2061" spans="4:68" x14ac:dyDescent="0.15">
      <c r="D2061" s="168"/>
      <c r="E2061" s="168"/>
      <c r="F2061" s="168"/>
      <c r="G2061" s="168"/>
      <c r="H2061" s="168"/>
      <c r="I2061" s="168"/>
      <c r="J2061" s="168"/>
      <c r="K2061" s="168"/>
      <c r="L2061" s="168"/>
      <c r="M2061" s="168"/>
      <c r="N2061" s="168"/>
      <c r="O2061" s="168"/>
      <c r="P2061" s="168"/>
      <c r="Q2061" s="168"/>
      <c r="R2061" s="168"/>
      <c r="S2061" s="168"/>
      <c r="T2061" s="168"/>
      <c r="U2061" s="168"/>
      <c r="V2061" s="168"/>
      <c r="W2061" s="168"/>
      <c r="X2061" s="168"/>
      <c r="Y2061" s="168"/>
      <c r="Z2061" s="168"/>
      <c r="AA2061" s="168"/>
      <c r="AB2061" s="168"/>
      <c r="AC2061" s="168"/>
      <c r="AD2061" s="168"/>
      <c r="AE2061" s="168"/>
      <c r="AF2061" s="168"/>
      <c r="AG2061" s="168"/>
      <c r="AH2061" s="168"/>
      <c r="AI2061" s="168"/>
      <c r="AJ2061" s="168"/>
      <c r="AK2061" s="168"/>
      <c r="AL2061" s="168"/>
      <c r="AM2061" s="168"/>
      <c r="AN2061" s="168"/>
      <c r="AO2061" s="168"/>
      <c r="AP2061" s="168"/>
      <c r="AQ2061" s="168"/>
      <c r="AR2061" s="168"/>
      <c r="AS2061" s="168"/>
      <c r="AT2061" s="168"/>
      <c r="AU2061" s="168"/>
      <c r="AV2061" s="168"/>
      <c r="AW2061" s="168"/>
      <c r="AX2061" s="168"/>
      <c r="AY2061" s="168"/>
      <c r="AZ2061" s="168"/>
      <c r="BA2061" s="168"/>
      <c r="BB2061" s="168"/>
      <c r="BC2061" s="168"/>
      <c r="BD2061" s="168"/>
      <c r="BE2061" s="168"/>
      <c r="BF2061" s="168"/>
      <c r="BG2061" s="168"/>
      <c r="BH2061" s="168"/>
      <c r="BI2061" s="168"/>
      <c r="BJ2061" s="168"/>
      <c r="BK2061" s="168"/>
      <c r="BL2061" s="168"/>
      <c r="BM2061" s="168"/>
      <c r="BN2061" s="168"/>
      <c r="BO2061" s="168"/>
      <c r="BP2061" s="168"/>
    </row>
    <row r="2062" spans="4:68" x14ac:dyDescent="0.15">
      <c r="D2062" s="168"/>
      <c r="E2062" s="168"/>
      <c r="F2062" s="168"/>
      <c r="G2062" s="168"/>
      <c r="H2062" s="168"/>
      <c r="I2062" s="168"/>
      <c r="J2062" s="168"/>
      <c r="K2062" s="168"/>
      <c r="L2062" s="168"/>
      <c r="M2062" s="168"/>
      <c r="N2062" s="168"/>
      <c r="O2062" s="168"/>
      <c r="P2062" s="168"/>
      <c r="Q2062" s="168"/>
      <c r="R2062" s="168"/>
      <c r="S2062" s="168"/>
      <c r="T2062" s="168"/>
      <c r="U2062" s="168"/>
      <c r="V2062" s="168"/>
      <c r="W2062" s="168"/>
      <c r="X2062" s="168"/>
      <c r="Y2062" s="168"/>
      <c r="Z2062" s="168"/>
      <c r="AA2062" s="168"/>
      <c r="AB2062" s="168"/>
      <c r="AC2062" s="168"/>
      <c r="AD2062" s="168"/>
      <c r="AE2062" s="168"/>
      <c r="AF2062" s="168"/>
      <c r="AG2062" s="168"/>
      <c r="AH2062" s="168"/>
      <c r="AI2062" s="168"/>
      <c r="AJ2062" s="168"/>
      <c r="AK2062" s="168"/>
      <c r="AL2062" s="168"/>
      <c r="AM2062" s="168"/>
      <c r="AN2062" s="168"/>
      <c r="AO2062" s="168"/>
      <c r="AP2062" s="168"/>
      <c r="AQ2062" s="168"/>
      <c r="AR2062" s="168"/>
      <c r="AS2062" s="168"/>
      <c r="AT2062" s="168"/>
      <c r="AU2062" s="168"/>
      <c r="AV2062" s="168"/>
      <c r="AW2062" s="168"/>
      <c r="AX2062" s="168"/>
      <c r="AY2062" s="168"/>
      <c r="AZ2062" s="168"/>
      <c r="BA2062" s="168"/>
      <c r="BB2062" s="168"/>
      <c r="BC2062" s="168"/>
      <c r="BD2062" s="168"/>
      <c r="BE2062" s="168"/>
      <c r="BF2062" s="168"/>
      <c r="BG2062" s="168"/>
      <c r="BH2062" s="168"/>
      <c r="BI2062" s="168"/>
      <c r="BJ2062" s="168"/>
      <c r="BK2062" s="168"/>
      <c r="BL2062" s="168"/>
      <c r="BM2062" s="168"/>
      <c r="BN2062" s="168"/>
      <c r="BO2062" s="168"/>
      <c r="BP2062" s="168"/>
    </row>
    <row r="2063" spans="4:68" x14ac:dyDescent="0.15">
      <c r="D2063" s="168"/>
      <c r="E2063" s="168"/>
      <c r="F2063" s="168"/>
      <c r="G2063" s="168"/>
      <c r="H2063" s="168"/>
      <c r="I2063" s="168"/>
      <c r="J2063" s="168"/>
      <c r="K2063" s="168"/>
      <c r="L2063" s="168"/>
      <c r="M2063" s="168"/>
      <c r="N2063" s="168"/>
      <c r="O2063" s="168"/>
      <c r="P2063" s="168"/>
      <c r="Q2063" s="168"/>
      <c r="R2063" s="168"/>
      <c r="S2063" s="168"/>
      <c r="T2063" s="168"/>
      <c r="U2063" s="168"/>
      <c r="V2063" s="168"/>
      <c r="W2063" s="168"/>
      <c r="X2063" s="168"/>
      <c r="Y2063" s="168"/>
      <c r="Z2063" s="168"/>
      <c r="AA2063" s="168"/>
      <c r="AB2063" s="168"/>
      <c r="AC2063" s="168"/>
      <c r="AD2063" s="168"/>
      <c r="AE2063" s="168"/>
      <c r="AF2063" s="168"/>
      <c r="AG2063" s="168"/>
      <c r="AH2063" s="168"/>
      <c r="AI2063" s="168"/>
      <c r="AJ2063" s="168"/>
      <c r="AK2063" s="168"/>
      <c r="AL2063" s="168"/>
      <c r="AM2063" s="168"/>
      <c r="AN2063" s="168"/>
      <c r="AO2063" s="168"/>
      <c r="AP2063" s="168"/>
      <c r="AQ2063" s="168"/>
      <c r="AR2063" s="168"/>
      <c r="AS2063" s="168"/>
      <c r="AT2063" s="168"/>
      <c r="AU2063" s="168"/>
      <c r="AV2063" s="168"/>
      <c r="AW2063" s="168"/>
      <c r="AX2063" s="168"/>
      <c r="AY2063" s="168"/>
      <c r="AZ2063" s="168"/>
      <c r="BA2063" s="168"/>
      <c r="BB2063" s="168"/>
      <c r="BC2063" s="168"/>
      <c r="BD2063" s="168"/>
      <c r="BE2063" s="168"/>
      <c r="BF2063" s="168"/>
      <c r="BG2063" s="168"/>
      <c r="BH2063" s="168"/>
      <c r="BI2063" s="168"/>
      <c r="BJ2063" s="168"/>
      <c r="BK2063" s="168"/>
      <c r="BL2063" s="168"/>
      <c r="BM2063" s="168"/>
      <c r="BN2063" s="168"/>
      <c r="BO2063" s="168"/>
      <c r="BP2063" s="168"/>
    </row>
    <row r="2064" spans="4:68" x14ac:dyDescent="0.15">
      <c r="D2064" s="168"/>
      <c r="E2064" s="168"/>
      <c r="F2064" s="168"/>
      <c r="G2064" s="168"/>
      <c r="H2064" s="168"/>
      <c r="I2064" s="168"/>
      <c r="J2064" s="168"/>
      <c r="K2064" s="168"/>
      <c r="L2064" s="168"/>
      <c r="M2064" s="168"/>
      <c r="N2064" s="168"/>
      <c r="O2064" s="168"/>
      <c r="P2064" s="168"/>
      <c r="Q2064" s="168"/>
      <c r="R2064" s="168"/>
      <c r="S2064" s="168"/>
      <c r="T2064" s="168"/>
      <c r="U2064" s="168"/>
      <c r="V2064" s="168"/>
      <c r="W2064" s="168"/>
      <c r="X2064" s="168"/>
      <c r="Y2064" s="168"/>
      <c r="Z2064" s="168"/>
      <c r="AA2064" s="168"/>
      <c r="AB2064" s="168"/>
      <c r="AC2064" s="168"/>
      <c r="AD2064" s="168"/>
      <c r="AE2064" s="168"/>
      <c r="AF2064" s="168"/>
      <c r="AG2064" s="168"/>
      <c r="AH2064" s="168"/>
      <c r="AI2064" s="168"/>
      <c r="AJ2064" s="168"/>
      <c r="AK2064" s="168"/>
      <c r="AL2064" s="168"/>
      <c r="AM2064" s="168"/>
      <c r="AN2064" s="168"/>
      <c r="AO2064" s="168"/>
      <c r="AP2064" s="168"/>
      <c r="AQ2064" s="168"/>
      <c r="AR2064" s="168"/>
      <c r="AS2064" s="168"/>
      <c r="AT2064" s="168"/>
      <c r="AU2064" s="168"/>
      <c r="AV2064" s="168"/>
      <c r="AW2064" s="168"/>
      <c r="AX2064" s="168"/>
      <c r="AY2064" s="168"/>
      <c r="AZ2064" s="168"/>
      <c r="BA2064" s="168"/>
      <c r="BB2064" s="168"/>
      <c r="BC2064" s="168"/>
      <c r="BD2064" s="168"/>
      <c r="BE2064" s="168"/>
      <c r="BF2064" s="168"/>
      <c r="BG2064" s="168"/>
      <c r="BH2064" s="168"/>
      <c r="BI2064" s="168"/>
      <c r="BJ2064" s="168"/>
      <c r="BK2064" s="168"/>
      <c r="BL2064" s="168"/>
      <c r="BM2064" s="168"/>
      <c r="BN2064" s="168"/>
      <c r="BO2064" s="168"/>
      <c r="BP2064" s="168"/>
    </row>
    <row r="2065" spans="4:68" x14ac:dyDescent="0.15">
      <c r="D2065" s="168"/>
      <c r="E2065" s="168"/>
      <c r="F2065" s="168"/>
      <c r="G2065" s="168"/>
      <c r="H2065" s="168"/>
      <c r="I2065" s="168"/>
      <c r="J2065" s="168"/>
      <c r="K2065" s="168"/>
      <c r="L2065" s="168"/>
      <c r="M2065" s="168"/>
      <c r="N2065" s="168"/>
      <c r="O2065" s="168"/>
      <c r="P2065" s="168"/>
      <c r="Q2065" s="168"/>
      <c r="R2065" s="168"/>
      <c r="S2065" s="168"/>
      <c r="T2065" s="168"/>
      <c r="U2065" s="168"/>
      <c r="V2065" s="168"/>
      <c r="W2065" s="168"/>
      <c r="X2065" s="168"/>
      <c r="Y2065" s="168"/>
      <c r="Z2065" s="168"/>
      <c r="AA2065" s="168"/>
      <c r="AB2065" s="168"/>
      <c r="AC2065" s="168"/>
      <c r="AD2065" s="168"/>
      <c r="AE2065" s="168"/>
      <c r="AF2065" s="168"/>
      <c r="AG2065" s="168"/>
      <c r="AH2065" s="168"/>
      <c r="AI2065" s="168"/>
      <c r="AJ2065" s="168"/>
      <c r="AK2065" s="168"/>
      <c r="AL2065" s="168"/>
      <c r="AM2065" s="168"/>
      <c r="AN2065" s="168"/>
      <c r="AO2065" s="168"/>
      <c r="AP2065" s="168"/>
      <c r="AQ2065" s="168"/>
      <c r="AR2065" s="168"/>
      <c r="AS2065" s="168"/>
      <c r="AT2065" s="168"/>
      <c r="AU2065" s="168"/>
      <c r="AV2065" s="168"/>
      <c r="AW2065" s="168"/>
      <c r="AX2065" s="168"/>
      <c r="AY2065" s="168"/>
      <c r="AZ2065" s="168"/>
      <c r="BA2065" s="168"/>
      <c r="BB2065" s="168"/>
      <c r="BC2065" s="168"/>
      <c r="BD2065" s="168"/>
      <c r="BE2065" s="168"/>
      <c r="BF2065" s="168"/>
      <c r="BG2065" s="168"/>
      <c r="BH2065" s="168"/>
      <c r="BI2065" s="168"/>
      <c r="BJ2065" s="168"/>
      <c r="BK2065" s="168"/>
      <c r="BL2065" s="168"/>
      <c r="BM2065" s="168"/>
      <c r="BN2065" s="168"/>
      <c r="BO2065" s="168"/>
      <c r="BP2065" s="168"/>
    </row>
    <row r="2066" spans="4:68" x14ac:dyDescent="0.15">
      <c r="D2066" s="168"/>
      <c r="E2066" s="168"/>
      <c r="F2066" s="168"/>
      <c r="G2066" s="168"/>
      <c r="H2066" s="168"/>
      <c r="I2066" s="168"/>
      <c r="J2066" s="168"/>
      <c r="K2066" s="168"/>
      <c r="L2066" s="168"/>
      <c r="M2066" s="168"/>
      <c r="N2066" s="168"/>
      <c r="O2066" s="168"/>
      <c r="P2066" s="168"/>
      <c r="Q2066" s="168"/>
      <c r="R2066" s="168"/>
      <c r="S2066" s="168"/>
      <c r="T2066" s="168"/>
      <c r="U2066" s="168"/>
      <c r="V2066" s="168"/>
      <c r="W2066" s="168"/>
      <c r="X2066" s="168"/>
      <c r="Y2066" s="168"/>
      <c r="Z2066" s="168"/>
      <c r="AA2066" s="168"/>
      <c r="AB2066" s="168"/>
      <c r="AC2066" s="168"/>
      <c r="AD2066" s="168"/>
      <c r="AE2066" s="168"/>
      <c r="AF2066" s="168"/>
      <c r="AG2066" s="168"/>
      <c r="AH2066" s="168"/>
      <c r="AI2066" s="168"/>
      <c r="AJ2066" s="168"/>
      <c r="AK2066" s="168"/>
      <c r="AL2066" s="168"/>
      <c r="AM2066" s="168"/>
      <c r="AN2066" s="168"/>
      <c r="AO2066" s="168"/>
      <c r="AP2066" s="168"/>
      <c r="AQ2066" s="168"/>
      <c r="AR2066" s="168"/>
      <c r="AS2066" s="168"/>
      <c r="AT2066" s="168"/>
      <c r="AU2066" s="168"/>
      <c r="AV2066" s="168"/>
      <c r="AW2066" s="168"/>
      <c r="AX2066" s="168"/>
      <c r="AY2066" s="168"/>
      <c r="AZ2066" s="168"/>
      <c r="BA2066" s="168"/>
      <c r="BB2066" s="168"/>
      <c r="BC2066" s="168"/>
      <c r="BD2066" s="168"/>
      <c r="BE2066" s="168"/>
      <c r="BF2066" s="168"/>
      <c r="BG2066" s="168"/>
      <c r="BH2066" s="168"/>
      <c r="BI2066" s="168"/>
      <c r="BJ2066" s="168"/>
      <c r="BK2066" s="168"/>
      <c r="BL2066" s="168"/>
      <c r="BM2066" s="168"/>
      <c r="BN2066" s="168"/>
      <c r="BO2066" s="168"/>
      <c r="BP2066" s="168"/>
    </row>
    <row r="2067" spans="4:68" x14ac:dyDescent="0.15">
      <c r="D2067" s="168"/>
      <c r="E2067" s="168"/>
      <c r="F2067" s="168"/>
      <c r="G2067" s="168"/>
      <c r="H2067" s="168"/>
      <c r="I2067" s="168"/>
      <c r="J2067" s="168"/>
      <c r="K2067" s="168"/>
      <c r="L2067" s="168"/>
      <c r="M2067" s="168"/>
      <c r="N2067" s="168"/>
      <c r="O2067" s="168"/>
      <c r="P2067" s="168"/>
      <c r="Q2067" s="168"/>
      <c r="R2067" s="168"/>
      <c r="S2067" s="168"/>
      <c r="T2067" s="168"/>
      <c r="U2067" s="168"/>
      <c r="V2067" s="168"/>
      <c r="W2067" s="168"/>
      <c r="X2067" s="168"/>
      <c r="Y2067" s="168"/>
      <c r="Z2067" s="168"/>
      <c r="AA2067" s="168"/>
      <c r="AB2067" s="168"/>
      <c r="AC2067" s="168"/>
      <c r="AD2067" s="168"/>
      <c r="AE2067" s="168"/>
      <c r="AF2067" s="168"/>
      <c r="AG2067" s="168"/>
      <c r="AH2067" s="168"/>
      <c r="AI2067" s="168"/>
      <c r="AJ2067" s="168"/>
      <c r="AK2067" s="168"/>
      <c r="AL2067" s="168"/>
      <c r="AM2067" s="168"/>
      <c r="AN2067" s="168"/>
      <c r="AO2067" s="168"/>
      <c r="AP2067" s="168"/>
      <c r="AQ2067" s="168"/>
      <c r="AR2067" s="168"/>
      <c r="AS2067" s="168"/>
      <c r="AT2067" s="168"/>
      <c r="AU2067" s="168"/>
      <c r="AV2067" s="168"/>
      <c r="AW2067" s="168"/>
      <c r="AX2067" s="168"/>
      <c r="AY2067" s="168"/>
      <c r="AZ2067" s="168"/>
      <c r="BA2067" s="168"/>
      <c r="BB2067" s="168"/>
      <c r="BC2067" s="168"/>
      <c r="BD2067" s="168"/>
      <c r="BE2067" s="168"/>
      <c r="BF2067" s="168"/>
      <c r="BG2067" s="168"/>
      <c r="BH2067" s="168"/>
      <c r="BI2067" s="168"/>
      <c r="BJ2067" s="168"/>
      <c r="BK2067" s="168"/>
      <c r="BL2067" s="168"/>
      <c r="BM2067" s="168"/>
      <c r="BN2067" s="168"/>
      <c r="BO2067" s="168"/>
      <c r="BP2067" s="168"/>
    </row>
    <row r="2068" spans="4:68" x14ac:dyDescent="0.15">
      <c r="D2068" s="168"/>
      <c r="E2068" s="168"/>
      <c r="F2068" s="168"/>
      <c r="G2068" s="168"/>
      <c r="H2068" s="168"/>
      <c r="I2068" s="168"/>
      <c r="J2068" s="168"/>
      <c r="K2068" s="168"/>
      <c r="L2068" s="168"/>
      <c r="M2068" s="168"/>
      <c r="N2068" s="168"/>
      <c r="O2068" s="168"/>
      <c r="P2068" s="168"/>
      <c r="Q2068" s="168"/>
      <c r="R2068" s="168"/>
      <c r="S2068" s="168"/>
      <c r="T2068" s="168"/>
      <c r="U2068" s="168"/>
      <c r="V2068" s="168"/>
      <c r="W2068" s="168"/>
      <c r="X2068" s="168"/>
      <c r="Y2068" s="168"/>
      <c r="Z2068" s="168"/>
      <c r="AA2068" s="168"/>
      <c r="AB2068" s="168"/>
      <c r="AC2068" s="168"/>
      <c r="AD2068" s="168"/>
      <c r="AE2068" s="168"/>
      <c r="AF2068" s="168"/>
      <c r="AG2068" s="168"/>
      <c r="AH2068" s="168"/>
      <c r="AI2068" s="168"/>
      <c r="AJ2068" s="168"/>
      <c r="AK2068" s="168"/>
      <c r="AL2068" s="168"/>
      <c r="AM2068" s="168"/>
      <c r="AN2068" s="168"/>
      <c r="AO2068" s="168"/>
      <c r="AP2068" s="168"/>
      <c r="AQ2068" s="168"/>
      <c r="AR2068" s="168"/>
      <c r="AS2068" s="168"/>
      <c r="AT2068" s="168"/>
      <c r="AU2068" s="168"/>
      <c r="AV2068" s="168"/>
      <c r="AW2068" s="168"/>
      <c r="AX2068" s="168"/>
      <c r="AY2068" s="168"/>
      <c r="AZ2068" s="168"/>
      <c r="BA2068" s="168"/>
      <c r="BB2068" s="168"/>
      <c r="BC2068" s="168"/>
      <c r="BD2068" s="168"/>
      <c r="BE2068" s="168"/>
      <c r="BF2068" s="168"/>
      <c r="BG2068" s="168"/>
      <c r="BH2068" s="168"/>
      <c r="BI2068" s="168"/>
      <c r="BJ2068" s="168"/>
      <c r="BK2068" s="168"/>
      <c r="BL2068" s="168"/>
      <c r="BM2068" s="168"/>
      <c r="BN2068" s="168"/>
      <c r="BO2068" s="168"/>
      <c r="BP2068" s="168"/>
    </row>
    <row r="2069" spans="4:68" x14ac:dyDescent="0.15">
      <c r="D2069" s="168"/>
      <c r="E2069" s="168"/>
      <c r="F2069" s="168"/>
      <c r="G2069" s="168"/>
      <c r="H2069" s="168"/>
      <c r="I2069" s="168"/>
      <c r="J2069" s="168"/>
      <c r="K2069" s="168"/>
      <c r="L2069" s="168"/>
      <c r="M2069" s="168"/>
      <c r="N2069" s="168"/>
      <c r="O2069" s="168"/>
      <c r="P2069" s="168"/>
      <c r="Q2069" s="168"/>
      <c r="R2069" s="168"/>
      <c r="S2069" s="168"/>
      <c r="T2069" s="168"/>
      <c r="U2069" s="168"/>
      <c r="V2069" s="168"/>
      <c r="W2069" s="168"/>
      <c r="X2069" s="168"/>
      <c r="Y2069" s="168"/>
      <c r="Z2069" s="168"/>
      <c r="AA2069" s="168"/>
      <c r="AB2069" s="168"/>
      <c r="AC2069" s="168"/>
      <c r="AD2069" s="168"/>
      <c r="AE2069" s="168"/>
      <c r="AF2069" s="168"/>
      <c r="AG2069" s="168"/>
      <c r="AH2069" s="168"/>
      <c r="AI2069" s="168"/>
      <c r="AJ2069" s="168"/>
      <c r="AK2069" s="168"/>
      <c r="AL2069" s="168"/>
      <c r="AM2069" s="168"/>
      <c r="AN2069" s="168"/>
      <c r="AO2069" s="168"/>
      <c r="AP2069" s="168"/>
      <c r="AQ2069" s="168"/>
      <c r="AR2069" s="168"/>
      <c r="AS2069" s="168"/>
      <c r="AT2069" s="168"/>
      <c r="AU2069" s="168"/>
      <c r="AV2069" s="168"/>
      <c r="AW2069" s="168"/>
      <c r="AX2069" s="168"/>
      <c r="AY2069" s="168"/>
      <c r="AZ2069" s="168"/>
      <c r="BA2069" s="168"/>
      <c r="BB2069" s="168"/>
      <c r="BC2069" s="168"/>
      <c r="BD2069" s="168"/>
      <c r="BE2069" s="168"/>
      <c r="BF2069" s="168"/>
      <c r="BG2069" s="168"/>
      <c r="BH2069" s="168"/>
      <c r="BI2069" s="168"/>
      <c r="BJ2069" s="168"/>
      <c r="BK2069" s="168"/>
      <c r="BL2069" s="168"/>
      <c r="BM2069" s="168"/>
      <c r="BN2069" s="168"/>
      <c r="BO2069" s="168"/>
      <c r="BP2069" s="168"/>
    </row>
    <row r="2070" spans="4:68" x14ac:dyDescent="0.15">
      <c r="D2070" s="168"/>
      <c r="E2070" s="168"/>
      <c r="F2070" s="168"/>
      <c r="G2070" s="168"/>
      <c r="H2070" s="168"/>
      <c r="I2070" s="168"/>
      <c r="J2070" s="168"/>
      <c r="K2070" s="168"/>
      <c r="L2070" s="168"/>
      <c r="M2070" s="168"/>
      <c r="N2070" s="168"/>
      <c r="O2070" s="168"/>
      <c r="P2070" s="168"/>
      <c r="Q2070" s="168"/>
      <c r="R2070" s="168"/>
      <c r="S2070" s="168"/>
      <c r="T2070" s="168"/>
      <c r="U2070" s="168"/>
      <c r="V2070" s="168"/>
      <c r="W2070" s="168"/>
      <c r="X2070" s="168"/>
      <c r="Y2070" s="168"/>
      <c r="Z2070" s="168"/>
      <c r="AA2070" s="168"/>
      <c r="AB2070" s="168"/>
      <c r="AC2070" s="168"/>
      <c r="AD2070" s="168"/>
      <c r="AE2070" s="168"/>
      <c r="AF2070" s="168"/>
      <c r="AG2070" s="168"/>
      <c r="AH2070" s="168"/>
      <c r="AI2070" s="168"/>
      <c r="AJ2070" s="168"/>
      <c r="AK2070" s="168"/>
      <c r="AL2070" s="168"/>
      <c r="AM2070" s="168"/>
      <c r="AN2070" s="168"/>
      <c r="AO2070" s="168"/>
      <c r="AP2070" s="168"/>
      <c r="AQ2070" s="168"/>
      <c r="AR2070" s="168"/>
      <c r="AS2070" s="168"/>
      <c r="AT2070" s="168"/>
      <c r="AU2070" s="168"/>
      <c r="AV2070" s="168"/>
      <c r="AW2070" s="168"/>
      <c r="AX2070" s="168"/>
      <c r="AY2070" s="168"/>
      <c r="AZ2070" s="168"/>
      <c r="BA2070" s="168"/>
      <c r="BB2070" s="168"/>
      <c r="BC2070" s="168"/>
      <c r="BD2070" s="168"/>
      <c r="BE2070" s="168"/>
      <c r="BF2070" s="168"/>
      <c r="BG2070" s="168"/>
      <c r="BH2070" s="168"/>
      <c r="BI2070" s="168"/>
      <c r="BJ2070" s="168"/>
      <c r="BK2070" s="168"/>
      <c r="BL2070" s="168"/>
      <c r="BM2070" s="168"/>
      <c r="BN2070" s="168"/>
      <c r="BO2070" s="168"/>
      <c r="BP2070" s="168"/>
    </row>
    <row r="2071" spans="4:68" x14ac:dyDescent="0.15">
      <c r="D2071" s="168"/>
      <c r="E2071" s="168"/>
      <c r="F2071" s="168"/>
      <c r="G2071" s="168"/>
      <c r="H2071" s="168"/>
      <c r="I2071" s="168"/>
      <c r="J2071" s="168"/>
      <c r="K2071" s="168"/>
      <c r="L2071" s="168"/>
      <c r="M2071" s="168"/>
      <c r="N2071" s="168"/>
      <c r="O2071" s="168"/>
      <c r="P2071" s="168"/>
      <c r="Q2071" s="168"/>
      <c r="R2071" s="168"/>
      <c r="S2071" s="168"/>
      <c r="T2071" s="168"/>
      <c r="U2071" s="168"/>
      <c r="V2071" s="168"/>
      <c r="W2071" s="168"/>
      <c r="X2071" s="168"/>
      <c r="Y2071" s="168"/>
      <c r="Z2071" s="168"/>
      <c r="AA2071" s="168"/>
      <c r="AB2071" s="168"/>
      <c r="AC2071" s="168"/>
      <c r="AD2071" s="168"/>
      <c r="AE2071" s="168"/>
      <c r="AF2071" s="168"/>
      <c r="AG2071" s="168"/>
      <c r="AH2071" s="168"/>
      <c r="AI2071" s="168"/>
      <c r="AJ2071" s="168"/>
      <c r="AK2071" s="168"/>
      <c r="AL2071" s="168"/>
      <c r="AM2071" s="168"/>
      <c r="AN2071" s="168"/>
      <c r="AO2071" s="168"/>
      <c r="AP2071" s="168"/>
      <c r="AQ2071" s="168"/>
      <c r="AR2071" s="168"/>
      <c r="AS2071" s="168"/>
      <c r="AT2071" s="168"/>
      <c r="AU2071" s="168"/>
      <c r="AV2071" s="168"/>
      <c r="AW2071" s="168"/>
      <c r="AX2071" s="168"/>
      <c r="AY2071" s="168"/>
      <c r="AZ2071" s="168"/>
      <c r="BA2071" s="168"/>
      <c r="BB2071" s="168"/>
      <c r="BC2071" s="168"/>
      <c r="BD2071" s="168"/>
      <c r="BE2071" s="168"/>
      <c r="BF2071" s="168"/>
      <c r="BG2071" s="168"/>
      <c r="BH2071" s="168"/>
      <c r="BI2071" s="168"/>
      <c r="BJ2071" s="168"/>
      <c r="BK2071" s="168"/>
      <c r="BL2071" s="168"/>
      <c r="BM2071" s="168"/>
      <c r="BN2071" s="168"/>
      <c r="BO2071" s="168"/>
      <c r="BP2071" s="168"/>
    </row>
    <row r="2072" spans="4:68" x14ac:dyDescent="0.15">
      <c r="D2072" s="168"/>
      <c r="E2072" s="168"/>
      <c r="F2072" s="168"/>
      <c r="G2072" s="168"/>
      <c r="H2072" s="168"/>
      <c r="I2072" s="168"/>
      <c r="J2072" s="168"/>
      <c r="K2072" s="168"/>
      <c r="L2072" s="168"/>
      <c r="M2072" s="168"/>
      <c r="N2072" s="168"/>
      <c r="O2072" s="168"/>
      <c r="P2072" s="168"/>
      <c r="Q2072" s="168"/>
      <c r="R2072" s="168"/>
      <c r="S2072" s="168"/>
      <c r="T2072" s="168"/>
      <c r="U2072" s="168"/>
      <c r="V2072" s="168"/>
      <c r="W2072" s="168"/>
      <c r="X2072" s="168"/>
      <c r="Y2072" s="168"/>
      <c r="Z2072" s="168"/>
      <c r="AA2072" s="168"/>
      <c r="AB2072" s="168"/>
      <c r="AC2072" s="168"/>
      <c r="AD2072" s="168"/>
      <c r="AE2072" s="168"/>
      <c r="AF2072" s="168"/>
      <c r="AG2072" s="168"/>
      <c r="AH2072" s="168"/>
      <c r="AI2072" s="168"/>
      <c r="AJ2072" s="168"/>
      <c r="AK2072" s="168"/>
      <c r="AL2072" s="168"/>
      <c r="AM2072" s="168"/>
      <c r="AN2072" s="168"/>
      <c r="AO2072" s="168"/>
      <c r="AP2072" s="168"/>
      <c r="AQ2072" s="168"/>
      <c r="AR2072" s="168"/>
      <c r="AS2072" s="168"/>
      <c r="AT2072" s="168"/>
      <c r="AU2072" s="168"/>
      <c r="AV2072" s="168"/>
      <c r="AW2072" s="168"/>
      <c r="AX2072" s="168"/>
      <c r="AY2072" s="168"/>
      <c r="AZ2072" s="168"/>
      <c r="BA2072" s="168"/>
      <c r="BB2072" s="168"/>
      <c r="BC2072" s="168"/>
      <c r="BD2072" s="168"/>
      <c r="BE2072" s="168"/>
      <c r="BF2072" s="168"/>
      <c r="BG2072" s="168"/>
      <c r="BH2072" s="168"/>
      <c r="BI2072" s="168"/>
      <c r="BJ2072" s="168"/>
      <c r="BK2072" s="168"/>
      <c r="BL2072" s="168"/>
      <c r="BM2072" s="168"/>
      <c r="BN2072" s="168"/>
      <c r="BO2072" s="168"/>
      <c r="BP2072" s="168"/>
    </row>
    <row r="2073" spans="4:68" x14ac:dyDescent="0.15">
      <c r="D2073" s="168"/>
      <c r="E2073" s="168"/>
      <c r="F2073" s="168"/>
      <c r="G2073" s="168"/>
      <c r="H2073" s="168"/>
      <c r="I2073" s="168"/>
      <c r="J2073" s="168"/>
      <c r="K2073" s="168"/>
      <c r="L2073" s="168"/>
      <c r="M2073" s="168"/>
      <c r="N2073" s="168"/>
      <c r="O2073" s="168"/>
      <c r="P2073" s="168"/>
      <c r="Q2073" s="168"/>
      <c r="R2073" s="168"/>
      <c r="S2073" s="168"/>
      <c r="T2073" s="168"/>
      <c r="U2073" s="168"/>
      <c r="V2073" s="168"/>
      <c r="W2073" s="168"/>
      <c r="X2073" s="168"/>
      <c r="Y2073" s="168"/>
      <c r="Z2073" s="168"/>
      <c r="AA2073" s="168"/>
      <c r="AB2073" s="168"/>
      <c r="AC2073" s="168"/>
      <c r="AD2073" s="168"/>
      <c r="AE2073" s="168"/>
      <c r="AF2073" s="168"/>
      <c r="AG2073" s="168"/>
      <c r="AH2073" s="168"/>
      <c r="AI2073" s="168"/>
      <c r="AJ2073" s="168"/>
      <c r="AK2073" s="168"/>
      <c r="AL2073" s="168"/>
      <c r="AM2073" s="168"/>
      <c r="AN2073" s="168"/>
      <c r="AO2073" s="168"/>
      <c r="AP2073" s="168"/>
      <c r="AQ2073" s="168"/>
      <c r="AR2073" s="168"/>
      <c r="AS2073" s="168"/>
      <c r="AT2073" s="168"/>
      <c r="AU2073" s="168"/>
      <c r="AV2073" s="168"/>
      <c r="AW2073" s="168"/>
      <c r="AX2073" s="168"/>
      <c r="AY2073" s="168"/>
      <c r="AZ2073" s="168"/>
      <c r="BA2073" s="168"/>
      <c r="BB2073" s="168"/>
      <c r="BC2073" s="168"/>
      <c r="BD2073" s="168"/>
      <c r="BE2073" s="168"/>
      <c r="BF2073" s="168"/>
      <c r="BG2073" s="168"/>
      <c r="BH2073" s="168"/>
      <c r="BI2073" s="168"/>
      <c r="BJ2073" s="168"/>
      <c r="BK2073" s="168"/>
      <c r="BL2073" s="168"/>
      <c r="BM2073" s="168"/>
      <c r="BN2073" s="168"/>
      <c r="BO2073" s="168"/>
      <c r="BP2073" s="168"/>
    </row>
    <row r="2074" spans="4:68" x14ac:dyDescent="0.15">
      <c r="D2074" s="168"/>
      <c r="E2074" s="168"/>
      <c r="F2074" s="168"/>
      <c r="G2074" s="168"/>
      <c r="H2074" s="168"/>
      <c r="I2074" s="168"/>
      <c r="J2074" s="168"/>
      <c r="K2074" s="168"/>
      <c r="L2074" s="168"/>
      <c r="M2074" s="168"/>
      <c r="N2074" s="168"/>
      <c r="O2074" s="168"/>
      <c r="P2074" s="168"/>
      <c r="Q2074" s="168"/>
      <c r="R2074" s="168"/>
      <c r="S2074" s="168"/>
      <c r="T2074" s="168"/>
      <c r="U2074" s="168"/>
      <c r="V2074" s="168"/>
      <c r="W2074" s="168"/>
      <c r="X2074" s="168"/>
      <c r="Y2074" s="168"/>
      <c r="Z2074" s="168"/>
      <c r="AA2074" s="168"/>
      <c r="AB2074" s="168"/>
      <c r="AC2074" s="168"/>
      <c r="AD2074" s="168"/>
      <c r="AE2074" s="168"/>
      <c r="AF2074" s="168"/>
      <c r="AG2074" s="168"/>
      <c r="AH2074" s="168"/>
      <c r="AI2074" s="168"/>
      <c r="AJ2074" s="168"/>
      <c r="AK2074" s="168"/>
      <c r="AL2074" s="168"/>
      <c r="AM2074" s="168"/>
      <c r="AN2074" s="168"/>
      <c r="AO2074" s="168"/>
      <c r="AP2074" s="168"/>
      <c r="AQ2074" s="168"/>
      <c r="AR2074" s="168"/>
      <c r="AS2074" s="168"/>
      <c r="AT2074" s="168"/>
      <c r="AU2074" s="168"/>
      <c r="AV2074" s="168"/>
      <c r="AW2074" s="168"/>
      <c r="AX2074" s="168"/>
      <c r="AY2074" s="168"/>
      <c r="AZ2074" s="168"/>
      <c r="BA2074" s="168"/>
      <c r="BB2074" s="168"/>
      <c r="BC2074" s="168"/>
      <c r="BD2074" s="168"/>
      <c r="BE2074" s="168"/>
      <c r="BF2074" s="168"/>
      <c r="BG2074" s="168"/>
      <c r="BH2074" s="168"/>
      <c r="BI2074" s="168"/>
      <c r="BJ2074" s="168"/>
      <c r="BK2074" s="168"/>
      <c r="BL2074" s="168"/>
      <c r="BM2074" s="168"/>
      <c r="BN2074" s="168"/>
      <c r="BO2074" s="168"/>
      <c r="BP2074" s="168"/>
    </row>
    <row r="2075" spans="4:68" x14ac:dyDescent="0.15">
      <c r="D2075" s="168"/>
      <c r="E2075" s="168"/>
      <c r="F2075" s="168"/>
      <c r="G2075" s="168"/>
      <c r="H2075" s="168"/>
      <c r="I2075" s="168"/>
      <c r="J2075" s="168"/>
      <c r="K2075" s="168"/>
      <c r="L2075" s="168"/>
      <c r="M2075" s="168"/>
      <c r="N2075" s="168"/>
      <c r="O2075" s="168"/>
      <c r="P2075" s="168"/>
      <c r="Q2075" s="168"/>
      <c r="R2075" s="168"/>
      <c r="S2075" s="168"/>
      <c r="T2075" s="168"/>
      <c r="U2075" s="168"/>
      <c r="V2075" s="168"/>
      <c r="W2075" s="168"/>
      <c r="X2075" s="168"/>
      <c r="Y2075" s="168"/>
      <c r="Z2075" s="168"/>
      <c r="AA2075" s="168"/>
      <c r="AB2075" s="168"/>
      <c r="AC2075" s="168"/>
      <c r="AD2075" s="168"/>
      <c r="AE2075" s="168"/>
      <c r="AF2075" s="168"/>
      <c r="AG2075" s="168"/>
      <c r="AH2075" s="168"/>
      <c r="AI2075" s="168"/>
      <c r="AJ2075" s="168"/>
      <c r="AK2075" s="168"/>
      <c r="AL2075" s="168"/>
      <c r="AM2075" s="168"/>
      <c r="AN2075" s="168"/>
      <c r="AO2075" s="168"/>
      <c r="AP2075" s="168"/>
      <c r="AQ2075" s="168"/>
      <c r="AR2075" s="168"/>
      <c r="AS2075" s="168"/>
      <c r="AT2075" s="168"/>
      <c r="AU2075" s="168"/>
      <c r="AV2075" s="168"/>
      <c r="AW2075" s="168"/>
      <c r="AX2075" s="168"/>
      <c r="AY2075" s="168"/>
      <c r="AZ2075" s="168"/>
      <c r="BA2075" s="168"/>
      <c r="BB2075" s="168"/>
      <c r="BC2075" s="168"/>
      <c r="BD2075" s="168"/>
      <c r="BE2075" s="168"/>
      <c r="BF2075" s="168"/>
      <c r="BG2075" s="168"/>
      <c r="BH2075" s="168"/>
      <c r="BI2075" s="168"/>
      <c r="BJ2075" s="168"/>
      <c r="BK2075" s="168"/>
      <c r="BL2075" s="168"/>
      <c r="BM2075" s="168"/>
      <c r="BN2075" s="168"/>
      <c r="BO2075" s="168"/>
      <c r="BP2075" s="168"/>
    </row>
    <row r="2076" spans="4:68" x14ac:dyDescent="0.15">
      <c r="D2076" s="168"/>
      <c r="E2076" s="168"/>
      <c r="F2076" s="168"/>
      <c r="G2076" s="168"/>
      <c r="H2076" s="168"/>
      <c r="I2076" s="168"/>
      <c r="J2076" s="168"/>
      <c r="K2076" s="168"/>
      <c r="L2076" s="168"/>
      <c r="M2076" s="168"/>
      <c r="N2076" s="168"/>
      <c r="O2076" s="168"/>
      <c r="P2076" s="168"/>
      <c r="Q2076" s="168"/>
      <c r="R2076" s="168"/>
      <c r="S2076" s="168"/>
      <c r="T2076" s="168"/>
      <c r="U2076" s="168"/>
      <c r="V2076" s="168"/>
      <c r="W2076" s="168"/>
      <c r="X2076" s="168"/>
      <c r="Y2076" s="168"/>
      <c r="Z2076" s="168"/>
      <c r="AA2076" s="168"/>
      <c r="AB2076" s="168"/>
      <c r="AC2076" s="168"/>
      <c r="AD2076" s="168"/>
      <c r="AE2076" s="168"/>
      <c r="AF2076" s="168"/>
      <c r="AG2076" s="168"/>
      <c r="AH2076" s="168"/>
      <c r="AI2076" s="168"/>
      <c r="AJ2076" s="168"/>
      <c r="AK2076" s="168"/>
      <c r="AL2076" s="168"/>
      <c r="AM2076" s="168"/>
      <c r="AN2076" s="168"/>
      <c r="AO2076" s="168"/>
      <c r="AP2076" s="168"/>
      <c r="AQ2076" s="168"/>
      <c r="AR2076" s="168"/>
      <c r="AS2076" s="168"/>
      <c r="AT2076" s="168"/>
      <c r="AU2076" s="168"/>
      <c r="AV2076" s="168"/>
      <c r="AW2076" s="168"/>
      <c r="AX2076" s="168"/>
      <c r="AY2076" s="168"/>
      <c r="AZ2076" s="168"/>
      <c r="BA2076" s="168"/>
      <c r="BB2076" s="168"/>
      <c r="BC2076" s="168"/>
      <c r="BD2076" s="168"/>
      <c r="BE2076" s="168"/>
      <c r="BF2076" s="168"/>
      <c r="BG2076" s="168"/>
      <c r="BH2076" s="168"/>
      <c r="BI2076" s="168"/>
      <c r="BJ2076" s="168"/>
      <c r="BK2076" s="168"/>
      <c r="BL2076" s="168"/>
      <c r="BM2076" s="168"/>
      <c r="BN2076" s="168"/>
      <c r="BO2076" s="168"/>
      <c r="BP2076" s="168"/>
    </row>
    <row r="2077" spans="4:68" x14ac:dyDescent="0.15">
      <c r="D2077" s="168"/>
      <c r="E2077" s="168"/>
      <c r="F2077" s="168"/>
      <c r="G2077" s="168"/>
      <c r="H2077" s="168"/>
      <c r="I2077" s="168"/>
      <c r="J2077" s="168"/>
      <c r="K2077" s="168"/>
      <c r="L2077" s="168"/>
      <c r="M2077" s="168"/>
      <c r="N2077" s="168"/>
      <c r="O2077" s="168"/>
      <c r="P2077" s="168"/>
      <c r="Q2077" s="168"/>
      <c r="R2077" s="168"/>
      <c r="S2077" s="168"/>
      <c r="T2077" s="168"/>
      <c r="U2077" s="168"/>
      <c r="V2077" s="168"/>
      <c r="W2077" s="168"/>
      <c r="X2077" s="168"/>
      <c r="Y2077" s="168"/>
      <c r="Z2077" s="168"/>
      <c r="AA2077" s="168"/>
      <c r="AB2077" s="168"/>
      <c r="AC2077" s="168"/>
      <c r="AD2077" s="168"/>
      <c r="AE2077" s="168"/>
      <c r="AF2077" s="168"/>
      <c r="AG2077" s="168"/>
      <c r="AH2077" s="168"/>
      <c r="AI2077" s="168"/>
      <c r="AJ2077" s="168"/>
      <c r="AK2077" s="168"/>
      <c r="AL2077" s="168"/>
      <c r="AM2077" s="168"/>
      <c r="AN2077" s="168"/>
      <c r="AO2077" s="168"/>
      <c r="AP2077" s="168"/>
      <c r="AQ2077" s="168"/>
      <c r="AR2077" s="168"/>
      <c r="AS2077" s="168"/>
      <c r="AT2077" s="168"/>
      <c r="AU2077" s="168"/>
      <c r="AV2077" s="168"/>
      <c r="AW2077" s="168"/>
      <c r="AX2077" s="168"/>
      <c r="AY2077" s="168"/>
      <c r="AZ2077" s="168"/>
      <c r="BA2077" s="168"/>
      <c r="BB2077" s="168"/>
      <c r="BC2077" s="168"/>
      <c r="BD2077" s="168"/>
      <c r="BE2077" s="168"/>
      <c r="BF2077" s="168"/>
      <c r="BG2077" s="168"/>
      <c r="BH2077" s="168"/>
      <c r="BI2077" s="168"/>
      <c r="BJ2077" s="168"/>
      <c r="BK2077" s="168"/>
      <c r="BL2077" s="168"/>
      <c r="BM2077" s="168"/>
      <c r="BN2077" s="168"/>
      <c r="BO2077" s="168"/>
      <c r="BP2077" s="168"/>
    </row>
    <row r="2078" spans="4:68" x14ac:dyDescent="0.15">
      <c r="D2078" s="168"/>
      <c r="E2078" s="168"/>
      <c r="F2078" s="168"/>
      <c r="G2078" s="168"/>
      <c r="H2078" s="168"/>
      <c r="I2078" s="168"/>
      <c r="J2078" s="168"/>
      <c r="K2078" s="168"/>
      <c r="L2078" s="168"/>
      <c r="M2078" s="168"/>
      <c r="N2078" s="168"/>
      <c r="O2078" s="168"/>
      <c r="P2078" s="168"/>
      <c r="Q2078" s="168"/>
      <c r="R2078" s="168"/>
      <c r="S2078" s="168"/>
      <c r="T2078" s="168"/>
      <c r="U2078" s="168"/>
      <c r="V2078" s="168"/>
      <c r="W2078" s="168"/>
      <c r="X2078" s="168"/>
      <c r="Y2078" s="168"/>
      <c r="Z2078" s="168"/>
      <c r="AA2078" s="168"/>
      <c r="AB2078" s="168"/>
      <c r="AC2078" s="168"/>
      <c r="AD2078" s="168"/>
      <c r="AE2078" s="168"/>
      <c r="AF2078" s="168"/>
      <c r="AG2078" s="168"/>
      <c r="AH2078" s="168"/>
      <c r="AI2078" s="168"/>
      <c r="AJ2078" s="168"/>
      <c r="AK2078" s="168"/>
      <c r="AL2078" s="168"/>
      <c r="AM2078" s="168"/>
      <c r="AN2078" s="168"/>
      <c r="AO2078" s="168"/>
      <c r="AP2078" s="168"/>
      <c r="AQ2078" s="168"/>
      <c r="AR2078" s="168"/>
      <c r="AS2078" s="168"/>
      <c r="AT2078" s="168"/>
      <c r="AU2078" s="168"/>
      <c r="AV2078" s="168"/>
      <c r="AW2078" s="168"/>
      <c r="AX2078" s="168"/>
      <c r="AY2078" s="168"/>
      <c r="AZ2078" s="168"/>
      <c r="BA2078" s="168"/>
      <c r="BB2078" s="168"/>
      <c r="BC2078" s="168"/>
      <c r="BD2078" s="168"/>
      <c r="BE2078" s="168"/>
      <c r="BF2078" s="168"/>
      <c r="BG2078" s="168"/>
      <c r="BH2078" s="168"/>
      <c r="BI2078" s="168"/>
      <c r="BJ2078" s="168"/>
      <c r="BK2078" s="168"/>
      <c r="BL2078" s="168"/>
      <c r="BM2078" s="168"/>
      <c r="BN2078" s="168"/>
      <c r="BO2078" s="168"/>
      <c r="BP2078" s="168"/>
    </row>
    <row r="2079" spans="4:68" x14ac:dyDescent="0.15">
      <c r="D2079" s="168"/>
      <c r="E2079" s="168"/>
      <c r="F2079" s="168"/>
      <c r="G2079" s="168"/>
      <c r="H2079" s="168"/>
      <c r="I2079" s="168"/>
      <c r="J2079" s="168"/>
      <c r="K2079" s="168"/>
      <c r="L2079" s="168"/>
      <c r="M2079" s="168"/>
      <c r="N2079" s="168"/>
      <c r="O2079" s="168"/>
      <c r="P2079" s="168"/>
      <c r="Q2079" s="168"/>
      <c r="R2079" s="168"/>
      <c r="S2079" s="168"/>
      <c r="T2079" s="168"/>
      <c r="U2079" s="168"/>
      <c r="V2079" s="168"/>
      <c r="W2079" s="168"/>
      <c r="X2079" s="168"/>
      <c r="Y2079" s="168"/>
      <c r="Z2079" s="168"/>
      <c r="AA2079" s="168"/>
      <c r="AB2079" s="168"/>
      <c r="AC2079" s="168"/>
      <c r="AD2079" s="168"/>
      <c r="AE2079" s="168"/>
      <c r="AF2079" s="168"/>
      <c r="AG2079" s="168"/>
      <c r="AH2079" s="168"/>
      <c r="AI2079" s="168"/>
      <c r="AJ2079" s="168"/>
      <c r="AK2079" s="168"/>
      <c r="AL2079" s="168"/>
      <c r="AM2079" s="168"/>
      <c r="AN2079" s="168"/>
      <c r="AO2079" s="168"/>
      <c r="AP2079" s="168"/>
      <c r="AQ2079" s="168"/>
      <c r="AR2079" s="168"/>
      <c r="AS2079" s="168"/>
      <c r="AT2079" s="168"/>
      <c r="AU2079" s="168"/>
      <c r="AV2079" s="168"/>
      <c r="AW2079" s="168"/>
      <c r="AX2079" s="168"/>
      <c r="AY2079" s="168"/>
      <c r="AZ2079" s="168"/>
      <c r="BA2079" s="168"/>
      <c r="BB2079" s="168"/>
      <c r="BC2079" s="168"/>
      <c r="BD2079" s="168"/>
      <c r="BE2079" s="168"/>
      <c r="BF2079" s="168"/>
      <c r="BG2079" s="168"/>
      <c r="BH2079" s="168"/>
      <c r="BI2079" s="168"/>
      <c r="BJ2079" s="168"/>
      <c r="BK2079" s="168"/>
      <c r="BL2079" s="168"/>
      <c r="BM2079" s="168"/>
      <c r="BN2079" s="168"/>
      <c r="BO2079" s="168"/>
      <c r="BP2079" s="168"/>
    </row>
    <row r="2080" spans="4:68" x14ac:dyDescent="0.15">
      <c r="D2080" s="168"/>
      <c r="E2080" s="168"/>
      <c r="F2080" s="168"/>
      <c r="G2080" s="168"/>
      <c r="H2080" s="168"/>
      <c r="I2080" s="168"/>
      <c r="J2080" s="168"/>
      <c r="K2080" s="168"/>
      <c r="L2080" s="168"/>
      <c r="M2080" s="168"/>
      <c r="N2080" s="168"/>
      <c r="O2080" s="168"/>
      <c r="P2080" s="168"/>
      <c r="Q2080" s="168"/>
      <c r="R2080" s="168"/>
      <c r="S2080" s="168"/>
      <c r="T2080" s="168"/>
      <c r="U2080" s="168"/>
      <c r="V2080" s="168"/>
      <c r="W2080" s="168"/>
      <c r="X2080" s="168"/>
      <c r="Y2080" s="168"/>
      <c r="Z2080" s="168"/>
      <c r="AA2080" s="168"/>
      <c r="AB2080" s="168"/>
      <c r="AC2080" s="168"/>
      <c r="AD2080" s="168"/>
      <c r="AE2080" s="168"/>
      <c r="AF2080" s="168"/>
      <c r="AG2080" s="168"/>
      <c r="AH2080" s="168"/>
      <c r="AI2080" s="168"/>
      <c r="AJ2080" s="168"/>
      <c r="AK2080" s="168"/>
      <c r="AL2080" s="168"/>
      <c r="AM2080" s="168"/>
      <c r="AN2080" s="168"/>
      <c r="AO2080" s="168"/>
      <c r="AP2080" s="168"/>
      <c r="AQ2080" s="168"/>
      <c r="AR2080" s="168"/>
      <c r="AS2080" s="168"/>
      <c r="AT2080" s="168"/>
      <c r="AU2080" s="168"/>
      <c r="AV2080" s="168"/>
      <c r="AW2080" s="168"/>
      <c r="AX2080" s="168"/>
      <c r="AY2080" s="168"/>
      <c r="AZ2080" s="168"/>
      <c r="BA2080" s="168"/>
      <c r="BB2080" s="168"/>
      <c r="BC2080" s="168"/>
      <c r="BD2080" s="168"/>
      <c r="BE2080" s="168"/>
      <c r="BF2080" s="168"/>
      <c r="BG2080" s="168"/>
      <c r="BH2080" s="168"/>
      <c r="BI2080" s="168"/>
      <c r="BJ2080" s="168"/>
      <c r="BK2080" s="168"/>
      <c r="BL2080" s="168"/>
      <c r="BM2080" s="168"/>
      <c r="BN2080" s="168"/>
      <c r="BO2080" s="168"/>
      <c r="BP2080" s="168"/>
    </row>
    <row r="2081" spans="4:68" x14ac:dyDescent="0.15">
      <c r="D2081" s="168"/>
      <c r="E2081" s="168"/>
      <c r="F2081" s="168"/>
      <c r="G2081" s="168"/>
      <c r="H2081" s="168"/>
      <c r="I2081" s="168"/>
      <c r="J2081" s="168"/>
      <c r="K2081" s="168"/>
      <c r="L2081" s="168"/>
      <c r="M2081" s="168"/>
      <c r="N2081" s="168"/>
      <c r="O2081" s="168"/>
      <c r="P2081" s="168"/>
      <c r="Q2081" s="168"/>
      <c r="R2081" s="168"/>
      <c r="S2081" s="168"/>
      <c r="T2081" s="168"/>
      <c r="U2081" s="168"/>
      <c r="V2081" s="168"/>
      <c r="W2081" s="168"/>
      <c r="X2081" s="168"/>
      <c r="Y2081" s="168"/>
      <c r="Z2081" s="168"/>
      <c r="AA2081" s="168"/>
      <c r="AB2081" s="168"/>
      <c r="AC2081" s="168"/>
      <c r="AD2081" s="168"/>
      <c r="AE2081" s="168"/>
      <c r="AF2081" s="168"/>
      <c r="AG2081" s="168"/>
      <c r="AH2081" s="168"/>
      <c r="AI2081" s="168"/>
      <c r="AJ2081" s="168"/>
      <c r="AK2081" s="168"/>
      <c r="AL2081" s="168"/>
      <c r="AM2081" s="168"/>
      <c r="AN2081" s="168"/>
      <c r="AO2081" s="168"/>
      <c r="AP2081" s="168"/>
      <c r="AQ2081" s="168"/>
      <c r="AR2081" s="168"/>
      <c r="AS2081" s="168"/>
      <c r="AT2081" s="168"/>
      <c r="AU2081" s="168"/>
      <c r="AV2081" s="168"/>
      <c r="AW2081" s="168"/>
      <c r="AX2081" s="168"/>
      <c r="AY2081" s="168"/>
      <c r="AZ2081" s="168"/>
      <c r="BA2081" s="168"/>
      <c r="BB2081" s="168"/>
      <c r="BC2081" s="168"/>
      <c r="BD2081" s="168"/>
      <c r="BE2081" s="168"/>
      <c r="BF2081" s="168"/>
      <c r="BG2081" s="168"/>
      <c r="BH2081" s="168"/>
      <c r="BI2081" s="168"/>
      <c r="BJ2081" s="168"/>
      <c r="BK2081" s="168"/>
      <c r="BL2081" s="168"/>
      <c r="BM2081" s="168"/>
      <c r="BN2081" s="168"/>
      <c r="BO2081" s="168"/>
      <c r="BP2081" s="168"/>
    </row>
    <row r="2082" spans="4:68" x14ac:dyDescent="0.15">
      <c r="D2082" s="168"/>
      <c r="E2082" s="168"/>
      <c r="F2082" s="168"/>
      <c r="G2082" s="168"/>
      <c r="H2082" s="168"/>
      <c r="I2082" s="168"/>
      <c r="J2082" s="168"/>
      <c r="K2082" s="168"/>
      <c r="L2082" s="168"/>
      <c r="M2082" s="168"/>
      <c r="N2082" s="168"/>
      <c r="O2082" s="168"/>
      <c r="P2082" s="168"/>
      <c r="Q2082" s="168"/>
      <c r="R2082" s="168"/>
      <c r="S2082" s="168"/>
      <c r="T2082" s="168"/>
      <c r="U2082" s="168"/>
      <c r="V2082" s="168"/>
      <c r="W2082" s="168"/>
      <c r="X2082" s="168"/>
      <c r="Y2082" s="168"/>
      <c r="Z2082" s="168"/>
      <c r="AA2082" s="168"/>
      <c r="AB2082" s="168"/>
      <c r="AC2082" s="168"/>
      <c r="AD2082" s="168"/>
      <c r="AE2082" s="168"/>
      <c r="AF2082" s="168"/>
      <c r="AG2082" s="168"/>
      <c r="AH2082" s="168"/>
      <c r="AI2082" s="168"/>
      <c r="AJ2082" s="168"/>
      <c r="AK2082" s="168"/>
      <c r="AL2082" s="168"/>
      <c r="AM2082" s="168"/>
      <c r="AN2082" s="168"/>
      <c r="AO2082" s="168"/>
      <c r="AP2082" s="168"/>
      <c r="AQ2082" s="168"/>
      <c r="AR2082" s="168"/>
      <c r="AS2082" s="168"/>
      <c r="AT2082" s="168"/>
      <c r="AU2082" s="168"/>
      <c r="AV2082" s="168"/>
      <c r="AW2082" s="168"/>
      <c r="AX2082" s="168"/>
      <c r="AY2082" s="168"/>
      <c r="AZ2082" s="168"/>
      <c r="BA2082" s="168"/>
      <c r="BB2082" s="168"/>
      <c r="BC2082" s="168"/>
      <c r="BD2082" s="168"/>
      <c r="BE2082" s="168"/>
      <c r="BF2082" s="168"/>
      <c r="BG2082" s="168"/>
      <c r="BH2082" s="168"/>
      <c r="BI2082" s="168"/>
      <c r="BJ2082" s="168"/>
      <c r="BK2082" s="168"/>
      <c r="BL2082" s="168"/>
      <c r="BM2082" s="168"/>
      <c r="BN2082" s="168"/>
      <c r="BO2082" s="168"/>
      <c r="BP2082" s="168"/>
    </row>
    <row r="2083" spans="4:68" x14ac:dyDescent="0.15">
      <c r="D2083" s="168"/>
      <c r="E2083" s="168"/>
      <c r="F2083" s="168"/>
      <c r="G2083" s="168"/>
      <c r="H2083" s="168"/>
      <c r="I2083" s="168"/>
      <c r="J2083" s="168"/>
      <c r="K2083" s="168"/>
      <c r="L2083" s="168"/>
      <c r="M2083" s="168"/>
      <c r="N2083" s="168"/>
      <c r="O2083" s="168"/>
      <c r="P2083" s="168"/>
      <c r="Q2083" s="168"/>
      <c r="R2083" s="168"/>
      <c r="S2083" s="168"/>
      <c r="T2083" s="168"/>
      <c r="U2083" s="168"/>
      <c r="V2083" s="168"/>
      <c r="W2083" s="168"/>
      <c r="X2083" s="168"/>
      <c r="Y2083" s="168"/>
      <c r="Z2083" s="168"/>
      <c r="AA2083" s="168"/>
      <c r="AB2083" s="168"/>
      <c r="AC2083" s="168"/>
      <c r="AD2083" s="168"/>
      <c r="AE2083" s="168"/>
      <c r="AF2083" s="168"/>
      <c r="AG2083" s="168"/>
      <c r="AH2083" s="168"/>
      <c r="AI2083" s="168"/>
      <c r="AJ2083" s="168"/>
      <c r="AK2083" s="168"/>
      <c r="AL2083" s="168"/>
      <c r="AM2083" s="168"/>
      <c r="AN2083" s="168"/>
      <c r="AO2083" s="168"/>
      <c r="AP2083" s="168"/>
      <c r="AQ2083" s="168"/>
      <c r="AR2083" s="168"/>
      <c r="AS2083" s="168"/>
      <c r="AT2083" s="168"/>
      <c r="AU2083" s="168"/>
      <c r="AV2083" s="168"/>
      <c r="AW2083" s="168"/>
      <c r="AX2083" s="168"/>
      <c r="AY2083" s="168"/>
      <c r="AZ2083" s="168"/>
      <c r="BA2083" s="168"/>
      <c r="BB2083" s="168"/>
      <c r="BC2083" s="168"/>
      <c r="BD2083" s="168"/>
      <c r="BE2083" s="168"/>
      <c r="BF2083" s="168"/>
      <c r="BG2083" s="168"/>
      <c r="BH2083" s="168"/>
      <c r="BI2083" s="168"/>
      <c r="BJ2083" s="168"/>
      <c r="BK2083" s="168"/>
      <c r="BL2083" s="168"/>
      <c r="BM2083" s="168"/>
      <c r="BN2083" s="168"/>
      <c r="BO2083" s="168"/>
      <c r="BP2083" s="168"/>
    </row>
    <row r="2084" spans="4:68" x14ac:dyDescent="0.15">
      <c r="D2084" s="168"/>
      <c r="E2084" s="168"/>
      <c r="F2084" s="168"/>
      <c r="G2084" s="168"/>
      <c r="H2084" s="168"/>
      <c r="I2084" s="168"/>
      <c r="J2084" s="168"/>
      <c r="K2084" s="168"/>
      <c r="L2084" s="168"/>
      <c r="M2084" s="168"/>
      <c r="N2084" s="168"/>
      <c r="O2084" s="168"/>
      <c r="P2084" s="168"/>
      <c r="Q2084" s="168"/>
      <c r="R2084" s="168"/>
      <c r="S2084" s="168"/>
      <c r="T2084" s="168"/>
      <c r="U2084" s="168"/>
      <c r="V2084" s="168"/>
      <c r="W2084" s="168"/>
      <c r="X2084" s="168"/>
      <c r="Y2084" s="168"/>
      <c r="Z2084" s="168"/>
      <c r="AA2084" s="168"/>
      <c r="AB2084" s="168"/>
      <c r="AC2084" s="168"/>
      <c r="AD2084" s="168"/>
      <c r="AE2084" s="168"/>
      <c r="AF2084" s="168"/>
      <c r="AG2084" s="168"/>
      <c r="AH2084" s="168"/>
      <c r="AI2084" s="168"/>
      <c r="AJ2084" s="168"/>
      <c r="AK2084" s="168"/>
      <c r="AL2084" s="168"/>
      <c r="AM2084" s="168"/>
      <c r="AN2084" s="168"/>
      <c r="AO2084" s="168"/>
      <c r="AP2084" s="168"/>
      <c r="AQ2084" s="168"/>
      <c r="AR2084" s="168"/>
      <c r="AS2084" s="168"/>
      <c r="AT2084" s="168"/>
      <c r="AU2084" s="168"/>
      <c r="AV2084" s="168"/>
      <c r="AW2084" s="168"/>
      <c r="AX2084" s="168"/>
      <c r="AY2084" s="168"/>
      <c r="AZ2084" s="168"/>
      <c r="BA2084" s="168"/>
      <c r="BB2084" s="168"/>
      <c r="BC2084" s="168"/>
      <c r="BD2084" s="168"/>
      <c r="BE2084" s="168"/>
      <c r="BF2084" s="168"/>
      <c r="BG2084" s="168"/>
      <c r="BH2084" s="168"/>
      <c r="BI2084" s="168"/>
      <c r="BJ2084" s="168"/>
      <c r="BK2084" s="168"/>
      <c r="BL2084" s="168"/>
      <c r="BM2084" s="168"/>
      <c r="BN2084" s="168"/>
      <c r="BO2084" s="168"/>
      <c r="BP2084" s="168"/>
    </row>
    <row r="2085" spans="4:68" x14ac:dyDescent="0.15">
      <c r="D2085" s="168"/>
      <c r="E2085" s="168"/>
      <c r="F2085" s="168"/>
      <c r="G2085" s="168"/>
      <c r="H2085" s="168"/>
      <c r="I2085" s="168"/>
      <c r="J2085" s="168"/>
      <c r="K2085" s="168"/>
      <c r="L2085" s="168"/>
      <c r="M2085" s="168"/>
      <c r="N2085" s="168"/>
      <c r="O2085" s="168"/>
      <c r="P2085" s="168"/>
      <c r="Q2085" s="168"/>
      <c r="R2085" s="168"/>
      <c r="S2085" s="168"/>
      <c r="T2085" s="168"/>
      <c r="U2085" s="168"/>
      <c r="V2085" s="168"/>
      <c r="W2085" s="168"/>
      <c r="X2085" s="168"/>
      <c r="Y2085" s="168"/>
      <c r="Z2085" s="168"/>
      <c r="AA2085" s="168"/>
      <c r="AB2085" s="168"/>
      <c r="AC2085" s="168"/>
      <c r="AD2085" s="168"/>
      <c r="AE2085" s="168"/>
      <c r="AF2085" s="168"/>
      <c r="AG2085" s="168"/>
      <c r="AH2085" s="168"/>
      <c r="AI2085" s="168"/>
      <c r="AJ2085" s="168"/>
      <c r="AK2085" s="168"/>
      <c r="AL2085" s="168"/>
      <c r="AM2085" s="168"/>
      <c r="AN2085" s="168"/>
      <c r="AO2085" s="168"/>
      <c r="AP2085" s="168"/>
      <c r="AQ2085" s="168"/>
      <c r="AR2085" s="168"/>
      <c r="AS2085" s="168"/>
      <c r="AT2085" s="168"/>
      <c r="AU2085" s="168"/>
      <c r="AV2085" s="168"/>
      <c r="AW2085" s="168"/>
      <c r="AX2085" s="168"/>
      <c r="AY2085" s="168"/>
      <c r="AZ2085" s="168"/>
      <c r="BA2085" s="168"/>
      <c r="BB2085" s="168"/>
      <c r="BC2085" s="168"/>
      <c r="BD2085" s="168"/>
      <c r="BE2085" s="168"/>
      <c r="BF2085" s="168"/>
      <c r="BG2085" s="168"/>
      <c r="BH2085" s="168"/>
      <c r="BI2085" s="168"/>
      <c r="BJ2085" s="168"/>
      <c r="BK2085" s="168"/>
      <c r="BL2085" s="168"/>
      <c r="BM2085" s="168"/>
      <c r="BN2085" s="168"/>
      <c r="BO2085" s="168"/>
      <c r="BP2085" s="168"/>
    </row>
    <row r="2086" spans="4:68" x14ac:dyDescent="0.15">
      <c r="D2086" s="168"/>
      <c r="E2086" s="168"/>
      <c r="F2086" s="168"/>
      <c r="G2086" s="168"/>
      <c r="H2086" s="168"/>
      <c r="I2086" s="168"/>
      <c r="J2086" s="168"/>
      <c r="K2086" s="168"/>
      <c r="L2086" s="168"/>
      <c r="M2086" s="168"/>
      <c r="N2086" s="168"/>
      <c r="O2086" s="168"/>
      <c r="P2086" s="168"/>
      <c r="Q2086" s="168"/>
      <c r="R2086" s="168"/>
      <c r="S2086" s="168"/>
      <c r="T2086" s="168"/>
      <c r="U2086" s="168"/>
      <c r="V2086" s="168"/>
      <c r="W2086" s="168"/>
      <c r="X2086" s="168"/>
      <c r="Y2086" s="168"/>
      <c r="Z2086" s="168"/>
      <c r="AA2086" s="168"/>
      <c r="AB2086" s="168"/>
      <c r="AC2086" s="168"/>
      <c r="AD2086" s="168"/>
      <c r="AE2086" s="168"/>
      <c r="AF2086" s="168"/>
      <c r="AG2086" s="168"/>
      <c r="AH2086" s="168"/>
      <c r="AI2086" s="168"/>
      <c r="AJ2086" s="168"/>
      <c r="AK2086" s="168"/>
      <c r="AL2086" s="168"/>
      <c r="AM2086" s="168"/>
      <c r="AN2086" s="168"/>
      <c r="AO2086" s="168"/>
      <c r="AP2086" s="168"/>
      <c r="AQ2086" s="168"/>
      <c r="AR2086" s="168"/>
      <c r="AS2086" s="168"/>
      <c r="AT2086" s="168"/>
      <c r="AU2086" s="168"/>
      <c r="AV2086" s="168"/>
      <c r="AW2086" s="168"/>
      <c r="AX2086" s="168"/>
      <c r="AY2086" s="168"/>
      <c r="AZ2086" s="168"/>
      <c r="BA2086" s="168"/>
      <c r="BB2086" s="168"/>
      <c r="BC2086" s="168"/>
      <c r="BD2086" s="168"/>
      <c r="BE2086" s="168"/>
      <c r="BF2086" s="168"/>
      <c r="BG2086" s="168"/>
      <c r="BH2086" s="168"/>
      <c r="BI2086" s="168"/>
      <c r="BJ2086" s="168"/>
      <c r="BK2086" s="168"/>
      <c r="BL2086" s="168"/>
      <c r="BM2086" s="168"/>
      <c r="BN2086" s="168"/>
      <c r="BO2086" s="168"/>
      <c r="BP2086" s="168"/>
    </row>
    <row r="2087" spans="4:68" x14ac:dyDescent="0.15">
      <c r="D2087" s="168"/>
      <c r="E2087" s="168"/>
      <c r="F2087" s="168"/>
      <c r="G2087" s="168"/>
      <c r="H2087" s="168"/>
      <c r="I2087" s="168"/>
      <c r="J2087" s="168"/>
      <c r="K2087" s="168"/>
      <c r="L2087" s="168"/>
      <c r="M2087" s="168"/>
      <c r="N2087" s="168"/>
      <c r="O2087" s="168"/>
      <c r="P2087" s="168"/>
      <c r="Q2087" s="168"/>
      <c r="R2087" s="168"/>
      <c r="S2087" s="168"/>
      <c r="T2087" s="168"/>
      <c r="U2087" s="168"/>
      <c r="V2087" s="168"/>
      <c r="W2087" s="168"/>
      <c r="X2087" s="168"/>
      <c r="Y2087" s="168"/>
      <c r="Z2087" s="168"/>
      <c r="AA2087" s="168"/>
      <c r="AB2087" s="168"/>
      <c r="AC2087" s="168"/>
      <c r="AD2087" s="168"/>
      <c r="AE2087" s="168"/>
      <c r="AF2087" s="168"/>
      <c r="AG2087" s="168"/>
      <c r="AH2087" s="168"/>
      <c r="AI2087" s="168"/>
      <c r="AJ2087" s="168"/>
      <c r="AK2087" s="168"/>
      <c r="AL2087" s="168"/>
      <c r="AM2087" s="168"/>
      <c r="AN2087" s="168"/>
      <c r="AO2087" s="168"/>
      <c r="AP2087" s="168"/>
      <c r="AQ2087" s="168"/>
      <c r="AR2087" s="168"/>
      <c r="AS2087" s="168"/>
      <c r="AT2087" s="168"/>
      <c r="AU2087" s="168"/>
      <c r="AV2087" s="168"/>
      <c r="AW2087" s="168"/>
      <c r="AX2087" s="168"/>
      <c r="AY2087" s="168"/>
      <c r="AZ2087" s="168"/>
      <c r="BA2087" s="168"/>
      <c r="BB2087" s="168"/>
      <c r="BC2087" s="168"/>
      <c r="BD2087" s="168"/>
      <c r="BE2087" s="168"/>
      <c r="BF2087" s="168"/>
      <c r="BG2087" s="168"/>
      <c r="BH2087" s="168"/>
      <c r="BI2087" s="168"/>
      <c r="BJ2087" s="168"/>
      <c r="BK2087" s="168"/>
      <c r="BL2087" s="168"/>
      <c r="BM2087" s="168"/>
      <c r="BN2087" s="168"/>
      <c r="BO2087" s="168"/>
      <c r="BP2087" s="168"/>
    </row>
    <row r="2088" spans="4:68" x14ac:dyDescent="0.15">
      <c r="D2088" s="168"/>
      <c r="E2088" s="168"/>
      <c r="F2088" s="168"/>
      <c r="G2088" s="168"/>
      <c r="H2088" s="168"/>
      <c r="I2088" s="168"/>
      <c r="J2088" s="168"/>
      <c r="K2088" s="168"/>
      <c r="L2088" s="168"/>
      <c r="M2088" s="168"/>
      <c r="N2088" s="168"/>
      <c r="O2088" s="168"/>
      <c r="P2088" s="168"/>
      <c r="Q2088" s="168"/>
      <c r="R2088" s="168"/>
      <c r="S2088" s="168"/>
      <c r="T2088" s="168"/>
      <c r="U2088" s="168"/>
      <c r="V2088" s="168"/>
      <c r="W2088" s="168"/>
      <c r="X2088" s="168"/>
      <c r="Y2088" s="168"/>
      <c r="Z2088" s="168"/>
      <c r="AA2088" s="168"/>
      <c r="AB2088" s="168"/>
      <c r="AC2088" s="168"/>
      <c r="AD2088" s="168"/>
      <c r="AE2088" s="168"/>
      <c r="AF2088" s="168"/>
      <c r="AG2088" s="168"/>
      <c r="AH2088" s="168"/>
      <c r="AI2088" s="168"/>
      <c r="AJ2088" s="168"/>
      <c r="AK2088" s="168"/>
      <c r="AL2088" s="168"/>
      <c r="AM2088" s="168"/>
      <c r="AN2088" s="168"/>
      <c r="AO2088" s="168"/>
      <c r="AP2088" s="168"/>
      <c r="AQ2088" s="168"/>
      <c r="AR2088" s="168"/>
      <c r="AS2088" s="168"/>
      <c r="AT2088" s="168"/>
      <c r="AU2088" s="168"/>
      <c r="AV2088" s="168"/>
      <c r="AW2088" s="168"/>
      <c r="AX2088" s="168"/>
      <c r="AY2088" s="168"/>
      <c r="AZ2088" s="168"/>
      <c r="BA2088" s="168"/>
      <c r="BB2088" s="168"/>
      <c r="BC2088" s="168"/>
      <c r="BD2088" s="168"/>
      <c r="BE2088" s="168"/>
      <c r="BF2088" s="168"/>
      <c r="BG2088" s="168"/>
      <c r="BH2088" s="168"/>
      <c r="BI2088" s="168"/>
      <c r="BJ2088" s="168"/>
      <c r="BK2088" s="168"/>
      <c r="BL2088" s="168"/>
      <c r="BM2088" s="168"/>
      <c r="BN2088" s="168"/>
      <c r="BO2088" s="168"/>
      <c r="BP2088" s="168"/>
    </row>
    <row r="2089" spans="4:68" x14ac:dyDescent="0.15">
      <c r="D2089" s="168"/>
      <c r="E2089" s="168"/>
      <c r="F2089" s="168"/>
      <c r="G2089" s="168"/>
      <c r="H2089" s="168"/>
      <c r="I2089" s="168"/>
      <c r="J2089" s="168"/>
      <c r="K2089" s="168"/>
      <c r="L2089" s="168"/>
      <c r="M2089" s="168"/>
      <c r="N2089" s="168"/>
      <c r="O2089" s="168"/>
      <c r="P2089" s="168"/>
      <c r="Q2089" s="168"/>
      <c r="R2089" s="168"/>
      <c r="S2089" s="168"/>
      <c r="T2089" s="168"/>
      <c r="U2089" s="168"/>
      <c r="V2089" s="168"/>
      <c r="W2089" s="168"/>
      <c r="X2089" s="168"/>
      <c r="Y2089" s="168"/>
      <c r="Z2089" s="168"/>
      <c r="AA2089" s="168"/>
      <c r="AB2089" s="168"/>
      <c r="AC2089" s="168"/>
      <c r="AD2089" s="168"/>
      <c r="AE2089" s="168"/>
      <c r="AF2089" s="168"/>
      <c r="AG2089" s="168"/>
      <c r="AH2089" s="168"/>
      <c r="AI2089" s="168"/>
      <c r="AJ2089" s="168"/>
      <c r="AK2089" s="168"/>
      <c r="AL2089" s="168"/>
      <c r="AM2089" s="168"/>
      <c r="AN2089" s="168"/>
      <c r="AO2089" s="168"/>
      <c r="AP2089" s="168"/>
      <c r="AQ2089" s="168"/>
      <c r="AR2089" s="168"/>
      <c r="AS2089" s="168"/>
      <c r="AT2089" s="168"/>
      <c r="AU2089" s="168"/>
      <c r="AV2089" s="168"/>
      <c r="AW2089" s="168"/>
      <c r="AX2089" s="168"/>
      <c r="AY2089" s="168"/>
      <c r="AZ2089" s="168"/>
      <c r="BA2089" s="168"/>
      <c r="BB2089" s="168"/>
      <c r="BC2089" s="168"/>
      <c r="BD2089" s="168"/>
      <c r="BE2089" s="168"/>
      <c r="BF2089" s="168"/>
      <c r="BG2089" s="168"/>
      <c r="BH2089" s="168"/>
      <c r="BI2089" s="168"/>
      <c r="BJ2089" s="168"/>
      <c r="BK2089" s="168"/>
      <c r="BL2089" s="168"/>
      <c r="BM2089" s="168"/>
      <c r="BN2089" s="168"/>
      <c r="BO2089" s="168"/>
      <c r="BP2089" s="168"/>
    </row>
    <row r="2090" spans="4:68" x14ac:dyDescent="0.15">
      <c r="D2090" s="168"/>
      <c r="E2090" s="168"/>
      <c r="F2090" s="168"/>
      <c r="G2090" s="168"/>
      <c r="H2090" s="168"/>
      <c r="I2090" s="168"/>
      <c r="J2090" s="168"/>
      <c r="K2090" s="168"/>
      <c r="L2090" s="168"/>
      <c r="M2090" s="168"/>
      <c r="N2090" s="168"/>
      <c r="O2090" s="168"/>
      <c r="P2090" s="168"/>
      <c r="Q2090" s="168"/>
      <c r="R2090" s="168"/>
      <c r="S2090" s="168"/>
      <c r="T2090" s="168"/>
      <c r="U2090" s="168"/>
      <c r="V2090" s="168"/>
      <c r="W2090" s="168"/>
      <c r="X2090" s="168"/>
      <c r="Y2090" s="168"/>
      <c r="Z2090" s="168"/>
      <c r="AA2090" s="168"/>
      <c r="AB2090" s="168"/>
      <c r="AC2090" s="168"/>
      <c r="AD2090" s="168"/>
      <c r="AE2090" s="168"/>
      <c r="AF2090" s="168"/>
      <c r="AG2090" s="168"/>
      <c r="AH2090" s="168"/>
      <c r="AI2090" s="168"/>
      <c r="AJ2090" s="168"/>
      <c r="AK2090" s="168"/>
      <c r="AL2090" s="168"/>
      <c r="AM2090" s="168"/>
      <c r="AN2090" s="168"/>
      <c r="AO2090" s="168"/>
      <c r="AP2090" s="168"/>
      <c r="AQ2090" s="168"/>
      <c r="AR2090" s="168"/>
      <c r="AS2090" s="168"/>
      <c r="AT2090" s="168"/>
      <c r="AU2090" s="168"/>
      <c r="AV2090" s="168"/>
      <c r="AW2090" s="168"/>
      <c r="AX2090" s="168"/>
      <c r="AY2090" s="168"/>
      <c r="AZ2090" s="168"/>
      <c r="BA2090" s="168"/>
      <c r="BB2090" s="168"/>
      <c r="BC2090" s="168"/>
      <c r="BD2090" s="168"/>
      <c r="BE2090" s="168"/>
      <c r="BF2090" s="168"/>
      <c r="BG2090" s="168"/>
      <c r="BH2090" s="168"/>
      <c r="BI2090" s="168"/>
      <c r="BJ2090" s="168"/>
      <c r="BK2090" s="168"/>
      <c r="BL2090" s="168"/>
      <c r="BM2090" s="168"/>
      <c r="BN2090" s="168"/>
      <c r="BO2090" s="168"/>
      <c r="BP2090" s="168"/>
    </row>
    <row r="2091" spans="4:68" x14ac:dyDescent="0.15">
      <c r="D2091" s="168"/>
      <c r="E2091" s="168"/>
      <c r="F2091" s="168"/>
      <c r="G2091" s="168"/>
      <c r="H2091" s="168"/>
      <c r="I2091" s="168"/>
      <c r="J2091" s="168"/>
      <c r="K2091" s="168"/>
      <c r="L2091" s="168"/>
      <c r="M2091" s="168"/>
      <c r="N2091" s="168"/>
      <c r="O2091" s="168"/>
      <c r="P2091" s="168"/>
      <c r="Q2091" s="168"/>
      <c r="R2091" s="168"/>
      <c r="S2091" s="168"/>
      <c r="T2091" s="168"/>
      <c r="U2091" s="168"/>
      <c r="V2091" s="168"/>
      <c r="W2091" s="168"/>
      <c r="X2091" s="168"/>
      <c r="Y2091" s="168"/>
      <c r="Z2091" s="168"/>
      <c r="AA2091" s="168"/>
      <c r="AB2091" s="168"/>
      <c r="AC2091" s="168"/>
      <c r="AD2091" s="168"/>
      <c r="AE2091" s="168"/>
      <c r="AF2091" s="168"/>
      <c r="AG2091" s="168"/>
      <c r="AH2091" s="168"/>
      <c r="AI2091" s="168"/>
      <c r="AJ2091" s="168"/>
      <c r="AK2091" s="168"/>
      <c r="AL2091" s="168"/>
      <c r="AM2091" s="168"/>
      <c r="AN2091" s="168"/>
      <c r="AO2091" s="168"/>
      <c r="AP2091" s="168"/>
      <c r="AQ2091" s="168"/>
      <c r="AR2091" s="168"/>
      <c r="AS2091" s="168"/>
      <c r="AT2091" s="168"/>
      <c r="AU2091" s="168"/>
      <c r="AV2091" s="168"/>
      <c r="AW2091" s="168"/>
      <c r="AX2091" s="168"/>
      <c r="AY2091" s="168"/>
      <c r="AZ2091" s="168"/>
      <c r="BA2091" s="168"/>
      <c r="BB2091" s="168"/>
      <c r="BC2091" s="168"/>
      <c r="BD2091" s="168"/>
      <c r="BE2091" s="168"/>
      <c r="BF2091" s="168"/>
      <c r="BG2091" s="168"/>
      <c r="BH2091" s="168"/>
      <c r="BI2091" s="168"/>
      <c r="BJ2091" s="168"/>
      <c r="BK2091" s="168"/>
      <c r="BL2091" s="168"/>
      <c r="BM2091" s="168"/>
      <c r="BN2091" s="168"/>
      <c r="BO2091" s="168"/>
      <c r="BP2091" s="168"/>
    </row>
    <row r="2092" spans="4:68" x14ac:dyDescent="0.15">
      <c r="D2092" s="168"/>
      <c r="E2092" s="168"/>
      <c r="F2092" s="168"/>
      <c r="G2092" s="168"/>
      <c r="H2092" s="168"/>
      <c r="I2092" s="168"/>
      <c r="J2092" s="168"/>
      <c r="K2092" s="168"/>
      <c r="L2092" s="168"/>
      <c r="M2092" s="168"/>
      <c r="N2092" s="168"/>
      <c r="O2092" s="168"/>
      <c r="P2092" s="168"/>
      <c r="Q2092" s="168"/>
      <c r="R2092" s="168"/>
      <c r="S2092" s="168"/>
      <c r="T2092" s="168"/>
      <c r="U2092" s="168"/>
      <c r="V2092" s="168"/>
      <c r="W2092" s="168"/>
      <c r="X2092" s="168"/>
      <c r="Y2092" s="168"/>
      <c r="Z2092" s="168"/>
      <c r="AA2092" s="168"/>
      <c r="AB2092" s="168"/>
      <c r="AC2092" s="168"/>
      <c r="AD2092" s="168"/>
      <c r="AE2092" s="168"/>
      <c r="AF2092" s="168"/>
      <c r="AG2092" s="168"/>
      <c r="AH2092" s="168"/>
      <c r="AI2092" s="168"/>
      <c r="AJ2092" s="168"/>
      <c r="AK2092" s="168"/>
      <c r="AL2092" s="168"/>
      <c r="AM2092" s="168"/>
      <c r="AN2092" s="168"/>
      <c r="AO2092" s="168"/>
      <c r="AP2092" s="168"/>
      <c r="AQ2092" s="168"/>
      <c r="AR2092" s="168"/>
      <c r="AS2092" s="168"/>
      <c r="AT2092" s="168"/>
      <c r="AU2092" s="168"/>
      <c r="AV2092" s="168"/>
      <c r="AW2092" s="168"/>
      <c r="AX2092" s="168"/>
      <c r="AY2092" s="168"/>
      <c r="AZ2092" s="168"/>
      <c r="BA2092" s="168"/>
      <c r="BB2092" s="168"/>
      <c r="BC2092" s="168"/>
      <c r="BD2092" s="168"/>
      <c r="BE2092" s="168"/>
      <c r="BF2092" s="168"/>
      <c r="BG2092" s="168"/>
      <c r="BH2092" s="168"/>
      <c r="BI2092" s="168"/>
      <c r="BJ2092" s="168"/>
      <c r="BK2092" s="168"/>
      <c r="BL2092" s="168"/>
      <c r="BM2092" s="168"/>
      <c r="BN2092" s="168"/>
      <c r="BO2092" s="168"/>
      <c r="BP2092" s="168"/>
    </row>
    <row r="2093" spans="4:68" x14ac:dyDescent="0.15">
      <c r="D2093" s="168"/>
      <c r="E2093" s="168"/>
      <c r="F2093" s="168"/>
      <c r="G2093" s="168"/>
      <c r="H2093" s="168"/>
      <c r="I2093" s="168"/>
      <c r="J2093" s="168"/>
      <c r="K2093" s="168"/>
      <c r="L2093" s="168"/>
      <c r="M2093" s="168"/>
      <c r="N2093" s="168"/>
      <c r="O2093" s="168"/>
      <c r="P2093" s="168"/>
      <c r="Q2093" s="168"/>
      <c r="R2093" s="168"/>
      <c r="S2093" s="168"/>
      <c r="T2093" s="168"/>
      <c r="U2093" s="168"/>
      <c r="V2093" s="168"/>
      <c r="W2093" s="168"/>
      <c r="X2093" s="168"/>
      <c r="Y2093" s="168"/>
      <c r="Z2093" s="168"/>
      <c r="AA2093" s="168"/>
      <c r="AB2093" s="168"/>
      <c r="AC2093" s="168"/>
      <c r="AD2093" s="168"/>
      <c r="AE2093" s="168"/>
      <c r="AF2093" s="168"/>
      <c r="AG2093" s="168"/>
      <c r="AH2093" s="168"/>
      <c r="AI2093" s="168"/>
      <c r="AJ2093" s="168"/>
      <c r="AK2093" s="168"/>
      <c r="AL2093" s="168"/>
      <c r="AM2093" s="168"/>
      <c r="AN2093" s="168"/>
      <c r="AO2093" s="168"/>
      <c r="AP2093" s="168"/>
      <c r="AQ2093" s="168"/>
      <c r="AR2093" s="168"/>
      <c r="AS2093" s="168"/>
      <c r="AT2093" s="168"/>
      <c r="AU2093" s="168"/>
      <c r="AV2093" s="168"/>
      <c r="AW2093" s="168"/>
      <c r="AX2093" s="168"/>
      <c r="AY2093" s="168"/>
      <c r="AZ2093" s="168"/>
      <c r="BA2093" s="168"/>
      <c r="BB2093" s="168"/>
      <c r="BC2093" s="168"/>
      <c r="BD2093" s="168"/>
      <c r="BE2093" s="168"/>
      <c r="BF2093" s="168"/>
      <c r="BG2093" s="168"/>
      <c r="BH2093" s="168"/>
      <c r="BI2093" s="168"/>
      <c r="BJ2093" s="168"/>
      <c r="BK2093" s="168"/>
      <c r="BL2093" s="168"/>
      <c r="BM2093" s="168"/>
      <c r="BN2093" s="168"/>
      <c r="BO2093" s="168"/>
      <c r="BP2093" s="168"/>
    </row>
    <row r="2094" spans="4:68" x14ac:dyDescent="0.15">
      <c r="D2094" s="168"/>
      <c r="E2094" s="168"/>
      <c r="F2094" s="168"/>
      <c r="G2094" s="168"/>
      <c r="H2094" s="168"/>
      <c r="I2094" s="168"/>
      <c r="J2094" s="168"/>
      <c r="K2094" s="168"/>
      <c r="L2094" s="168"/>
      <c r="M2094" s="168"/>
      <c r="N2094" s="168"/>
      <c r="O2094" s="168"/>
      <c r="P2094" s="168"/>
      <c r="Q2094" s="168"/>
      <c r="R2094" s="168"/>
      <c r="S2094" s="168"/>
      <c r="T2094" s="168"/>
      <c r="U2094" s="168"/>
      <c r="V2094" s="168"/>
      <c r="W2094" s="168"/>
      <c r="X2094" s="168"/>
      <c r="Y2094" s="168"/>
      <c r="Z2094" s="168"/>
      <c r="AA2094" s="168"/>
      <c r="AB2094" s="168"/>
      <c r="AC2094" s="168"/>
      <c r="AD2094" s="168"/>
      <c r="AE2094" s="168"/>
      <c r="AF2094" s="168"/>
      <c r="AG2094" s="168"/>
      <c r="AH2094" s="168"/>
      <c r="AI2094" s="168"/>
      <c r="AJ2094" s="168"/>
      <c r="AK2094" s="168"/>
      <c r="AL2094" s="168"/>
      <c r="AM2094" s="168"/>
      <c r="AN2094" s="168"/>
      <c r="AO2094" s="168"/>
      <c r="AP2094" s="168"/>
      <c r="AQ2094" s="168"/>
      <c r="AR2094" s="168"/>
      <c r="AS2094" s="168"/>
      <c r="AT2094" s="168"/>
      <c r="AU2094" s="168"/>
      <c r="AV2094" s="168"/>
      <c r="AW2094" s="168"/>
      <c r="AX2094" s="168"/>
      <c r="AY2094" s="168"/>
      <c r="AZ2094" s="168"/>
      <c r="BA2094" s="168"/>
      <c r="BB2094" s="168"/>
      <c r="BC2094" s="168"/>
      <c r="BD2094" s="168"/>
      <c r="BE2094" s="168"/>
      <c r="BF2094" s="168"/>
      <c r="BG2094" s="168"/>
      <c r="BH2094" s="168"/>
      <c r="BI2094" s="168"/>
      <c r="BJ2094" s="168"/>
      <c r="BK2094" s="168"/>
      <c r="BL2094" s="168"/>
      <c r="BM2094" s="168"/>
      <c r="BN2094" s="168"/>
      <c r="BO2094" s="168"/>
      <c r="BP2094" s="168"/>
    </row>
    <row r="2095" spans="4:68" x14ac:dyDescent="0.15">
      <c r="D2095" s="168"/>
      <c r="E2095" s="168"/>
      <c r="F2095" s="168"/>
      <c r="G2095" s="168"/>
      <c r="H2095" s="168"/>
      <c r="I2095" s="168"/>
      <c r="J2095" s="168"/>
      <c r="K2095" s="168"/>
      <c r="L2095" s="168"/>
      <c r="M2095" s="168"/>
      <c r="N2095" s="168"/>
      <c r="O2095" s="168"/>
      <c r="P2095" s="168"/>
      <c r="Q2095" s="168"/>
      <c r="R2095" s="168"/>
      <c r="S2095" s="168"/>
      <c r="T2095" s="168"/>
      <c r="U2095" s="168"/>
      <c r="V2095" s="168"/>
      <c r="W2095" s="168"/>
      <c r="X2095" s="168"/>
      <c r="Y2095" s="168"/>
      <c r="Z2095" s="168"/>
      <c r="AA2095" s="168"/>
      <c r="AB2095" s="168"/>
      <c r="AC2095" s="168"/>
      <c r="AD2095" s="168"/>
      <c r="AE2095" s="168"/>
      <c r="AF2095" s="168"/>
      <c r="AG2095" s="168"/>
      <c r="AH2095" s="168"/>
      <c r="AI2095" s="168"/>
      <c r="AJ2095" s="168"/>
      <c r="AK2095" s="168"/>
      <c r="AL2095" s="168"/>
      <c r="AM2095" s="168"/>
      <c r="AN2095" s="168"/>
      <c r="AO2095" s="168"/>
      <c r="AP2095" s="168"/>
      <c r="AQ2095" s="168"/>
      <c r="AR2095" s="168"/>
      <c r="AS2095" s="168"/>
      <c r="AT2095" s="168"/>
      <c r="AU2095" s="168"/>
      <c r="AV2095" s="168"/>
      <c r="AW2095" s="168"/>
      <c r="AX2095" s="168"/>
      <c r="AY2095" s="168"/>
      <c r="AZ2095" s="168"/>
      <c r="BA2095" s="168"/>
      <c r="BB2095" s="168"/>
      <c r="BC2095" s="168"/>
      <c r="BD2095" s="168"/>
      <c r="BE2095" s="168"/>
      <c r="BF2095" s="168"/>
      <c r="BG2095" s="168"/>
      <c r="BH2095" s="168"/>
      <c r="BI2095" s="168"/>
      <c r="BJ2095" s="168"/>
      <c r="BK2095" s="168"/>
      <c r="BL2095" s="168"/>
      <c r="BM2095" s="168"/>
      <c r="BN2095" s="168"/>
      <c r="BO2095" s="168"/>
      <c r="BP2095" s="168"/>
    </row>
    <row r="2096" spans="4:68" x14ac:dyDescent="0.15">
      <c r="D2096" s="168"/>
      <c r="E2096" s="168"/>
      <c r="F2096" s="168"/>
      <c r="G2096" s="168"/>
      <c r="H2096" s="168"/>
      <c r="I2096" s="168"/>
      <c r="J2096" s="168"/>
      <c r="K2096" s="168"/>
      <c r="L2096" s="168"/>
      <c r="M2096" s="168"/>
      <c r="N2096" s="168"/>
      <c r="O2096" s="168"/>
      <c r="P2096" s="168"/>
      <c r="Q2096" s="168"/>
      <c r="R2096" s="168"/>
      <c r="S2096" s="168"/>
      <c r="T2096" s="168"/>
      <c r="U2096" s="168"/>
      <c r="V2096" s="168"/>
      <c r="W2096" s="168"/>
      <c r="X2096" s="168"/>
      <c r="Y2096" s="168"/>
      <c r="Z2096" s="168"/>
      <c r="AA2096" s="168"/>
      <c r="AB2096" s="168"/>
      <c r="AC2096" s="168"/>
      <c r="AD2096" s="168"/>
      <c r="AE2096" s="168"/>
      <c r="AF2096" s="168"/>
      <c r="AG2096" s="168"/>
      <c r="AH2096" s="168"/>
      <c r="AI2096" s="168"/>
      <c r="AJ2096" s="168"/>
      <c r="AK2096" s="168"/>
      <c r="AL2096" s="168"/>
      <c r="AM2096" s="168"/>
      <c r="AN2096" s="168"/>
      <c r="AO2096" s="168"/>
      <c r="AP2096" s="168"/>
      <c r="AQ2096" s="168"/>
      <c r="AR2096" s="168"/>
      <c r="AS2096" s="168"/>
      <c r="AT2096" s="168"/>
      <c r="AU2096" s="168"/>
      <c r="AV2096" s="168"/>
      <c r="AW2096" s="168"/>
      <c r="AX2096" s="168"/>
      <c r="AY2096" s="168"/>
      <c r="AZ2096" s="168"/>
      <c r="BA2096" s="168"/>
      <c r="BB2096" s="168"/>
      <c r="BC2096" s="168"/>
      <c r="BD2096" s="168"/>
      <c r="BE2096" s="168"/>
      <c r="BF2096" s="168"/>
      <c r="BG2096" s="168"/>
      <c r="BH2096" s="168"/>
      <c r="BI2096" s="168"/>
      <c r="BJ2096" s="168"/>
      <c r="BK2096" s="168"/>
      <c r="BL2096" s="168"/>
      <c r="BM2096" s="168"/>
      <c r="BN2096" s="168"/>
      <c r="BO2096" s="168"/>
      <c r="BP2096" s="168"/>
    </row>
    <row r="2097" spans="4:68" x14ac:dyDescent="0.15">
      <c r="D2097" s="168"/>
      <c r="E2097" s="168"/>
      <c r="F2097" s="168"/>
      <c r="G2097" s="168"/>
      <c r="H2097" s="168"/>
      <c r="I2097" s="168"/>
      <c r="J2097" s="168"/>
      <c r="K2097" s="168"/>
      <c r="L2097" s="168"/>
      <c r="M2097" s="168"/>
      <c r="N2097" s="168"/>
      <c r="O2097" s="168"/>
      <c r="P2097" s="168"/>
      <c r="Q2097" s="168"/>
      <c r="R2097" s="168"/>
      <c r="S2097" s="168"/>
      <c r="T2097" s="168"/>
      <c r="U2097" s="168"/>
      <c r="V2097" s="168"/>
      <c r="W2097" s="168"/>
      <c r="X2097" s="168"/>
      <c r="Y2097" s="168"/>
      <c r="Z2097" s="168"/>
      <c r="AA2097" s="168"/>
      <c r="AB2097" s="168"/>
      <c r="AC2097" s="168"/>
      <c r="AD2097" s="168"/>
      <c r="AE2097" s="168"/>
      <c r="AF2097" s="168"/>
      <c r="AG2097" s="168"/>
      <c r="AH2097" s="168"/>
      <c r="AI2097" s="168"/>
      <c r="AJ2097" s="168"/>
      <c r="AK2097" s="168"/>
      <c r="AL2097" s="168"/>
      <c r="AM2097" s="168"/>
      <c r="AN2097" s="168"/>
      <c r="AO2097" s="168"/>
      <c r="AP2097" s="168"/>
      <c r="AQ2097" s="168"/>
      <c r="AR2097" s="168"/>
      <c r="AS2097" s="168"/>
      <c r="AT2097" s="168"/>
      <c r="AU2097" s="168"/>
      <c r="AV2097" s="168"/>
      <c r="AW2097" s="168"/>
      <c r="AX2097" s="168"/>
      <c r="AY2097" s="168"/>
      <c r="AZ2097" s="168"/>
      <c r="BA2097" s="168"/>
      <c r="BB2097" s="168"/>
      <c r="BC2097" s="168"/>
      <c r="BD2097" s="168"/>
      <c r="BE2097" s="168"/>
      <c r="BF2097" s="168"/>
      <c r="BG2097" s="168"/>
      <c r="BH2097" s="168"/>
      <c r="BI2097" s="168"/>
      <c r="BJ2097" s="168"/>
      <c r="BK2097" s="168"/>
      <c r="BL2097" s="168"/>
      <c r="BM2097" s="168"/>
      <c r="BN2097" s="168"/>
      <c r="BO2097" s="168"/>
      <c r="BP2097" s="168"/>
    </row>
    <row r="2098" spans="4:68" x14ac:dyDescent="0.15">
      <c r="D2098" s="168"/>
      <c r="E2098" s="168"/>
      <c r="F2098" s="168"/>
      <c r="G2098" s="168"/>
      <c r="H2098" s="168"/>
      <c r="I2098" s="168"/>
      <c r="J2098" s="168"/>
      <c r="K2098" s="168"/>
      <c r="L2098" s="168"/>
      <c r="M2098" s="168"/>
      <c r="N2098" s="168"/>
      <c r="O2098" s="168"/>
      <c r="P2098" s="168"/>
      <c r="Q2098" s="168"/>
      <c r="R2098" s="168"/>
      <c r="S2098" s="168"/>
      <c r="T2098" s="168"/>
      <c r="U2098" s="168"/>
      <c r="V2098" s="168"/>
      <c r="W2098" s="168"/>
      <c r="X2098" s="168"/>
      <c r="Y2098" s="168"/>
      <c r="Z2098" s="168"/>
      <c r="AA2098" s="168"/>
      <c r="AB2098" s="168"/>
      <c r="AC2098" s="168"/>
      <c r="AD2098" s="168"/>
      <c r="AE2098" s="168"/>
      <c r="AF2098" s="168"/>
      <c r="AG2098" s="168"/>
      <c r="AH2098" s="168"/>
      <c r="AI2098" s="168"/>
      <c r="AJ2098" s="168"/>
      <c r="AK2098" s="168"/>
      <c r="AL2098" s="168"/>
      <c r="AM2098" s="168"/>
      <c r="AN2098" s="168"/>
      <c r="AO2098" s="168"/>
      <c r="AP2098" s="168"/>
      <c r="AQ2098" s="168"/>
      <c r="AR2098" s="168"/>
      <c r="AS2098" s="168"/>
      <c r="AT2098" s="168"/>
      <c r="AU2098" s="168"/>
      <c r="AV2098" s="168"/>
      <c r="AW2098" s="168"/>
      <c r="AX2098" s="168"/>
      <c r="AY2098" s="168"/>
      <c r="AZ2098" s="168"/>
      <c r="BA2098" s="168"/>
      <c r="BB2098" s="168"/>
      <c r="BC2098" s="168"/>
      <c r="BD2098" s="168"/>
      <c r="BE2098" s="168"/>
      <c r="BF2098" s="168"/>
      <c r="BG2098" s="168"/>
      <c r="BH2098" s="168"/>
      <c r="BI2098" s="168"/>
      <c r="BJ2098" s="168"/>
      <c r="BK2098" s="168"/>
      <c r="BL2098" s="168"/>
      <c r="BM2098" s="168"/>
      <c r="BN2098" s="168"/>
      <c r="BO2098" s="168"/>
      <c r="BP2098" s="168"/>
    </row>
    <row r="2099" spans="4:68" x14ac:dyDescent="0.15">
      <c r="D2099" s="168"/>
      <c r="E2099" s="168"/>
      <c r="F2099" s="168"/>
      <c r="G2099" s="168"/>
      <c r="H2099" s="168"/>
      <c r="I2099" s="168"/>
      <c r="J2099" s="168"/>
      <c r="K2099" s="168"/>
      <c r="L2099" s="168"/>
      <c r="M2099" s="168"/>
      <c r="N2099" s="168"/>
      <c r="O2099" s="168"/>
      <c r="P2099" s="168"/>
      <c r="Q2099" s="168"/>
      <c r="R2099" s="168"/>
      <c r="S2099" s="168"/>
      <c r="T2099" s="168"/>
      <c r="U2099" s="168"/>
      <c r="V2099" s="168"/>
      <c r="W2099" s="168"/>
      <c r="X2099" s="168"/>
      <c r="Y2099" s="168"/>
      <c r="Z2099" s="168"/>
      <c r="AA2099" s="168"/>
      <c r="AB2099" s="168"/>
      <c r="AC2099" s="168"/>
      <c r="AD2099" s="168"/>
      <c r="AE2099" s="168"/>
      <c r="AF2099" s="168"/>
      <c r="AG2099" s="168"/>
      <c r="AH2099" s="168"/>
      <c r="AI2099" s="168"/>
      <c r="AJ2099" s="168"/>
      <c r="AK2099" s="168"/>
      <c r="AL2099" s="168"/>
      <c r="AM2099" s="168"/>
      <c r="AN2099" s="168"/>
      <c r="AO2099" s="168"/>
      <c r="AP2099" s="168"/>
      <c r="AQ2099" s="168"/>
      <c r="AR2099" s="168"/>
      <c r="AS2099" s="168"/>
      <c r="AT2099" s="168"/>
      <c r="AU2099" s="168"/>
      <c r="AV2099" s="168"/>
      <c r="AW2099" s="168"/>
      <c r="AX2099" s="168"/>
      <c r="AY2099" s="168"/>
      <c r="AZ2099" s="168"/>
      <c r="BA2099" s="168"/>
      <c r="BB2099" s="168"/>
      <c r="BC2099" s="168"/>
      <c r="BD2099" s="168"/>
      <c r="BE2099" s="168"/>
      <c r="BF2099" s="168"/>
      <c r="BG2099" s="168"/>
      <c r="BH2099" s="168"/>
      <c r="BI2099" s="168"/>
      <c r="BJ2099" s="168"/>
      <c r="BK2099" s="168"/>
      <c r="BL2099" s="168"/>
      <c r="BM2099" s="168"/>
      <c r="BN2099" s="168"/>
      <c r="BO2099" s="168"/>
      <c r="BP2099" s="168"/>
    </row>
    <row r="2100" spans="4:68" x14ac:dyDescent="0.15">
      <c r="D2100" s="168"/>
      <c r="E2100" s="168"/>
      <c r="F2100" s="168"/>
      <c r="G2100" s="168"/>
      <c r="H2100" s="168"/>
      <c r="I2100" s="168"/>
      <c r="J2100" s="168"/>
      <c r="K2100" s="168"/>
      <c r="L2100" s="168"/>
      <c r="M2100" s="168"/>
      <c r="N2100" s="168"/>
      <c r="O2100" s="168"/>
      <c r="P2100" s="168"/>
      <c r="Q2100" s="168"/>
      <c r="R2100" s="168"/>
      <c r="S2100" s="168"/>
      <c r="T2100" s="168"/>
      <c r="U2100" s="168"/>
      <c r="V2100" s="168"/>
      <c r="W2100" s="168"/>
      <c r="X2100" s="168"/>
      <c r="Y2100" s="168"/>
      <c r="Z2100" s="168"/>
      <c r="AA2100" s="168"/>
      <c r="AB2100" s="168"/>
      <c r="AC2100" s="168"/>
      <c r="AD2100" s="168"/>
      <c r="AE2100" s="168"/>
      <c r="AF2100" s="168"/>
      <c r="AG2100" s="168"/>
      <c r="AH2100" s="168"/>
      <c r="AI2100" s="168"/>
      <c r="AJ2100" s="168"/>
      <c r="AK2100" s="168"/>
      <c r="AL2100" s="168"/>
      <c r="AM2100" s="168"/>
      <c r="AN2100" s="168"/>
      <c r="AO2100" s="168"/>
      <c r="AP2100" s="168"/>
      <c r="AQ2100" s="168"/>
      <c r="AR2100" s="168"/>
      <c r="AS2100" s="168"/>
      <c r="AT2100" s="168"/>
      <c r="AU2100" s="168"/>
      <c r="AV2100" s="168"/>
      <c r="AW2100" s="168"/>
      <c r="AX2100" s="168"/>
      <c r="AY2100" s="168"/>
      <c r="AZ2100" s="168"/>
      <c r="BA2100" s="168"/>
      <c r="BB2100" s="168"/>
      <c r="BC2100" s="168"/>
      <c r="BD2100" s="168"/>
      <c r="BE2100" s="168"/>
      <c r="BF2100" s="168"/>
      <c r="BG2100" s="168"/>
      <c r="BH2100" s="168"/>
      <c r="BI2100" s="168"/>
      <c r="BJ2100" s="168"/>
      <c r="BK2100" s="168"/>
      <c r="BL2100" s="168"/>
      <c r="BM2100" s="168"/>
      <c r="BN2100" s="168"/>
      <c r="BO2100" s="168"/>
      <c r="BP2100" s="168"/>
    </row>
    <row r="2101" spans="4:68" x14ac:dyDescent="0.15">
      <c r="D2101" s="168"/>
      <c r="E2101" s="168"/>
      <c r="F2101" s="168"/>
      <c r="G2101" s="168"/>
      <c r="H2101" s="168"/>
      <c r="I2101" s="168"/>
      <c r="J2101" s="168"/>
      <c r="K2101" s="168"/>
      <c r="L2101" s="168"/>
      <c r="M2101" s="168"/>
      <c r="N2101" s="168"/>
      <c r="O2101" s="168"/>
      <c r="P2101" s="168"/>
      <c r="Q2101" s="168"/>
      <c r="R2101" s="168"/>
      <c r="S2101" s="168"/>
      <c r="T2101" s="168"/>
      <c r="U2101" s="168"/>
      <c r="V2101" s="168"/>
      <c r="W2101" s="168"/>
      <c r="X2101" s="168"/>
      <c r="Y2101" s="168"/>
      <c r="Z2101" s="168"/>
      <c r="AA2101" s="168"/>
      <c r="AB2101" s="168"/>
      <c r="AC2101" s="168"/>
      <c r="AD2101" s="168"/>
      <c r="AE2101" s="168"/>
      <c r="AF2101" s="168"/>
      <c r="AG2101" s="168"/>
      <c r="AH2101" s="168"/>
      <c r="AI2101" s="168"/>
      <c r="AJ2101" s="168"/>
      <c r="AK2101" s="168"/>
      <c r="AL2101" s="168"/>
      <c r="AM2101" s="168"/>
      <c r="AN2101" s="168"/>
      <c r="AO2101" s="168"/>
      <c r="AP2101" s="168"/>
      <c r="AQ2101" s="168"/>
      <c r="AR2101" s="168"/>
      <c r="AS2101" s="168"/>
      <c r="AT2101" s="168"/>
      <c r="AU2101" s="168"/>
      <c r="AV2101" s="168"/>
      <c r="AW2101" s="168"/>
      <c r="AX2101" s="168"/>
      <c r="AY2101" s="168"/>
      <c r="AZ2101" s="168"/>
      <c r="BA2101" s="168"/>
      <c r="BB2101" s="168"/>
      <c r="BC2101" s="168"/>
      <c r="BD2101" s="168"/>
      <c r="BE2101" s="168"/>
      <c r="BF2101" s="168"/>
      <c r="BG2101" s="168"/>
      <c r="BH2101" s="168"/>
      <c r="BI2101" s="168"/>
      <c r="BJ2101" s="168"/>
      <c r="BK2101" s="168"/>
      <c r="BL2101" s="168"/>
      <c r="BM2101" s="168"/>
      <c r="BN2101" s="168"/>
      <c r="BO2101" s="168"/>
      <c r="BP2101" s="168"/>
    </row>
    <row r="2102" spans="4:68" x14ac:dyDescent="0.15">
      <c r="D2102" s="168"/>
      <c r="E2102" s="168"/>
      <c r="F2102" s="168"/>
      <c r="G2102" s="168"/>
      <c r="H2102" s="168"/>
      <c r="I2102" s="168"/>
      <c r="J2102" s="168"/>
      <c r="K2102" s="168"/>
      <c r="L2102" s="168"/>
      <c r="M2102" s="168"/>
      <c r="N2102" s="168"/>
      <c r="O2102" s="168"/>
      <c r="P2102" s="168"/>
      <c r="Q2102" s="168"/>
      <c r="R2102" s="168"/>
      <c r="S2102" s="168"/>
      <c r="T2102" s="168"/>
      <c r="U2102" s="168"/>
      <c r="V2102" s="168"/>
      <c r="W2102" s="168"/>
      <c r="X2102" s="168"/>
      <c r="Y2102" s="168"/>
      <c r="Z2102" s="168"/>
      <c r="AA2102" s="168"/>
      <c r="AB2102" s="168"/>
      <c r="AC2102" s="168"/>
      <c r="AD2102" s="168"/>
      <c r="AE2102" s="168"/>
      <c r="AF2102" s="168"/>
      <c r="AG2102" s="168"/>
      <c r="AH2102" s="168"/>
      <c r="AI2102" s="168"/>
      <c r="AJ2102" s="168"/>
      <c r="AK2102" s="168"/>
      <c r="AL2102" s="168"/>
      <c r="AM2102" s="168"/>
      <c r="AN2102" s="168"/>
      <c r="AO2102" s="168"/>
      <c r="AP2102" s="168"/>
      <c r="AQ2102" s="168"/>
      <c r="AR2102" s="168"/>
      <c r="AS2102" s="168"/>
      <c r="AT2102" s="168"/>
      <c r="AU2102" s="168"/>
      <c r="AV2102" s="168"/>
      <c r="AW2102" s="168"/>
      <c r="AX2102" s="168"/>
      <c r="AY2102" s="168"/>
      <c r="AZ2102" s="168"/>
      <c r="BA2102" s="168"/>
      <c r="BB2102" s="168"/>
      <c r="BC2102" s="168"/>
      <c r="BD2102" s="168"/>
      <c r="BE2102" s="168"/>
      <c r="BF2102" s="168"/>
      <c r="BG2102" s="168"/>
      <c r="BH2102" s="168"/>
      <c r="BI2102" s="168"/>
      <c r="BJ2102" s="168"/>
      <c r="BK2102" s="168"/>
      <c r="BL2102" s="168"/>
      <c r="BM2102" s="168"/>
      <c r="BN2102" s="168"/>
      <c r="BO2102" s="168"/>
      <c r="BP2102" s="168"/>
    </row>
    <row r="2103" spans="4:68" x14ac:dyDescent="0.15">
      <c r="D2103" s="168"/>
      <c r="E2103" s="168"/>
      <c r="F2103" s="168"/>
      <c r="G2103" s="168"/>
      <c r="H2103" s="168"/>
      <c r="I2103" s="168"/>
      <c r="J2103" s="168"/>
      <c r="K2103" s="168"/>
      <c r="L2103" s="168"/>
      <c r="M2103" s="168"/>
      <c r="N2103" s="168"/>
      <c r="O2103" s="168"/>
      <c r="P2103" s="168"/>
      <c r="Q2103" s="168"/>
      <c r="R2103" s="168"/>
      <c r="S2103" s="168"/>
      <c r="T2103" s="168"/>
      <c r="U2103" s="168"/>
      <c r="V2103" s="168"/>
      <c r="W2103" s="168"/>
      <c r="X2103" s="168"/>
      <c r="Y2103" s="168"/>
      <c r="Z2103" s="168"/>
      <c r="AA2103" s="168"/>
      <c r="AB2103" s="168"/>
      <c r="AC2103" s="168"/>
      <c r="AD2103" s="168"/>
      <c r="AE2103" s="168"/>
      <c r="AF2103" s="168"/>
      <c r="AG2103" s="168"/>
      <c r="AH2103" s="168"/>
      <c r="AI2103" s="168"/>
      <c r="AJ2103" s="168"/>
      <c r="AK2103" s="168"/>
      <c r="AL2103" s="168"/>
      <c r="AM2103" s="168"/>
      <c r="AN2103" s="168"/>
      <c r="AO2103" s="168"/>
      <c r="AP2103" s="168"/>
      <c r="AQ2103" s="168"/>
      <c r="AR2103" s="168"/>
      <c r="AS2103" s="168"/>
      <c r="AT2103" s="168"/>
      <c r="AU2103" s="168"/>
      <c r="AV2103" s="168"/>
      <c r="AW2103" s="168"/>
      <c r="AX2103" s="168"/>
      <c r="AY2103" s="168"/>
      <c r="AZ2103" s="168"/>
      <c r="BA2103" s="168"/>
      <c r="BB2103" s="168"/>
      <c r="BC2103" s="168"/>
      <c r="BD2103" s="168"/>
      <c r="BE2103" s="168"/>
      <c r="BF2103" s="168"/>
      <c r="BG2103" s="168"/>
      <c r="BH2103" s="168"/>
      <c r="BI2103" s="168"/>
      <c r="BJ2103" s="168"/>
      <c r="BK2103" s="168"/>
      <c r="BL2103" s="168"/>
      <c r="BM2103" s="168"/>
      <c r="BN2103" s="168"/>
      <c r="BO2103" s="168"/>
      <c r="BP2103" s="168"/>
    </row>
    <row r="2104" spans="4:68" x14ac:dyDescent="0.15">
      <c r="D2104" s="168"/>
      <c r="E2104" s="168"/>
      <c r="F2104" s="168"/>
      <c r="G2104" s="168"/>
      <c r="H2104" s="168"/>
      <c r="I2104" s="168"/>
      <c r="J2104" s="168"/>
      <c r="K2104" s="168"/>
      <c r="L2104" s="168"/>
      <c r="M2104" s="168"/>
      <c r="N2104" s="168"/>
      <c r="O2104" s="168"/>
      <c r="P2104" s="168"/>
      <c r="Q2104" s="168"/>
      <c r="R2104" s="168"/>
      <c r="S2104" s="168"/>
      <c r="T2104" s="168"/>
      <c r="U2104" s="168"/>
      <c r="V2104" s="168"/>
      <c r="W2104" s="168"/>
      <c r="X2104" s="168"/>
      <c r="Y2104" s="168"/>
      <c r="Z2104" s="168"/>
      <c r="AA2104" s="168"/>
      <c r="AB2104" s="168"/>
      <c r="AC2104" s="168"/>
      <c r="AD2104" s="168"/>
      <c r="AE2104" s="168"/>
      <c r="AF2104" s="168"/>
      <c r="AG2104" s="168"/>
      <c r="AH2104" s="168"/>
      <c r="AI2104" s="168"/>
      <c r="AJ2104" s="168"/>
      <c r="AK2104" s="168"/>
      <c r="AL2104" s="168"/>
      <c r="AM2104" s="168"/>
      <c r="AN2104" s="168"/>
      <c r="AO2104" s="168"/>
      <c r="AP2104" s="168"/>
      <c r="AQ2104" s="168"/>
      <c r="AR2104" s="168"/>
      <c r="AS2104" s="168"/>
      <c r="AT2104" s="168"/>
      <c r="AU2104" s="168"/>
      <c r="AV2104" s="168"/>
      <c r="AW2104" s="168"/>
      <c r="AX2104" s="168"/>
      <c r="AY2104" s="168"/>
      <c r="AZ2104" s="168"/>
      <c r="BA2104" s="168"/>
      <c r="BB2104" s="168"/>
      <c r="BC2104" s="168"/>
      <c r="BD2104" s="168"/>
      <c r="BE2104" s="168"/>
      <c r="BF2104" s="168"/>
      <c r="BG2104" s="168"/>
      <c r="BH2104" s="168"/>
      <c r="BI2104" s="168"/>
      <c r="BJ2104" s="168"/>
      <c r="BK2104" s="168"/>
      <c r="BL2104" s="168"/>
      <c r="BM2104" s="168"/>
      <c r="BN2104" s="168"/>
      <c r="BO2104" s="168"/>
      <c r="BP2104" s="168"/>
    </row>
    <row r="2105" spans="4:68" x14ac:dyDescent="0.15">
      <c r="D2105" s="168"/>
      <c r="E2105" s="168"/>
      <c r="F2105" s="168"/>
      <c r="G2105" s="168"/>
      <c r="H2105" s="168"/>
      <c r="I2105" s="168"/>
      <c r="J2105" s="168"/>
      <c r="K2105" s="168"/>
      <c r="L2105" s="168"/>
      <c r="M2105" s="168"/>
      <c r="N2105" s="168"/>
      <c r="O2105" s="168"/>
      <c r="P2105" s="168"/>
      <c r="Q2105" s="168"/>
      <c r="R2105" s="168"/>
      <c r="S2105" s="168"/>
      <c r="T2105" s="168"/>
      <c r="U2105" s="168"/>
      <c r="V2105" s="168"/>
      <c r="W2105" s="168"/>
      <c r="X2105" s="168"/>
      <c r="Y2105" s="168"/>
      <c r="Z2105" s="168"/>
      <c r="AA2105" s="168"/>
      <c r="AB2105" s="168"/>
      <c r="AC2105" s="168"/>
      <c r="AD2105" s="168"/>
      <c r="AE2105" s="168"/>
      <c r="AF2105" s="168"/>
      <c r="AG2105" s="168"/>
      <c r="AH2105" s="168"/>
      <c r="AI2105" s="168"/>
      <c r="AJ2105" s="168"/>
      <c r="AK2105" s="168"/>
      <c r="AL2105" s="168"/>
      <c r="AM2105" s="168"/>
      <c r="AN2105" s="168"/>
      <c r="AO2105" s="168"/>
      <c r="AP2105" s="168"/>
      <c r="AQ2105" s="168"/>
      <c r="AR2105" s="168"/>
      <c r="AS2105" s="168"/>
      <c r="AT2105" s="168"/>
      <c r="AU2105" s="168"/>
      <c r="AV2105" s="168"/>
      <c r="AW2105" s="168"/>
      <c r="AX2105" s="168"/>
      <c r="AY2105" s="168"/>
      <c r="AZ2105" s="168"/>
      <c r="BA2105" s="168"/>
      <c r="BB2105" s="168"/>
      <c r="BC2105" s="168"/>
      <c r="BD2105" s="168"/>
      <c r="BE2105" s="168"/>
      <c r="BF2105" s="168"/>
      <c r="BG2105" s="168"/>
      <c r="BH2105" s="168"/>
      <c r="BI2105" s="168"/>
      <c r="BJ2105" s="168"/>
      <c r="BK2105" s="168"/>
      <c r="BL2105" s="168"/>
      <c r="BM2105" s="168"/>
      <c r="BN2105" s="168"/>
      <c r="BO2105" s="168"/>
      <c r="BP2105" s="168"/>
    </row>
    <row r="2106" spans="4:68" x14ac:dyDescent="0.15">
      <c r="D2106" s="168"/>
      <c r="E2106" s="168"/>
      <c r="F2106" s="168"/>
      <c r="G2106" s="168"/>
      <c r="H2106" s="168"/>
      <c r="I2106" s="168"/>
      <c r="J2106" s="168"/>
      <c r="K2106" s="168"/>
      <c r="L2106" s="168"/>
      <c r="M2106" s="168"/>
      <c r="N2106" s="168"/>
      <c r="O2106" s="168"/>
      <c r="P2106" s="168"/>
      <c r="Q2106" s="168"/>
      <c r="R2106" s="168"/>
      <c r="S2106" s="168"/>
      <c r="T2106" s="168"/>
      <c r="U2106" s="168"/>
      <c r="V2106" s="168"/>
      <c r="W2106" s="168"/>
      <c r="X2106" s="168"/>
      <c r="Y2106" s="168"/>
      <c r="Z2106" s="168"/>
      <c r="AA2106" s="168"/>
      <c r="AB2106" s="168"/>
      <c r="AC2106" s="168"/>
      <c r="AD2106" s="168"/>
      <c r="AE2106" s="168"/>
      <c r="AF2106" s="168"/>
      <c r="AG2106" s="168"/>
      <c r="AH2106" s="168"/>
      <c r="AI2106" s="168"/>
      <c r="AJ2106" s="168"/>
      <c r="AK2106" s="168"/>
      <c r="AL2106" s="168"/>
      <c r="AM2106" s="168"/>
      <c r="AN2106" s="168"/>
      <c r="AO2106" s="168"/>
      <c r="AP2106" s="168"/>
      <c r="AQ2106" s="168"/>
      <c r="AR2106" s="168"/>
      <c r="AS2106" s="168"/>
      <c r="AT2106" s="168"/>
      <c r="AU2106" s="168"/>
      <c r="AV2106" s="168"/>
      <c r="AW2106" s="168"/>
      <c r="AX2106" s="168"/>
      <c r="AY2106" s="168"/>
      <c r="AZ2106" s="168"/>
      <c r="BA2106" s="168"/>
      <c r="BB2106" s="168"/>
      <c r="BC2106" s="168"/>
      <c r="BD2106" s="168"/>
      <c r="BE2106" s="168"/>
      <c r="BF2106" s="168"/>
      <c r="BG2106" s="168"/>
      <c r="BH2106" s="168"/>
      <c r="BI2106" s="168"/>
      <c r="BJ2106" s="168"/>
      <c r="BK2106" s="168"/>
      <c r="BL2106" s="168"/>
      <c r="BM2106" s="168"/>
      <c r="BN2106" s="168"/>
      <c r="BO2106" s="168"/>
      <c r="BP2106" s="168"/>
    </row>
    <row r="2107" spans="4:68" x14ac:dyDescent="0.15">
      <c r="D2107" s="168"/>
      <c r="E2107" s="168"/>
      <c r="F2107" s="168"/>
      <c r="G2107" s="168"/>
      <c r="H2107" s="168"/>
      <c r="I2107" s="168"/>
      <c r="J2107" s="168"/>
      <c r="K2107" s="168"/>
      <c r="L2107" s="168"/>
      <c r="M2107" s="168"/>
      <c r="N2107" s="168"/>
      <c r="O2107" s="168"/>
      <c r="P2107" s="168"/>
      <c r="Q2107" s="168"/>
      <c r="R2107" s="168"/>
      <c r="S2107" s="168"/>
      <c r="T2107" s="168"/>
      <c r="U2107" s="168"/>
      <c r="V2107" s="168"/>
      <c r="W2107" s="168"/>
      <c r="X2107" s="168"/>
      <c r="Y2107" s="168"/>
      <c r="Z2107" s="168"/>
      <c r="AA2107" s="168"/>
      <c r="AB2107" s="168"/>
      <c r="AC2107" s="168"/>
      <c r="AD2107" s="168"/>
      <c r="AE2107" s="168"/>
      <c r="AF2107" s="168"/>
      <c r="AG2107" s="168"/>
      <c r="AH2107" s="168"/>
      <c r="AI2107" s="168"/>
      <c r="AJ2107" s="168"/>
      <c r="AK2107" s="168"/>
      <c r="AL2107" s="168"/>
      <c r="AM2107" s="168"/>
      <c r="AN2107" s="168"/>
      <c r="AO2107" s="168"/>
      <c r="AP2107" s="168"/>
      <c r="AQ2107" s="168"/>
      <c r="AR2107" s="168"/>
      <c r="AS2107" s="168"/>
      <c r="AT2107" s="168"/>
      <c r="AU2107" s="168"/>
      <c r="AV2107" s="168"/>
      <c r="AW2107" s="168"/>
      <c r="AX2107" s="168"/>
      <c r="AY2107" s="168"/>
      <c r="AZ2107" s="168"/>
      <c r="BA2107" s="168"/>
      <c r="BB2107" s="168"/>
      <c r="BC2107" s="168"/>
      <c r="BD2107" s="168"/>
      <c r="BE2107" s="168"/>
      <c r="BF2107" s="168"/>
      <c r="BG2107" s="168"/>
      <c r="BH2107" s="168"/>
      <c r="BI2107" s="168"/>
      <c r="BJ2107" s="168"/>
      <c r="BK2107" s="168"/>
      <c r="BL2107" s="168"/>
      <c r="BM2107" s="168"/>
      <c r="BN2107" s="168"/>
      <c r="BO2107" s="168"/>
      <c r="BP2107" s="168"/>
    </row>
    <row r="2108" spans="4:68" x14ac:dyDescent="0.15">
      <c r="D2108" s="168"/>
      <c r="E2108" s="168"/>
      <c r="F2108" s="168"/>
      <c r="G2108" s="168"/>
      <c r="H2108" s="168"/>
      <c r="I2108" s="168"/>
      <c r="J2108" s="168"/>
      <c r="K2108" s="168"/>
      <c r="L2108" s="168"/>
      <c r="M2108" s="168"/>
      <c r="N2108" s="168"/>
      <c r="O2108" s="168"/>
      <c r="P2108" s="168"/>
      <c r="Q2108" s="168"/>
      <c r="R2108" s="168"/>
      <c r="S2108" s="168"/>
      <c r="T2108" s="168"/>
      <c r="U2108" s="168"/>
      <c r="V2108" s="168"/>
      <c r="W2108" s="168"/>
      <c r="X2108" s="168"/>
      <c r="Y2108" s="168"/>
      <c r="Z2108" s="168"/>
      <c r="AA2108" s="168"/>
      <c r="AB2108" s="168"/>
      <c r="AC2108" s="168"/>
      <c r="AD2108" s="168"/>
      <c r="AE2108" s="168"/>
      <c r="AF2108" s="168"/>
      <c r="AG2108" s="168"/>
      <c r="AH2108" s="168"/>
      <c r="AI2108" s="168"/>
      <c r="AJ2108" s="168"/>
      <c r="AK2108" s="168"/>
      <c r="AL2108" s="168"/>
      <c r="AM2108" s="168"/>
      <c r="AN2108" s="168"/>
      <c r="AO2108" s="168"/>
      <c r="AP2108" s="168"/>
      <c r="AQ2108" s="168"/>
      <c r="AR2108" s="168"/>
      <c r="AS2108" s="168"/>
      <c r="AT2108" s="168"/>
      <c r="AU2108" s="168"/>
      <c r="AV2108" s="168"/>
      <c r="AW2108" s="168"/>
      <c r="AX2108" s="168"/>
      <c r="AY2108" s="168"/>
      <c r="AZ2108" s="168"/>
      <c r="BA2108" s="168"/>
      <c r="BB2108" s="168"/>
      <c r="BC2108" s="168"/>
      <c r="BD2108" s="168"/>
      <c r="BE2108" s="168"/>
      <c r="BF2108" s="168"/>
      <c r="BG2108" s="168"/>
      <c r="BH2108" s="168"/>
      <c r="BI2108" s="168"/>
      <c r="BJ2108" s="168"/>
      <c r="BK2108" s="168"/>
      <c r="BL2108" s="168"/>
      <c r="BM2108" s="168"/>
      <c r="BN2108" s="168"/>
      <c r="BO2108" s="168"/>
      <c r="BP2108" s="168"/>
    </row>
    <row r="2109" spans="4:68" x14ac:dyDescent="0.15">
      <c r="D2109" s="168"/>
      <c r="E2109" s="168"/>
      <c r="F2109" s="168"/>
      <c r="G2109" s="168"/>
      <c r="H2109" s="168"/>
      <c r="I2109" s="168"/>
      <c r="J2109" s="168"/>
      <c r="K2109" s="168"/>
      <c r="L2109" s="168"/>
      <c r="M2109" s="168"/>
      <c r="N2109" s="168"/>
      <c r="O2109" s="168"/>
      <c r="P2109" s="168"/>
      <c r="Q2109" s="168"/>
      <c r="R2109" s="168"/>
      <c r="S2109" s="168"/>
      <c r="T2109" s="168"/>
      <c r="U2109" s="168"/>
      <c r="V2109" s="168"/>
      <c r="W2109" s="168"/>
      <c r="X2109" s="168"/>
      <c r="Y2109" s="168"/>
      <c r="Z2109" s="168"/>
      <c r="AA2109" s="168"/>
      <c r="AB2109" s="168"/>
      <c r="AC2109" s="168"/>
      <c r="AD2109" s="168"/>
      <c r="AE2109" s="168"/>
      <c r="AF2109" s="168"/>
      <c r="AG2109" s="168"/>
      <c r="AH2109" s="168"/>
      <c r="AI2109" s="168"/>
      <c r="AJ2109" s="168"/>
      <c r="AK2109" s="168"/>
      <c r="AL2109" s="168"/>
      <c r="AM2109" s="168"/>
      <c r="AN2109" s="168"/>
      <c r="AO2109" s="168"/>
      <c r="AP2109" s="168"/>
      <c r="AQ2109" s="168"/>
      <c r="AR2109" s="168"/>
      <c r="AS2109" s="168"/>
      <c r="AT2109" s="168"/>
      <c r="AU2109" s="168"/>
      <c r="AV2109" s="168"/>
      <c r="AW2109" s="168"/>
      <c r="AX2109" s="168"/>
      <c r="AY2109" s="168"/>
      <c r="AZ2109" s="168"/>
      <c r="BA2109" s="168"/>
      <c r="BB2109" s="168"/>
      <c r="BC2109" s="168"/>
      <c r="BD2109" s="168"/>
      <c r="BE2109" s="168"/>
      <c r="BF2109" s="168"/>
      <c r="BG2109" s="168"/>
      <c r="BH2109" s="168"/>
      <c r="BI2109" s="168"/>
      <c r="BJ2109" s="168"/>
      <c r="BK2109" s="168"/>
      <c r="BL2109" s="168"/>
      <c r="BM2109" s="168"/>
      <c r="BN2109" s="168"/>
      <c r="BO2109" s="168"/>
      <c r="BP2109" s="168"/>
    </row>
    <row r="2110" spans="4:68" x14ac:dyDescent="0.15">
      <c r="D2110" s="168"/>
      <c r="E2110" s="168"/>
      <c r="F2110" s="168"/>
      <c r="G2110" s="168"/>
      <c r="H2110" s="168"/>
      <c r="I2110" s="168"/>
      <c r="J2110" s="168"/>
      <c r="K2110" s="168"/>
      <c r="L2110" s="168"/>
      <c r="M2110" s="168"/>
      <c r="N2110" s="168"/>
      <c r="O2110" s="168"/>
      <c r="P2110" s="168"/>
      <c r="Q2110" s="168"/>
      <c r="R2110" s="168"/>
      <c r="S2110" s="168"/>
      <c r="T2110" s="168"/>
      <c r="U2110" s="168"/>
      <c r="V2110" s="168"/>
      <c r="W2110" s="168"/>
      <c r="X2110" s="168"/>
      <c r="Y2110" s="168"/>
      <c r="Z2110" s="168"/>
      <c r="AA2110" s="168"/>
      <c r="AB2110" s="168"/>
      <c r="AC2110" s="168"/>
      <c r="AD2110" s="168"/>
      <c r="AE2110" s="168"/>
      <c r="AF2110" s="168"/>
      <c r="AG2110" s="168"/>
      <c r="AH2110" s="168"/>
      <c r="AI2110" s="168"/>
      <c r="AJ2110" s="168"/>
      <c r="AK2110" s="168"/>
      <c r="AL2110" s="168"/>
      <c r="AM2110" s="168"/>
      <c r="AN2110" s="168"/>
      <c r="AO2110" s="168"/>
      <c r="AP2110" s="168"/>
      <c r="AQ2110" s="168"/>
      <c r="AR2110" s="168"/>
      <c r="AS2110" s="168"/>
      <c r="AT2110" s="168"/>
      <c r="AU2110" s="168"/>
      <c r="AV2110" s="168"/>
      <c r="AW2110" s="168"/>
      <c r="AX2110" s="168"/>
      <c r="AY2110" s="168"/>
      <c r="AZ2110" s="168"/>
      <c r="BA2110" s="168"/>
      <c r="BB2110" s="168"/>
      <c r="BC2110" s="168"/>
      <c r="BD2110" s="168"/>
      <c r="BE2110" s="168"/>
      <c r="BF2110" s="168"/>
      <c r="BG2110" s="168"/>
      <c r="BH2110" s="168"/>
      <c r="BI2110" s="168"/>
      <c r="BJ2110" s="168"/>
      <c r="BK2110" s="168"/>
      <c r="BL2110" s="168"/>
      <c r="BM2110" s="168"/>
      <c r="BN2110" s="168"/>
      <c r="BO2110" s="168"/>
      <c r="BP2110" s="168"/>
    </row>
    <row r="2111" spans="4:68" x14ac:dyDescent="0.15">
      <c r="D2111" s="168"/>
      <c r="E2111" s="168"/>
      <c r="F2111" s="168"/>
      <c r="G2111" s="168"/>
      <c r="H2111" s="168"/>
      <c r="I2111" s="168"/>
      <c r="J2111" s="168"/>
      <c r="K2111" s="168"/>
      <c r="L2111" s="168"/>
      <c r="M2111" s="168"/>
      <c r="N2111" s="168"/>
      <c r="O2111" s="168"/>
      <c r="P2111" s="168"/>
      <c r="Q2111" s="168"/>
      <c r="R2111" s="168"/>
      <c r="S2111" s="168"/>
      <c r="T2111" s="168"/>
      <c r="U2111" s="168"/>
      <c r="V2111" s="168"/>
      <c r="W2111" s="168"/>
      <c r="X2111" s="168"/>
      <c r="Y2111" s="168"/>
      <c r="Z2111" s="168"/>
      <c r="AA2111" s="168"/>
      <c r="AB2111" s="168"/>
      <c r="AC2111" s="168"/>
      <c r="AD2111" s="168"/>
      <c r="AE2111" s="168"/>
      <c r="AF2111" s="168"/>
      <c r="AG2111" s="168"/>
      <c r="AH2111" s="168"/>
      <c r="AI2111" s="168"/>
      <c r="AJ2111" s="168"/>
      <c r="AK2111" s="168"/>
      <c r="AL2111" s="168"/>
      <c r="AM2111" s="168"/>
      <c r="AN2111" s="168"/>
      <c r="AO2111" s="168"/>
      <c r="AP2111" s="168"/>
      <c r="AQ2111" s="168"/>
      <c r="AR2111" s="168"/>
      <c r="AS2111" s="168"/>
      <c r="AT2111" s="168"/>
      <c r="AU2111" s="168"/>
      <c r="AV2111" s="168"/>
      <c r="AW2111" s="168"/>
      <c r="AX2111" s="168"/>
      <c r="AY2111" s="168"/>
      <c r="AZ2111" s="168"/>
      <c r="BA2111" s="168"/>
      <c r="BB2111" s="168"/>
      <c r="BC2111" s="168"/>
      <c r="BD2111" s="168"/>
      <c r="BE2111" s="168"/>
      <c r="BF2111" s="168"/>
      <c r="BG2111" s="168"/>
      <c r="BH2111" s="168"/>
      <c r="BI2111" s="168"/>
      <c r="BJ2111" s="168"/>
      <c r="BK2111" s="168"/>
      <c r="BL2111" s="168"/>
      <c r="BM2111" s="168"/>
      <c r="BN2111" s="168"/>
      <c r="BO2111" s="168"/>
      <c r="BP2111" s="168"/>
    </row>
    <row r="2112" spans="4:68" x14ac:dyDescent="0.15">
      <c r="D2112" s="168"/>
      <c r="E2112" s="168"/>
      <c r="F2112" s="168"/>
      <c r="G2112" s="168"/>
      <c r="H2112" s="168"/>
      <c r="I2112" s="168"/>
      <c r="J2112" s="168"/>
      <c r="K2112" s="168"/>
      <c r="L2112" s="168"/>
      <c r="M2112" s="168"/>
      <c r="N2112" s="168"/>
      <c r="O2112" s="168"/>
      <c r="P2112" s="168"/>
      <c r="Q2112" s="168"/>
      <c r="R2112" s="168"/>
      <c r="S2112" s="168"/>
      <c r="T2112" s="168"/>
      <c r="U2112" s="168"/>
      <c r="V2112" s="168"/>
      <c r="W2112" s="168"/>
      <c r="X2112" s="168"/>
      <c r="Y2112" s="168"/>
      <c r="Z2112" s="168"/>
      <c r="AA2112" s="168"/>
      <c r="AB2112" s="168"/>
      <c r="AC2112" s="168"/>
      <c r="AD2112" s="168"/>
      <c r="AE2112" s="168"/>
      <c r="AF2112" s="168"/>
      <c r="AG2112" s="168"/>
      <c r="AH2112" s="168"/>
      <c r="AI2112" s="168"/>
      <c r="AJ2112" s="168"/>
      <c r="AK2112" s="168"/>
      <c r="AL2112" s="168"/>
      <c r="AM2112" s="168"/>
      <c r="AN2112" s="168"/>
      <c r="AO2112" s="168"/>
      <c r="AP2112" s="168"/>
      <c r="AQ2112" s="168"/>
      <c r="AR2112" s="168"/>
      <c r="AS2112" s="168"/>
      <c r="AT2112" s="168"/>
      <c r="AU2112" s="168"/>
      <c r="AV2112" s="168"/>
      <c r="AW2112" s="168"/>
      <c r="AX2112" s="168"/>
      <c r="AY2112" s="168"/>
      <c r="AZ2112" s="168"/>
      <c r="BA2112" s="168"/>
      <c r="BB2112" s="168"/>
      <c r="BC2112" s="168"/>
      <c r="BD2112" s="168"/>
      <c r="BE2112" s="168"/>
      <c r="BF2112" s="168"/>
      <c r="BG2112" s="168"/>
      <c r="BH2112" s="168"/>
      <c r="BI2112" s="168"/>
      <c r="BJ2112" s="168"/>
      <c r="BK2112" s="168"/>
      <c r="BL2112" s="168"/>
      <c r="BM2112" s="168"/>
      <c r="BN2112" s="168"/>
      <c r="BO2112" s="168"/>
      <c r="BP2112" s="168"/>
    </row>
    <row r="2113" spans="4:68" x14ac:dyDescent="0.15">
      <c r="D2113" s="168"/>
      <c r="E2113" s="168"/>
      <c r="F2113" s="168"/>
      <c r="G2113" s="168"/>
      <c r="H2113" s="168"/>
      <c r="I2113" s="168"/>
      <c r="J2113" s="168"/>
      <c r="K2113" s="168"/>
      <c r="L2113" s="168"/>
      <c r="M2113" s="168"/>
      <c r="N2113" s="168"/>
      <c r="O2113" s="168"/>
      <c r="P2113" s="168"/>
      <c r="Q2113" s="168"/>
      <c r="R2113" s="168"/>
      <c r="S2113" s="168"/>
      <c r="T2113" s="168"/>
      <c r="U2113" s="168"/>
      <c r="V2113" s="168"/>
      <c r="W2113" s="168"/>
      <c r="X2113" s="168"/>
      <c r="Y2113" s="168"/>
      <c r="Z2113" s="168"/>
      <c r="AA2113" s="168"/>
      <c r="AB2113" s="168"/>
      <c r="AC2113" s="168"/>
      <c r="AD2113" s="168"/>
      <c r="AE2113" s="168"/>
      <c r="AF2113" s="168"/>
      <c r="AG2113" s="168"/>
      <c r="AH2113" s="168"/>
      <c r="AI2113" s="168"/>
      <c r="AJ2113" s="168"/>
      <c r="AK2113" s="168"/>
      <c r="AL2113" s="168"/>
      <c r="AM2113" s="168"/>
      <c r="AN2113" s="168"/>
      <c r="AO2113" s="168"/>
      <c r="AP2113" s="168"/>
      <c r="AQ2113" s="168"/>
      <c r="AR2113" s="168"/>
      <c r="AS2113" s="168"/>
      <c r="AT2113" s="168"/>
      <c r="AU2113" s="168"/>
      <c r="AV2113" s="168"/>
      <c r="AW2113" s="168"/>
      <c r="AX2113" s="168"/>
      <c r="AY2113" s="168"/>
      <c r="AZ2113" s="168"/>
      <c r="BA2113" s="168"/>
      <c r="BB2113" s="168"/>
      <c r="BC2113" s="168"/>
      <c r="BD2113" s="168"/>
      <c r="BE2113" s="168"/>
      <c r="BF2113" s="168"/>
      <c r="BG2113" s="168"/>
      <c r="BH2113" s="168"/>
      <c r="BI2113" s="168"/>
      <c r="BJ2113" s="168"/>
      <c r="BK2113" s="168"/>
      <c r="BL2113" s="168"/>
      <c r="BM2113" s="168"/>
      <c r="BN2113" s="168"/>
      <c r="BO2113" s="168"/>
      <c r="BP2113" s="168"/>
    </row>
    <row r="2114" spans="4:68" x14ac:dyDescent="0.15">
      <c r="D2114" s="168"/>
      <c r="E2114" s="168"/>
      <c r="F2114" s="168"/>
      <c r="G2114" s="168"/>
      <c r="H2114" s="168"/>
      <c r="I2114" s="168"/>
      <c r="J2114" s="168"/>
      <c r="K2114" s="168"/>
      <c r="L2114" s="168"/>
      <c r="M2114" s="168"/>
      <c r="N2114" s="168"/>
      <c r="O2114" s="168"/>
      <c r="P2114" s="168"/>
      <c r="Q2114" s="168"/>
      <c r="R2114" s="168"/>
      <c r="S2114" s="168"/>
      <c r="T2114" s="168"/>
      <c r="U2114" s="168"/>
      <c r="V2114" s="168"/>
      <c r="W2114" s="168"/>
      <c r="X2114" s="168"/>
      <c r="Y2114" s="168"/>
      <c r="Z2114" s="168"/>
      <c r="AA2114" s="168"/>
      <c r="AB2114" s="168"/>
      <c r="AC2114" s="168"/>
      <c r="AD2114" s="168"/>
      <c r="AE2114" s="168"/>
      <c r="AF2114" s="168"/>
      <c r="AG2114" s="168"/>
      <c r="AH2114" s="168"/>
      <c r="AI2114" s="168"/>
      <c r="AJ2114" s="168"/>
      <c r="AK2114" s="168"/>
      <c r="AL2114" s="168"/>
      <c r="AM2114" s="168"/>
      <c r="AN2114" s="168"/>
      <c r="AO2114" s="168"/>
      <c r="AP2114" s="168"/>
      <c r="AQ2114" s="168"/>
      <c r="AR2114" s="168"/>
      <c r="AS2114" s="168"/>
      <c r="AT2114" s="168"/>
      <c r="AU2114" s="168"/>
      <c r="AV2114" s="168"/>
      <c r="AW2114" s="168"/>
      <c r="AX2114" s="168"/>
      <c r="AY2114" s="168"/>
      <c r="AZ2114" s="168"/>
      <c r="BA2114" s="168"/>
      <c r="BB2114" s="168"/>
      <c r="BC2114" s="168"/>
      <c r="BD2114" s="168"/>
      <c r="BE2114" s="168"/>
      <c r="BF2114" s="168"/>
      <c r="BG2114" s="168"/>
      <c r="BH2114" s="168"/>
      <c r="BI2114" s="168"/>
      <c r="BJ2114" s="168"/>
      <c r="BK2114" s="168"/>
      <c r="BL2114" s="168"/>
      <c r="BM2114" s="168"/>
      <c r="BN2114" s="168"/>
      <c r="BO2114" s="168"/>
      <c r="BP2114" s="168"/>
    </row>
    <row r="2115" spans="4:68" x14ac:dyDescent="0.15">
      <c r="D2115" s="168"/>
      <c r="E2115" s="168"/>
      <c r="F2115" s="168"/>
      <c r="G2115" s="168"/>
      <c r="H2115" s="168"/>
      <c r="I2115" s="168"/>
      <c r="J2115" s="168"/>
      <c r="K2115" s="168"/>
      <c r="L2115" s="168"/>
      <c r="M2115" s="168"/>
      <c r="N2115" s="168"/>
      <c r="O2115" s="168"/>
      <c r="P2115" s="168"/>
      <c r="Q2115" s="168"/>
      <c r="R2115" s="168"/>
      <c r="S2115" s="168"/>
      <c r="T2115" s="168"/>
      <c r="U2115" s="168"/>
      <c r="V2115" s="168"/>
      <c r="W2115" s="168"/>
      <c r="X2115" s="168"/>
      <c r="Y2115" s="168"/>
      <c r="Z2115" s="168"/>
      <c r="AA2115" s="168"/>
      <c r="AB2115" s="168"/>
      <c r="AC2115" s="168"/>
      <c r="AD2115" s="168"/>
      <c r="AE2115" s="168"/>
      <c r="AF2115" s="168"/>
      <c r="AG2115" s="168"/>
      <c r="AH2115" s="168"/>
      <c r="AI2115" s="168"/>
      <c r="AJ2115" s="168"/>
      <c r="AK2115" s="168"/>
      <c r="AL2115" s="168"/>
      <c r="AM2115" s="168"/>
      <c r="AN2115" s="168"/>
      <c r="AO2115" s="168"/>
      <c r="AP2115" s="168"/>
      <c r="AQ2115" s="168"/>
      <c r="AR2115" s="168"/>
      <c r="AS2115" s="168"/>
      <c r="AT2115" s="168"/>
      <c r="AU2115" s="168"/>
      <c r="AV2115" s="168"/>
      <c r="AW2115" s="168"/>
      <c r="AX2115" s="168"/>
      <c r="AY2115" s="168"/>
      <c r="AZ2115" s="168"/>
      <c r="BA2115" s="168"/>
      <c r="BB2115" s="168"/>
      <c r="BC2115" s="168"/>
      <c r="BD2115" s="168"/>
      <c r="BE2115" s="168"/>
      <c r="BF2115" s="168"/>
      <c r="BG2115" s="168"/>
      <c r="BH2115" s="168"/>
      <c r="BI2115" s="168"/>
      <c r="BJ2115" s="168"/>
      <c r="BK2115" s="168"/>
      <c r="BL2115" s="168"/>
      <c r="BM2115" s="168"/>
      <c r="BN2115" s="168"/>
      <c r="BO2115" s="168"/>
      <c r="BP2115" s="168"/>
    </row>
    <row r="2116" spans="4:68" x14ac:dyDescent="0.15">
      <c r="D2116" s="168"/>
      <c r="E2116" s="168"/>
      <c r="F2116" s="168"/>
      <c r="G2116" s="168"/>
      <c r="H2116" s="168"/>
      <c r="I2116" s="168"/>
      <c r="J2116" s="168"/>
      <c r="K2116" s="168"/>
      <c r="L2116" s="168"/>
      <c r="M2116" s="168"/>
      <c r="N2116" s="168"/>
      <c r="O2116" s="168"/>
      <c r="P2116" s="168"/>
      <c r="Q2116" s="168"/>
      <c r="R2116" s="168"/>
      <c r="S2116" s="168"/>
      <c r="T2116" s="168"/>
      <c r="U2116" s="168"/>
      <c r="V2116" s="168"/>
      <c r="W2116" s="168"/>
      <c r="X2116" s="168"/>
      <c r="Y2116" s="168"/>
      <c r="Z2116" s="168"/>
      <c r="AA2116" s="168"/>
      <c r="AB2116" s="168"/>
      <c r="AC2116" s="168"/>
      <c r="AD2116" s="168"/>
      <c r="AE2116" s="168"/>
      <c r="AF2116" s="168"/>
      <c r="AG2116" s="168"/>
      <c r="AH2116" s="168"/>
      <c r="AI2116" s="168"/>
      <c r="AJ2116" s="168"/>
      <c r="AK2116" s="168"/>
      <c r="AL2116" s="168"/>
      <c r="AM2116" s="168"/>
      <c r="AN2116" s="168"/>
      <c r="AO2116" s="168"/>
      <c r="AP2116" s="168"/>
      <c r="AQ2116" s="168"/>
      <c r="AR2116" s="168"/>
      <c r="AS2116" s="168"/>
      <c r="AT2116" s="168"/>
      <c r="AU2116" s="168"/>
      <c r="AV2116" s="168"/>
      <c r="AW2116" s="168"/>
      <c r="AX2116" s="168"/>
      <c r="AY2116" s="168"/>
      <c r="AZ2116" s="168"/>
      <c r="BA2116" s="168"/>
      <c r="BB2116" s="168"/>
      <c r="BC2116" s="168"/>
      <c r="BD2116" s="168"/>
      <c r="BE2116" s="168"/>
      <c r="BF2116" s="168"/>
      <c r="BG2116" s="168"/>
      <c r="BH2116" s="168"/>
      <c r="BI2116" s="168"/>
      <c r="BJ2116" s="168"/>
      <c r="BK2116" s="168"/>
      <c r="BL2116" s="168"/>
      <c r="BM2116" s="168"/>
      <c r="BN2116" s="168"/>
      <c r="BO2116" s="168"/>
      <c r="BP2116" s="168"/>
    </row>
    <row r="2117" spans="4:68" x14ac:dyDescent="0.15">
      <c r="D2117" s="168"/>
      <c r="E2117" s="168"/>
      <c r="F2117" s="168"/>
      <c r="G2117" s="168"/>
      <c r="H2117" s="168"/>
      <c r="I2117" s="168"/>
      <c r="J2117" s="168"/>
      <c r="K2117" s="168"/>
      <c r="L2117" s="168"/>
      <c r="M2117" s="168"/>
      <c r="N2117" s="168"/>
      <c r="O2117" s="168"/>
      <c r="P2117" s="168"/>
      <c r="Q2117" s="168"/>
      <c r="R2117" s="168"/>
      <c r="S2117" s="168"/>
      <c r="T2117" s="168"/>
      <c r="U2117" s="168"/>
      <c r="V2117" s="168"/>
      <c r="W2117" s="168"/>
      <c r="X2117" s="168"/>
      <c r="Y2117" s="168"/>
      <c r="Z2117" s="168"/>
      <c r="AA2117" s="168"/>
      <c r="AB2117" s="168"/>
      <c r="AC2117" s="168"/>
      <c r="AD2117" s="168"/>
      <c r="AE2117" s="168"/>
      <c r="AF2117" s="168"/>
      <c r="AG2117" s="168"/>
      <c r="AH2117" s="168"/>
      <c r="AI2117" s="168"/>
      <c r="AJ2117" s="168"/>
      <c r="AK2117" s="168"/>
      <c r="AL2117" s="168"/>
      <c r="AM2117" s="168"/>
      <c r="AN2117" s="168"/>
      <c r="AO2117" s="168"/>
      <c r="AP2117" s="168"/>
      <c r="AQ2117" s="168"/>
      <c r="AR2117" s="168"/>
      <c r="AS2117" s="168"/>
      <c r="AT2117" s="168"/>
      <c r="AU2117" s="168"/>
      <c r="AV2117" s="168"/>
      <c r="AW2117" s="168"/>
      <c r="AX2117" s="168"/>
      <c r="AY2117" s="168"/>
      <c r="AZ2117" s="168"/>
      <c r="BA2117" s="168"/>
      <c r="BB2117" s="168"/>
      <c r="BC2117" s="168"/>
      <c r="BD2117" s="168"/>
      <c r="BE2117" s="168"/>
      <c r="BF2117" s="168"/>
      <c r="BG2117" s="168"/>
      <c r="BH2117" s="168"/>
      <c r="BI2117" s="168"/>
      <c r="BJ2117" s="168"/>
      <c r="BK2117" s="168"/>
      <c r="BL2117" s="168"/>
      <c r="BM2117" s="168"/>
      <c r="BN2117" s="168"/>
      <c r="BO2117" s="168"/>
      <c r="BP2117" s="168"/>
    </row>
    <row r="2118" spans="4:68" x14ac:dyDescent="0.15">
      <c r="D2118" s="168"/>
      <c r="E2118" s="168"/>
      <c r="F2118" s="168"/>
      <c r="G2118" s="168"/>
      <c r="H2118" s="168"/>
      <c r="I2118" s="168"/>
      <c r="J2118" s="168"/>
      <c r="K2118" s="168"/>
      <c r="L2118" s="168"/>
      <c r="M2118" s="168"/>
      <c r="N2118" s="168"/>
      <c r="O2118" s="168"/>
      <c r="P2118" s="168"/>
      <c r="Q2118" s="168"/>
      <c r="R2118" s="168"/>
      <c r="S2118" s="168"/>
      <c r="T2118" s="168"/>
      <c r="U2118" s="168"/>
      <c r="V2118" s="168"/>
      <c r="W2118" s="168"/>
      <c r="X2118" s="168"/>
      <c r="Y2118" s="168"/>
      <c r="Z2118" s="168"/>
      <c r="AA2118" s="168"/>
      <c r="AB2118" s="168"/>
      <c r="AC2118" s="168"/>
      <c r="AD2118" s="168"/>
      <c r="AE2118" s="168"/>
      <c r="AF2118" s="168"/>
      <c r="AG2118" s="168"/>
      <c r="AH2118" s="168"/>
      <c r="AI2118" s="168"/>
      <c r="AJ2118" s="168"/>
      <c r="AK2118" s="168"/>
      <c r="AL2118" s="168"/>
      <c r="AM2118" s="168"/>
      <c r="AN2118" s="168"/>
      <c r="AO2118" s="168"/>
      <c r="AP2118" s="168"/>
      <c r="AQ2118" s="168"/>
      <c r="AR2118" s="168"/>
      <c r="AS2118" s="168"/>
      <c r="AT2118" s="168"/>
      <c r="AU2118" s="168"/>
      <c r="AV2118" s="168"/>
      <c r="AW2118" s="168"/>
      <c r="AX2118" s="168"/>
      <c r="AY2118" s="168"/>
      <c r="AZ2118" s="168"/>
      <c r="BA2118" s="168"/>
      <c r="BB2118" s="168"/>
      <c r="BC2118" s="168"/>
      <c r="BD2118" s="168"/>
      <c r="BE2118" s="168"/>
      <c r="BF2118" s="168"/>
      <c r="BG2118" s="168"/>
      <c r="BH2118" s="168"/>
      <c r="BI2118" s="168"/>
      <c r="BJ2118" s="168"/>
      <c r="BK2118" s="168"/>
      <c r="BL2118" s="168"/>
      <c r="BM2118" s="168"/>
      <c r="BN2118" s="168"/>
      <c r="BO2118" s="168"/>
      <c r="BP2118" s="168"/>
    </row>
    <row r="2119" spans="4:68" x14ac:dyDescent="0.15">
      <c r="D2119" s="168"/>
      <c r="E2119" s="168"/>
      <c r="F2119" s="168"/>
      <c r="G2119" s="168"/>
      <c r="H2119" s="168"/>
      <c r="I2119" s="168"/>
      <c r="J2119" s="168"/>
      <c r="K2119" s="168"/>
      <c r="L2119" s="168"/>
      <c r="M2119" s="168"/>
      <c r="N2119" s="168"/>
      <c r="O2119" s="168"/>
      <c r="P2119" s="168"/>
      <c r="Q2119" s="168"/>
      <c r="R2119" s="168"/>
      <c r="S2119" s="168"/>
      <c r="T2119" s="168"/>
      <c r="U2119" s="168"/>
      <c r="V2119" s="168"/>
      <c r="W2119" s="168"/>
      <c r="X2119" s="168"/>
      <c r="Y2119" s="168"/>
      <c r="Z2119" s="168"/>
      <c r="AA2119" s="168"/>
      <c r="AB2119" s="168"/>
      <c r="AC2119" s="168"/>
      <c r="AD2119" s="168"/>
      <c r="AE2119" s="168"/>
      <c r="AF2119" s="168"/>
      <c r="AG2119" s="168"/>
      <c r="AH2119" s="168"/>
      <c r="AI2119" s="168"/>
      <c r="AJ2119" s="168"/>
      <c r="AK2119" s="168"/>
      <c r="AL2119" s="168"/>
      <c r="AM2119" s="168"/>
      <c r="AN2119" s="168"/>
      <c r="AO2119" s="168"/>
      <c r="AP2119" s="168"/>
      <c r="AQ2119" s="168"/>
      <c r="AR2119" s="168"/>
      <c r="AS2119" s="168"/>
      <c r="AT2119" s="168"/>
      <c r="AU2119" s="168"/>
      <c r="AV2119" s="168"/>
      <c r="AW2119" s="168"/>
      <c r="AX2119" s="168"/>
      <c r="AY2119" s="168"/>
      <c r="AZ2119" s="168"/>
      <c r="BA2119" s="168"/>
      <c r="BB2119" s="168"/>
      <c r="BC2119" s="168"/>
      <c r="BD2119" s="168"/>
      <c r="BE2119" s="168"/>
      <c r="BF2119" s="168"/>
      <c r="BG2119" s="168"/>
      <c r="BH2119" s="168"/>
      <c r="BI2119" s="168"/>
      <c r="BJ2119" s="168"/>
      <c r="BK2119" s="168"/>
      <c r="BL2119" s="168"/>
      <c r="BM2119" s="168"/>
      <c r="BN2119" s="168"/>
      <c r="BO2119" s="168"/>
      <c r="BP2119" s="168"/>
    </row>
    <row r="2120" spans="4:68" x14ac:dyDescent="0.15">
      <c r="D2120" s="168"/>
      <c r="E2120" s="168"/>
      <c r="F2120" s="168"/>
      <c r="G2120" s="168"/>
      <c r="H2120" s="168"/>
      <c r="I2120" s="168"/>
      <c r="J2120" s="168"/>
      <c r="K2120" s="168"/>
      <c r="L2120" s="168"/>
      <c r="M2120" s="168"/>
      <c r="N2120" s="168"/>
      <c r="O2120" s="168"/>
      <c r="P2120" s="168"/>
      <c r="Q2120" s="168"/>
      <c r="R2120" s="168"/>
      <c r="S2120" s="168"/>
      <c r="T2120" s="168"/>
      <c r="U2120" s="168"/>
      <c r="V2120" s="168"/>
      <c r="W2120" s="168"/>
      <c r="X2120" s="168"/>
      <c r="Y2120" s="168"/>
      <c r="Z2120" s="168"/>
      <c r="AA2120" s="168"/>
      <c r="AB2120" s="168"/>
      <c r="AC2120" s="168"/>
      <c r="AD2120" s="168"/>
      <c r="AE2120" s="168"/>
      <c r="AF2120" s="168"/>
      <c r="AG2120" s="168"/>
      <c r="AH2120" s="168"/>
      <c r="AI2120" s="168"/>
      <c r="AJ2120" s="168"/>
      <c r="AK2120" s="168"/>
      <c r="AL2120" s="168"/>
      <c r="AM2120" s="168"/>
      <c r="AN2120" s="168"/>
      <c r="AO2120" s="168"/>
      <c r="AP2120" s="168"/>
      <c r="AQ2120" s="168"/>
      <c r="AR2120" s="168"/>
      <c r="AS2120" s="168"/>
      <c r="AT2120" s="168"/>
      <c r="AU2120" s="168"/>
      <c r="AV2120" s="168"/>
      <c r="AW2120" s="168"/>
      <c r="AX2120" s="168"/>
      <c r="AY2120" s="168"/>
      <c r="AZ2120" s="168"/>
      <c r="BA2120" s="168"/>
      <c r="BB2120" s="168"/>
      <c r="BC2120" s="168"/>
      <c r="BD2120" s="168"/>
      <c r="BE2120" s="168"/>
      <c r="BF2120" s="168"/>
      <c r="BG2120" s="168"/>
      <c r="BH2120" s="168"/>
      <c r="BI2120" s="168"/>
      <c r="BJ2120" s="168"/>
      <c r="BK2120" s="168"/>
      <c r="BL2120" s="168"/>
      <c r="BM2120" s="168"/>
      <c r="BN2120" s="168"/>
      <c r="BO2120" s="168"/>
      <c r="BP2120" s="168"/>
    </row>
    <row r="2121" spans="4:68" x14ac:dyDescent="0.15">
      <c r="D2121" s="168"/>
      <c r="E2121" s="168"/>
      <c r="F2121" s="168"/>
      <c r="G2121" s="168"/>
      <c r="H2121" s="168"/>
      <c r="I2121" s="168"/>
      <c r="J2121" s="168"/>
      <c r="K2121" s="168"/>
      <c r="L2121" s="168"/>
      <c r="M2121" s="168"/>
      <c r="N2121" s="168"/>
      <c r="O2121" s="168"/>
      <c r="P2121" s="168"/>
      <c r="Q2121" s="168"/>
      <c r="R2121" s="168"/>
      <c r="S2121" s="168"/>
      <c r="T2121" s="168"/>
      <c r="U2121" s="168"/>
      <c r="V2121" s="168"/>
      <c r="W2121" s="168"/>
      <c r="X2121" s="168"/>
      <c r="Y2121" s="168"/>
      <c r="Z2121" s="168"/>
      <c r="AA2121" s="168"/>
      <c r="AB2121" s="168"/>
      <c r="AC2121" s="168"/>
      <c r="AD2121" s="168"/>
      <c r="AE2121" s="168"/>
      <c r="AF2121" s="168"/>
      <c r="AG2121" s="168"/>
      <c r="AH2121" s="168"/>
      <c r="AI2121" s="168"/>
      <c r="AJ2121" s="168"/>
      <c r="AK2121" s="168"/>
      <c r="AL2121" s="168"/>
      <c r="AM2121" s="168"/>
      <c r="AN2121" s="168"/>
      <c r="AO2121" s="168"/>
      <c r="AP2121" s="168"/>
      <c r="AQ2121" s="168"/>
      <c r="AR2121" s="168"/>
      <c r="AS2121" s="168"/>
      <c r="AT2121" s="168"/>
      <c r="AU2121" s="168"/>
      <c r="AV2121" s="168"/>
      <c r="AW2121" s="168"/>
      <c r="AX2121" s="168"/>
      <c r="AY2121" s="168"/>
      <c r="AZ2121" s="168"/>
      <c r="BA2121" s="168"/>
      <c r="BB2121" s="168"/>
      <c r="BC2121" s="168"/>
      <c r="BD2121" s="168"/>
      <c r="BE2121" s="168"/>
      <c r="BF2121" s="168"/>
      <c r="BG2121" s="168"/>
      <c r="BH2121" s="168"/>
      <c r="BI2121" s="168"/>
      <c r="BJ2121" s="168"/>
      <c r="BK2121" s="168"/>
      <c r="BL2121" s="168"/>
      <c r="BM2121" s="168"/>
      <c r="BN2121" s="168"/>
      <c r="BO2121" s="168"/>
      <c r="BP2121" s="168"/>
    </row>
    <row r="2122" spans="4:68" x14ac:dyDescent="0.15">
      <c r="D2122" s="168"/>
      <c r="E2122" s="168"/>
      <c r="F2122" s="168"/>
      <c r="G2122" s="168"/>
      <c r="H2122" s="168"/>
      <c r="I2122" s="168"/>
      <c r="J2122" s="168"/>
      <c r="K2122" s="168"/>
      <c r="L2122" s="168"/>
      <c r="M2122" s="168"/>
      <c r="N2122" s="168"/>
      <c r="O2122" s="168"/>
      <c r="P2122" s="168"/>
      <c r="Q2122" s="168"/>
      <c r="R2122" s="168"/>
      <c r="S2122" s="168"/>
      <c r="T2122" s="168"/>
      <c r="U2122" s="168"/>
      <c r="V2122" s="168"/>
      <c r="W2122" s="168"/>
      <c r="X2122" s="168"/>
      <c r="Y2122" s="168"/>
      <c r="Z2122" s="168"/>
      <c r="AA2122" s="168"/>
      <c r="AB2122" s="168"/>
      <c r="AC2122" s="168"/>
      <c r="AD2122" s="168"/>
      <c r="AE2122" s="168"/>
      <c r="AF2122" s="168"/>
      <c r="AG2122" s="168"/>
      <c r="AH2122" s="168"/>
      <c r="AI2122" s="168"/>
      <c r="AJ2122" s="168"/>
      <c r="AK2122" s="168"/>
      <c r="AL2122" s="168"/>
      <c r="AM2122" s="168"/>
      <c r="AN2122" s="168"/>
      <c r="AO2122" s="168"/>
      <c r="AP2122" s="168"/>
      <c r="AQ2122" s="168"/>
      <c r="AR2122" s="168"/>
      <c r="AS2122" s="168"/>
      <c r="AT2122" s="168"/>
      <c r="AU2122" s="168"/>
      <c r="AV2122" s="168"/>
      <c r="AW2122" s="168"/>
      <c r="AX2122" s="168"/>
      <c r="AY2122" s="168"/>
      <c r="AZ2122" s="168"/>
      <c r="BA2122" s="168"/>
      <c r="BB2122" s="168"/>
      <c r="BC2122" s="168"/>
      <c r="BD2122" s="168"/>
      <c r="BE2122" s="168"/>
      <c r="BF2122" s="168"/>
      <c r="BG2122" s="168"/>
      <c r="BH2122" s="168"/>
      <c r="BI2122" s="168"/>
      <c r="BJ2122" s="168"/>
      <c r="BK2122" s="168"/>
      <c r="BL2122" s="168"/>
      <c r="BM2122" s="168"/>
      <c r="BN2122" s="168"/>
      <c r="BO2122" s="168"/>
      <c r="BP2122" s="168"/>
    </row>
    <row r="2123" spans="4:68" x14ac:dyDescent="0.15">
      <c r="D2123" s="168"/>
      <c r="E2123" s="168"/>
      <c r="F2123" s="168"/>
      <c r="G2123" s="168"/>
      <c r="H2123" s="168"/>
      <c r="I2123" s="168"/>
      <c r="J2123" s="168"/>
      <c r="K2123" s="168"/>
      <c r="L2123" s="168"/>
      <c r="M2123" s="168"/>
      <c r="N2123" s="168"/>
      <c r="O2123" s="168"/>
      <c r="P2123" s="168"/>
      <c r="Q2123" s="168"/>
      <c r="R2123" s="168"/>
      <c r="S2123" s="168"/>
      <c r="T2123" s="168"/>
      <c r="U2123" s="168"/>
      <c r="V2123" s="168"/>
      <c r="W2123" s="168"/>
      <c r="X2123" s="168"/>
      <c r="Y2123" s="168"/>
      <c r="Z2123" s="168"/>
      <c r="AA2123" s="168"/>
      <c r="AB2123" s="168"/>
      <c r="AC2123" s="168"/>
      <c r="AD2123" s="168"/>
      <c r="AE2123" s="168"/>
      <c r="AF2123" s="168"/>
      <c r="AG2123" s="168"/>
      <c r="AH2123" s="168"/>
      <c r="AI2123" s="168"/>
      <c r="AJ2123" s="168"/>
      <c r="AK2123" s="168"/>
      <c r="AL2123" s="168"/>
      <c r="AM2123" s="168"/>
      <c r="AN2123" s="168"/>
      <c r="AO2123" s="168"/>
      <c r="AP2123" s="168"/>
      <c r="AQ2123" s="168"/>
      <c r="AR2123" s="168"/>
      <c r="AS2123" s="168"/>
      <c r="AT2123" s="168"/>
      <c r="AU2123" s="168"/>
      <c r="AV2123" s="168"/>
      <c r="AW2123" s="168"/>
      <c r="AX2123" s="168"/>
      <c r="AY2123" s="168"/>
      <c r="AZ2123" s="168"/>
      <c r="BA2123" s="168"/>
      <c r="BB2123" s="168"/>
      <c r="BC2123" s="168"/>
      <c r="BD2123" s="168"/>
      <c r="BE2123" s="168"/>
      <c r="BF2123" s="168"/>
      <c r="BG2123" s="168"/>
      <c r="BH2123" s="168"/>
      <c r="BI2123" s="168"/>
      <c r="BJ2123" s="168"/>
      <c r="BK2123" s="168"/>
      <c r="BL2123" s="168"/>
      <c r="BM2123" s="168"/>
      <c r="BN2123" s="168"/>
      <c r="BO2123" s="168"/>
      <c r="BP2123" s="168"/>
    </row>
    <row r="2124" spans="4:68" x14ac:dyDescent="0.15">
      <c r="D2124" s="168"/>
      <c r="E2124" s="168"/>
      <c r="F2124" s="168"/>
      <c r="G2124" s="168"/>
      <c r="H2124" s="168"/>
      <c r="I2124" s="168"/>
      <c r="J2124" s="168"/>
      <c r="K2124" s="168"/>
      <c r="L2124" s="168"/>
      <c r="M2124" s="168"/>
      <c r="N2124" s="168"/>
      <c r="O2124" s="168"/>
      <c r="P2124" s="168"/>
      <c r="Q2124" s="168"/>
      <c r="R2124" s="168"/>
      <c r="S2124" s="168"/>
      <c r="T2124" s="168"/>
      <c r="U2124" s="168"/>
      <c r="V2124" s="168"/>
      <c r="W2124" s="168"/>
      <c r="X2124" s="168"/>
      <c r="Y2124" s="168"/>
      <c r="Z2124" s="168"/>
      <c r="AA2124" s="168"/>
      <c r="AB2124" s="168"/>
      <c r="AC2124" s="168"/>
      <c r="AD2124" s="168"/>
      <c r="AE2124" s="168"/>
      <c r="AF2124" s="168"/>
      <c r="AG2124" s="168"/>
      <c r="AH2124" s="168"/>
      <c r="AI2124" s="168"/>
      <c r="AJ2124" s="168"/>
      <c r="AK2124" s="168"/>
      <c r="AL2124" s="168"/>
      <c r="AM2124" s="168"/>
      <c r="AN2124" s="168"/>
      <c r="AO2124" s="168"/>
      <c r="AP2124" s="168"/>
      <c r="AQ2124" s="168"/>
      <c r="AR2124" s="168"/>
      <c r="AS2124" s="168"/>
      <c r="AT2124" s="168"/>
      <c r="AU2124" s="168"/>
      <c r="AV2124" s="168"/>
      <c r="AW2124" s="168"/>
      <c r="AX2124" s="168"/>
      <c r="AY2124" s="168"/>
      <c r="AZ2124" s="168"/>
      <c r="BA2124" s="168"/>
      <c r="BB2124" s="168"/>
      <c r="BC2124" s="168"/>
      <c r="BD2124" s="168"/>
      <c r="BE2124" s="168"/>
      <c r="BF2124" s="168"/>
      <c r="BG2124" s="168"/>
      <c r="BH2124" s="168"/>
      <c r="BI2124" s="168"/>
      <c r="BJ2124" s="168"/>
      <c r="BK2124" s="168"/>
      <c r="BL2124" s="168"/>
      <c r="BM2124" s="168"/>
      <c r="BN2124" s="168"/>
      <c r="BO2124" s="168"/>
      <c r="BP2124" s="168"/>
    </row>
    <row r="2125" spans="4:68" x14ac:dyDescent="0.15">
      <c r="D2125" s="168"/>
      <c r="E2125" s="168"/>
      <c r="F2125" s="168"/>
      <c r="G2125" s="168"/>
      <c r="H2125" s="168"/>
      <c r="I2125" s="168"/>
      <c r="J2125" s="168"/>
      <c r="K2125" s="168"/>
      <c r="L2125" s="168"/>
      <c r="M2125" s="168"/>
      <c r="N2125" s="168"/>
      <c r="O2125" s="168"/>
      <c r="P2125" s="168"/>
      <c r="Q2125" s="168"/>
      <c r="R2125" s="168"/>
      <c r="S2125" s="168"/>
      <c r="T2125" s="168"/>
      <c r="U2125" s="168"/>
      <c r="V2125" s="168"/>
      <c r="W2125" s="168"/>
      <c r="X2125" s="168"/>
      <c r="Y2125" s="168"/>
      <c r="Z2125" s="168"/>
      <c r="AA2125" s="168"/>
      <c r="AB2125" s="168"/>
      <c r="AC2125" s="168"/>
      <c r="AD2125" s="168"/>
      <c r="AE2125" s="168"/>
      <c r="AF2125" s="168"/>
      <c r="AG2125" s="168"/>
      <c r="AH2125" s="168"/>
      <c r="AI2125" s="168"/>
      <c r="AJ2125" s="168"/>
      <c r="AK2125" s="168"/>
      <c r="AL2125" s="168"/>
      <c r="AM2125" s="168"/>
      <c r="AN2125" s="168"/>
      <c r="AO2125" s="168"/>
      <c r="AP2125" s="168"/>
      <c r="AQ2125" s="168"/>
      <c r="AR2125" s="168"/>
      <c r="AS2125" s="168"/>
      <c r="AT2125" s="168"/>
      <c r="AU2125" s="168"/>
      <c r="AV2125" s="168"/>
      <c r="AW2125" s="168"/>
      <c r="AX2125" s="168"/>
      <c r="AY2125" s="168"/>
      <c r="AZ2125" s="168"/>
      <c r="BA2125" s="168"/>
      <c r="BB2125" s="168"/>
      <c r="BC2125" s="168"/>
      <c r="BD2125" s="168"/>
      <c r="BE2125" s="168"/>
      <c r="BF2125" s="168"/>
      <c r="BG2125" s="168"/>
      <c r="BH2125" s="168"/>
      <c r="BI2125" s="168"/>
      <c r="BJ2125" s="168"/>
      <c r="BK2125" s="168"/>
      <c r="BL2125" s="168"/>
      <c r="BM2125" s="168"/>
      <c r="BN2125" s="168"/>
      <c r="BO2125" s="168"/>
      <c r="BP2125" s="168"/>
    </row>
    <row r="2126" spans="4:68" x14ac:dyDescent="0.15">
      <c r="D2126" s="168"/>
      <c r="E2126" s="168"/>
      <c r="F2126" s="168"/>
      <c r="G2126" s="168"/>
      <c r="H2126" s="168"/>
      <c r="I2126" s="168"/>
      <c r="J2126" s="168"/>
      <c r="K2126" s="168"/>
      <c r="L2126" s="168"/>
      <c r="M2126" s="168"/>
      <c r="N2126" s="168"/>
      <c r="O2126" s="168"/>
      <c r="P2126" s="168"/>
      <c r="Q2126" s="168"/>
      <c r="R2126" s="168"/>
      <c r="S2126" s="168"/>
      <c r="T2126" s="168"/>
      <c r="U2126" s="168"/>
      <c r="V2126" s="168"/>
      <c r="W2126" s="168"/>
      <c r="X2126" s="168"/>
      <c r="Y2126" s="168"/>
      <c r="Z2126" s="168"/>
      <c r="AA2126" s="168"/>
      <c r="AB2126" s="168"/>
      <c r="AC2126" s="168"/>
      <c r="AD2126" s="168"/>
      <c r="AE2126" s="168"/>
      <c r="AF2126" s="168"/>
      <c r="AG2126" s="168"/>
      <c r="AH2126" s="168"/>
      <c r="AI2126" s="168"/>
      <c r="AJ2126" s="168"/>
      <c r="AK2126" s="168"/>
      <c r="AL2126" s="168"/>
      <c r="AM2126" s="168"/>
      <c r="AN2126" s="168"/>
      <c r="AO2126" s="168"/>
      <c r="AP2126" s="168"/>
      <c r="AQ2126" s="168"/>
      <c r="AR2126" s="168"/>
      <c r="AS2126" s="168"/>
      <c r="AT2126" s="168"/>
      <c r="AU2126" s="168"/>
      <c r="AV2126" s="168"/>
      <c r="AW2126" s="168"/>
      <c r="AX2126" s="168"/>
      <c r="AY2126" s="168"/>
      <c r="AZ2126" s="168"/>
      <c r="BA2126" s="168"/>
      <c r="BB2126" s="168"/>
      <c r="BC2126" s="168"/>
      <c r="BD2126" s="168"/>
      <c r="BE2126" s="168"/>
      <c r="BF2126" s="168"/>
      <c r="BG2126" s="168"/>
      <c r="BH2126" s="168"/>
      <c r="BI2126" s="168"/>
      <c r="BJ2126" s="168"/>
      <c r="BK2126" s="168"/>
      <c r="BL2126" s="168"/>
      <c r="BM2126" s="168"/>
      <c r="BN2126" s="168"/>
      <c r="BO2126" s="168"/>
      <c r="BP2126" s="168"/>
    </row>
    <row r="2127" spans="4:68" x14ac:dyDescent="0.15">
      <c r="D2127" s="168"/>
      <c r="E2127" s="168"/>
      <c r="F2127" s="168"/>
      <c r="G2127" s="168"/>
      <c r="H2127" s="168"/>
      <c r="I2127" s="168"/>
      <c r="J2127" s="168"/>
      <c r="K2127" s="168"/>
      <c r="L2127" s="168"/>
      <c r="M2127" s="168"/>
      <c r="N2127" s="168"/>
      <c r="O2127" s="168"/>
      <c r="P2127" s="168"/>
      <c r="Q2127" s="168"/>
      <c r="R2127" s="168"/>
      <c r="S2127" s="168"/>
      <c r="T2127" s="168"/>
      <c r="U2127" s="168"/>
      <c r="V2127" s="168"/>
      <c r="W2127" s="168"/>
      <c r="X2127" s="168"/>
      <c r="Y2127" s="168"/>
      <c r="Z2127" s="168"/>
      <c r="AA2127" s="168"/>
      <c r="AB2127" s="168"/>
      <c r="AC2127" s="168"/>
      <c r="AD2127" s="168"/>
      <c r="AE2127" s="168"/>
      <c r="AF2127" s="168"/>
      <c r="AG2127" s="168"/>
      <c r="AH2127" s="168"/>
      <c r="AI2127" s="168"/>
      <c r="AJ2127" s="168"/>
      <c r="AK2127" s="168"/>
      <c r="AL2127" s="168"/>
      <c r="AM2127" s="168"/>
      <c r="AN2127" s="168"/>
      <c r="AO2127" s="168"/>
      <c r="AP2127" s="168"/>
      <c r="AQ2127" s="168"/>
      <c r="AR2127" s="168"/>
      <c r="AS2127" s="168"/>
      <c r="AT2127" s="168"/>
      <c r="AU2127" s="168"/>
      <c r="AV2127" s="168"/>
      <c r="AW2127" s="168"/>
      <c r="AX2127" s="168"/>
      <c r="AY2127" s="168"/>
      <c r="AZ2127" s="168"/>
      <c r="BA2127" s="168"/>
      <c r="BB2127" s="168"/>
      <c r="BC2127" s="168"/>
      <c r="BD2127" s="168"/>
      <c r="BE2127" s="168"/>
      <c r="BF2127" s="168"/>
      <c r="BG2127" s="168"/>
      <c r="BH2127" s="168"/>
      <c r="BI2127" s="168"/>
      <c r="BJ2127" s="168"/>
      <c r="BK2127" s="168"/>
      <c r="BL2127" s="168"/>
      <c r="BM2127" s="168"/>
      <c r="BN2127" s="168"/>
      <c r="BO2127" s="168"/>
      <c r="BP2127" s="168"/>
    </row>
    <row r="2128" spans="4:68" x14ac:dyDescent="0.15">
      <c r="D2128" s="168"/>
      <c r="E2128" s="168"/>
      <c r="F2128" s="168"/>
      <c r="G2128" s="168"/>
      <c r="H2128" s="168"/>
      <c r="I2128" s="168"/>
      <c r="J2128" s="168"/>
      <c r="K2128" s="168"/>
      <c r="L2128" s="168"/>
      <c r="M2128" s="168"/>
      <c r="N2128" s="168"/>
      <c r="O2128" s="168"/>
      <c r="P2128" s="168"/>
      <c r="Q2128" s="168"/>
      <c r="R2128" s="168"/>
      <c r="S2128" s="168"/>
      <c r="T2128" s="168"/>
      <c r="U2128" s="168"/>
      <c r="V2128" s="168"/>
      <c r="W2128" s="168"/>
      <c r="X2128" s="168"/>
      <c r="Y2128" s="168"/>
      <c r="Z2128" s="168"/>
      <c r="AA2128" s="168"/>
      <c r="AB2128" s="168"/>
      <c r="AC2128" s="168"/>
      <c r="AD2128" s="168"/>
      <c r="AE2128" s="168"/>
      <c r="AF2128" s="168"/>
      <c r="AG2128" s="168"/>
      <c r="AH2128" s="168"/>
      <c r="AI2128" s="168"/>
      <c r="AJ2128" s="168"/>
      <c r="AK2128" s="168"/>
      <c r="AL2128" s="168"/>
      <c r="AM2128" s="168"/>
      <c r="AN2128" s="168"/>
      <c r="AO2128" s="168"/>
      <c r="AP2128" s="168"/>
      <c r="AQ2128" s="168"/>
      <c r="AR2128" s="168"/>
      <c r="AS2128" s="168"/>
      <c r="AT2128" s="168"/>
      <c r="AU2128" s="168"/>
      <c r="AV2128" s="168"/>
      <c r="AW2128" s="168"/>
      <c r="AX2128" s="168"/>
      <c r="AY2128" s="168"/>
      <c r="AZ2128" s="168"/>
      <c r="BA2128" s="168"/>
      <c r="BB2128" s="168"/>
      <c r="BC2128" s="168"/>
      <c r="BD2128" s="168"/>
      <c r="BE2128" s="168"/>
      <c r="BF2128" s="168"/>
      <c r="BG2128" s="168"/>
      <c r="BH2128" s="168"/>
      <c r="BI2128" s="168"/>
      <c r="BJ2128" s="168"/>
      <c r="BK2128" s="168"/>
      <c r="BL2128" s="168"/>
      <c r="BM2128" s="168"/>
      <c r="BN2128" s="168"/>
      <c r="BO2128" s="168"/>
      <c r="BP2128" s="168"/>
    </row>
    <row r="2129" spans="4:68" x14ac:dyDescent="0.15">
      <c r="D2129" s="168"/>
      <c r="E2129" s="168"/>
      <c r="F2129" s="168"/>
      <c r="G2129" s="168"/>
      <c r="H2129" s="168"/>
      <c r="I2129" s="168"/>
      <c r="J2129" s="168"/>
      <c r="K2129" s="168"/>
      <c r="L2129" s="168"/>
      <c r="M2129" s="168"/>
      <c r="N2129" s="168"/>
      <c r="O2129" s="168"/>
      <c r="P2129" s="168"/>
      <c r="Q2129" s="168"/>
      <c r="R2129" s="168"/>
      <c r="S2129" s="168"/>
      <c r="T2129" s="168"/>
      <c r="U2129" s="168"/>
      <c r="V2129" s="168"/>
      <c r="W2129" s="168"/>
      <c r="X2129" s="168"/>
      <c r="Y2129" s="168"/>
      <c r="Z2129" s="168"/>
      <c r="AA2129" s="168"/>
      <c r="AB2129" s="168"/>
      <c r="AC2129" s="168"/>
      <c r="AD2129" s="168"/>
      <c r="AE2129" s="168"/>
      <c r="AF2129" s="168"/>
      <c r="AG2129" s="168"/>
      <c r="AH2129" s="168"/>
      <c r="AI2129" s="168"/>
      <c r="AJ2129" s="168"/>
      <c r="AK2129" s="168"/>
      <c r="AL2129" s="168"/>
      <c r="AM2129" s="168"/>
      <c r="AN2129" s="168"/>
      <c r="AO2129" s="168"/>
      <c r="AP2129" s="168"/>
      <c r="AQ2129" s="168"/>
      <c r="AR2129" s="168"/>
      <c r="AS2129" s="168"/>
      <c r="AT2129" s="168"/>
      <c r="AU2129" s="168"/>
      <c r="AV2129" s="168"/>
      <c r="AW2129" s="168"/>
      <c r="AX2129" s="168"/>
      <c r="AY2129" s="168"/>
      <c r="AZ2129" s="168"/>
      <c r="BA2129" s="168"/>
      <c r="BB2129" s="168"/>
      <c r="BC2129" s="168"/>
      <c r="BD2129" s="168"/>
      <c r="BE2129" s="168"/>
      <c r="BF2129" s="168"/>
      <c r="BG2129" s="168"/>
      <c r="BH2129" s="168"/>
      <c r="BI2129" s="168"/>
      <c r="BJ2129" s="168"/>
      <c r="BK2129" s="168"/>
      <c r="BL2129" s="168"/>
      <c r="BM2129" s="168"/>
      <c r="BN2129" s="168"/>
      <c r="BO2129" s="168"/>
      <c r="BP2129" s="168"/>
    </row>
    <row r="2130" spans="4:68" x14ac:dyDescent="0.15">
      <c r="D2130" s="168"/>
      <c r="E2130" s="168"/>
      <c r="F2130" s="168"/>
      <c r="G2130" s="168"/>
      <c r="H2130" s="168"/>
      <c r="I2130" s="168"/>
      <c r="J2130" s="168"/>
      <c r="K2130" s="168"/>
      <c r="L2130" s="168"/>
      <c r="M2130" s="168"/>
      <c r="N2130" s="168"/>
      <c r="O2130" s="168"/>
      <c r="P2130" s="168"/>
      <c r="Q2130" s="168"/>
      <c r="R2130" s="168"/>
      <c r="S2130" s="168"/>
      <c r="T2130" s="168"/>
      <c r="U2130" s="168"/>
      <c r="V2130" s="168"/>
      <c r="W2130" s="168"/>
      <c r="X2130" s="168"/>
      <c r="Y2130" s="168"/>
      <c r="Z2130" s="168"/>
      <c r="AA2130" s="168"/>
      <c r="AB2130" s="168"/>
      <c r="AC2130" s="168"/>
      <c r="AD2130" s="168"/>
      <c r="AE2130" s="168"/>
      <c r="AF2130" s="168"/>
      <c r="AG2130" s="168"/>
      <c r="AH2130" s="168"/>
      <c r="AI2130" s="168"/>
      <c r="AJ2130" s="168"/>
      <c r="AK2130" s="168"/>
      <c r="AL2130" s="168"/>
      <c r="AM2130" s="168"/>
      <c r="AN2130" s="168"/>
      <c r="AO2130" s="168"/>
      <c r="AP2130" s="168"/>
      <c r="AQ2130" s="168"/>
      <c r="AR2130" s="168"/>
      <c r="AS2130" s="168"/>
      <c r="AT2130" s="168"/>
      <c r="AU2130" s="168"/>
      <c r="AV2130" s="168"/>
      <c r="AW2130" s="168"/>
      <c r="AX2130" s="168"/>
      <c r="AY2130" s="168"/>
      <c r="AZ2130" s="168"/>
      <c r="BA2130" s="168"/>
      <c r="BB2130" s="168"/>
      <c r="BC2130" s="168"/>
      <c r="BD2130" s="168"/>
      <c r="BE2130" s="168"/>
      <c r="BF2130" s="168"/>
      <c r="BG2130" s="168"/>
      <c r="BH2130" s="168"/>
      <c r="BI2130" s="168"/>
      <c r="BJ2130" s="168"/>
      <c r="BK2130" s="168"/>
      <c r="BL2130" s="168"/>
      <c r="BM2130" s="168"/>
      <c r="BN2130" s="168"/>
      <c r="BO2130" s="168"/>
      <c r="BP2130" s="168"/>
    </row>
    <row r="2131" spans="4:68" x14ac:dyDescent="0.15">
      <c r="D2131" s="168"/>
      <c r="E2131" s="168"/>
      <c r="F2131" s="168"/>
      <c r="G2131" s="168"/>
      <c r="H2131" s="168"/>
      <c r="I2131" s="168"/>
      <c r="J2131" s="168"/>
      <c r="K2131" s="168"/>
      <c r="L2131" s="168"/>
      <c r="M2131" s="168"/>
      <c r="N2131" s="168"/>
      <c r="O2131" s="168"/>
      <c r="P2131" s="168"/>
      <c r="Q2131" s="168"/>
      <c r="R2131" s="168"/>
      <c r="S2131" s="168"/>
      <c r="T2131" s="168"/>
      <c r="U2131" s="168"/>
      <c r="V2131" s="168"/>
      <c r="W2131" s="168"/>
      <c r="X2131" s="168"/>
      <c r="Y2131" s="168"/>
      <c r="Z2131" s="168"/>
      <c r="AA2131" s="168"/>
      <c r="AB2131" s="168"/>
      <c r="AC2131" s="168"/>
      <c r="AD2131" s="168"/>
      <c r="AE2131" s="168"/>
      <c r="AF2131" s="168"/>
      <c r="AG2131" s="168"/>
      <c r="AH2131" s="168"/>
      <c r="AI2131" s="168"/>
      <c r="AJ2131" s="168"/>
      <c r="AK2131" s="168"/>
      <c r="AL2131" s="168"/>
      <c r="AM2131" s="168"/>
      <c r="AN2131" s="168"/>
      <c r="AO2131" s="168"/>
      <c r="AP2131" s="168"/>
      <c r="AQ2131" s="168"/>
      <c r="AR2131" s="168"/>
      <c r="AS2131" s="168"/>
      <c r="AT2131" s="168"/>
      <c r="AU2131" s="168"/>
      <c r="AV2131" s="168"/>
      <c r="AW2131" s="168"/>
      <c r="AX2131" s="168"/>
      <c r="AY2131" s="168"/>
      <c r="AZ2131" s="168"/>
      <c r="BA2131" s="168"/>
      <c r="BB2131" s="168"/>
      <c r="BC2131" s="168"/>
      <c r="BD2131" s="168"/>
      <c r="BE2131" s="168"/>
      <c r="BF2131" s="168"/>
      <c r="BG2131" s="168"/>
      <c r="BH2131" s="168"/>
      <c r="BI2131" s="168"/>
      <c r="BJ2131" s="168"/>
      <c r="BK2131" s="168"/>
      <c r="BL2131" s="168"/>
      <c r="BM2131" s="168"/>
      <c r="BN2131" s="168"/>
      <c r="BO2131" s="168"/>
      <c r="BP2131" s="168"/>
    </row>
    <row r="2132" spans="4:68" x14ac:dyDescent="0.15">
      <c r="D2132" s="168"/>
      <c r="E2132" s="168"/>
      <c r="F2132" s="168"/>
      <c r="G2132" s="168"/>
      <c r="H2132" s="168"/>
      <c r="I2132" s="168"/>
      <c r="J2132" s="168"/>
      <c r="K2132" s="168"/>
      <c r="L2132" s="168"/>
      <c r="M2132" s="168"/>
      <c r="N2132" s="168"/>
      <c r="O2132" s="168"/>
      <c r="P2132" s="168"/>
      <c r="Q2132" s="168"/>
      <c r="R2132" s="168"/>
      <c r="S2132" s="168"/>
      <c r="T2132" s="168"/>
      <c r="U2132" s="168"/>
      <c r="V2132" s="168"/>
      <c r="W2132" s="168"/>
      <c r="X2132" s="168"/>
      <c r="Y2132" s="168"/>
      <c r="Z2132" s="168"/>
      <c r="AA2132" s="168"/>
      <c r="AB2132" s="168"/>
      <c r="AC2132" s="168"/>
      <c r="AD2132" s="168"/>
      <c r="AE2132" s="168"/>
      <c r="AF2132" s="168"/>
      <c r="AG2132" s="168"/>
      <c r="AH2132" s="168"/>
      <c r="AI2132" s="168"/>
      <c r="AJ2132" s="168"/>
      <c r="AK2132" s="168"/>
      <c r="AL2132" s="168"/>
      <c r="AM2132" s="168"/>
      <c r="AN2132" s="168"/>
      <c r="AO2132" s="168"/>
      <c r="AP2132" s="168"/>
      <c r="AQ2132" s="168"/>
      <c r="AR2132" s="168"/>
      <c r="AS2132" s="168"/>
      <c r="AT2132" s="168"/>
      <c r="AU2132" s="168"/>
      <c r="AV2132" s="168"/>
      <c r="AW2132" s="168"/>
      <c r="AX2132" s="168"/>
      <c r="AY2132" s="168"/>
      <c r="AZ2132" s="168"/>
      <c r="BA2132" s="168"/>
      <c r="BB2132" s="168"/>
      <c r="BC2132" s="168"/>
      <c r="BD2132" s="168"/>
      <c r="BE2132" s="168"/>
      <c r="BF2132" s="168"/>
      <c r="BG2132" s="168"/>
      <c r="BH2132" s="168"/>
      <c r="BI2132" s="168"/>
      <c r="BJ2132" s="168"/>
      <c r="BK2132" s="168"/>
      <c r="BL2132" s="168"/>
      <c r="BM2132" s="168"/>
      <c r="BN2132" s="168"/>
      <c r="BO2132" s="168"/>
      <c r="BP2132" s="168"/>
    </row>
    <row r="2133" spans="4:68" x14ac:dyDescent="0.15">
      <c r="D2133" s="168"/>
      <c r="E2133" s="168"/>
      <c r="F2133" s="168"/>
      <c r="G2133" s="168"/>
      <c r="H2133" s="168"/>
      <c r="I2133" s="168"/>
      <c r="J2133" s="168"/>
      <c r="K2133" s="168"/>
      <c r="L2133" s="168"/>
      <c r="M2133" s="168"/>
      <c r="N2133" s="168"/>
      <c r="O2133" s="168"/>
      <c r="P2133" s="168"/>
      <c r="Q2133" s="168"/>
      <c r="R2133" s="168"/>
      <c r="S2133" s="168"/>
      <c r="T2133" s="168"/>
      <c r="U2133" s="168"/>
      <c r="V2133" s="168"/>
      <c r="W2133" s="168"/>
      <c r="X2133" s="168"/>
      <c r="Y2133" s="168"/>
      <c r="Z2133" s="168"/>
      <c r="AA2133" s="168"/>
      <c r="AB2133" s="168"/>
      <c r="AC2133" s="168"/>
      <c r="AD2133" s="168"/>
      <c r="AE2133" s="168"/>
      <c r="AF2133" s="168"/>
      <c r="AG2133" s="168"/>
      <c r="AH2133" s="168"/>
      <c r="AI2133" s="168"/>
      <c r="AJ2133" s="168"/>
      <c r="AK2133" s="168"/>
      <c r="AL2133" s="168"/>
      <c r="AM2133" s="168"/>
      <c r="AN2133" s="168"/>
      <c r="AO2133" s="168"/>
      <c r="AP2133" s="168"/>
      <c r="AQ2133" s="168"/>
      <c r="AR2133" s="168"/>
      <c r="AS2133" s="168"/>
      <c r="AT2133" s="168"/>
      <c r="AU2133" s="168"/>
      <c r="AV2133" s="168"/>
      <c r="AW2133" s="168"/>
      <c r="AX2133" s="168"/>
      <c r="AY2133" s="168"/>
      <c r="AZ2133" s="168"/>
      <c r="BA2133" s="168"/>
      <c r="BB2133" s="168"/>
      <c r="BC2133" s="168"/>
      <c r="BD2133" s="168"/>
      <c r="BE2133" s="168"/>
      <c r="BF2133" s="168"/>
      <c r="BG2133" s="168"/>
      <c r="BH2133" s="168"/>
      <c r="BI2133" s="168"/>
      <c r="BJ2133" s="168"/>
      <c r="BK2133" s="168"/>
      <c r="BL2133" s="168"/>
      <c r="BM2133" s="168"/>
      <c r="BN2133" s="168"/>
      <c r="BO2133" s="168"/>
      <c r="BP2133" s="168"/>
    </row>
    <row r="2134" spans="4:68" x14ac:dyDescent="0.15">
      <c r="D2134" s="168"/>
      <c r="E2134" s="168"/>
      <c r="F2134" s="168"/>
      <c r="G2134" s="168"/>
      <c r="H2134" s="168"/>
      <c r="I2134" s="168"/>
      <c r="J2134" s="168"/>
      <c r="K2134" s="168"/>
      <c r="L2134" s="168"/>
      <c r="M2134" s="168"/>
      <c r="N2134" s="168"/>
      <c r="O2134" s="168"/>
      <c r="P2134" s="168"/>
      <c r="Q2134" s="168"/>
      <c r="R2134" s="168"/>
      <c r="S2134" s="168"/>
      <c r="T2134" s="168"/>
      <c r="U2134" s="168"/>
      <c r="V2134" s="168"/>
      <c r="W2134" s="168"/>
      <c r="X2134" s="168"/>
      <c r="Y2134" s="168"/>
      <c r="Z2134" s="168"/>
      <c r="AA2134" s="168"/>
      <c r="AB2134" s="168"/>
      <c r="AC2134" s="168"/>
      <c r="AD2134" s="168"/>
      <c r="AE2134" s="168"/>
      <c r="AF2134" s="168"/>
      <c r="AG2134" s="168"/>
      <c r="AH2134" s="168"/>
      <c r="AI2134" s="168"/>
      <c r="AJ2134" s="168"/>
      <c r="AK2134" s="168"/>
      <c r="AL2134" s="168"/>
      <c r="AM2134" s="168"/>
      <c r="AN2134" s="168"/>
      <c r="AO2134" s="168"/>
      <c r="AP2134" s="168"/>
      <c r="AQ2134" s="168"/>
      <c r="AR2134" s="168"/>
      <c r="AS2134" s="168"/>
      <c r="AT2134" s="168"/>
      <c r="AU2134" s="168"/>
      <c r="AV2134" s="168"/>
      <c r="AW2134" s="168"/>
      <c r="AX2134" s="168"/>
      <c r="AY2134" s="168"/>
      <c r="AZ2134" s="168"/>
      <c r="BA2134" s="168"/>
      <c r="BB2134" s="168"/>
      <c r="BC2134" s="168"/>
      <c r="BD2134" s="168"/>
      <c r="BE2134" s="168"/>
      <c r="BF2134" s="168"/>
      <c r="BG2134" s="168"/>
      <c r="BH2134" s="168"/>
      <c r="BI2134" s="168"/>
      <c r="BJ2134" s="168"/>
      <c r="BK2134" s="168"/>
      <c r="BL2134" s="168"/>
      <c r="BM2134" s="168"/>
      <c r="BN2134" s="168"/>
      <c r="BO2134" s="168"/>
      <c r="BP2134" s="168"/>
    </row>
    <row r="2135" spans="4:68" x14ac:dyDescent="0.15">
      <c r="D2135" s="168"/>
      <c r="E2135" s="168"/>
      <c r="F2135" s="168"/>
      <c r="G2135" s="168"/>
      <c r="H2135" s="168"/>
      <c r="I2135" s="168"/>
      <c r="J2135" s="168"/>
      <c r="K2135" s="168"/>
      <c r="L2135" s="168"/>
      <c r="M2135" s="168"/>
      <c r="N2135" s="168"/>
      <c r="O2135" s="168"/>
      <c r="P2135" s="168"/>
      <c r="Q2135" s="168"/>
      <c r="R2135" s="168"/>
      <c r="S2135" s="168"/>
      <c r="T2135" s="168"/>
      <c r="U2135" s="168"/>
      <c r="V2135" s="168"/>
      <c r="W2135" s="168"/>
      <c r="X2135" s="168"/>
      <c r="Y2135" s="168"/>
      <c r="Z2135" s="168"/>
      <c r="AA2135" s="168"/>
      <c r="AB2135" s="168"/>
      <c r="AC2135" s="168"/>
      <c r="AD2135" s="168"/>
      <c r="AE2135" s="168"/>
      <c r="AF2135" s="168"/>
      <c r="AG2135" s="168"/>
      <c r="AH2135" s="168"/>
      <c r="AI2135" s="168"/>
      <c r="AJ2135" s="168"/>
      <c r="AK2135" s="168"/>
      <c r="AL2135" s="168"/>
      <c r="AM2135" s="168"/>
      <c r="AN2135" s="168"/>
      <c r="AO2135" s="168"/>
      <c r="AP2135" s="168"/>
      <c r="AQ2135" s="168"/>
      <c r="AR2135" s="168"/>
      <c r="AS2135" s="168"/>
      <c r="AT2135" s="168"/>
      <c r="AU2135" s="168"/>
      <c r="AV2135" s="168"/>
      <c r="AW2135" s="168"/>
      <c r="AX2135" s="168"/>
      <c r="AY2135" s="168"/>
      <c r="AZ2135" s="168"/>
      <c r="BA2135" s="168"/>
      <c r="BB2135" s="168"/>
      <c r="BC2135" s="168"/>
      <c r="BD2135" s="168"/>
      <c r="BE2135" s="168"/>
      <c r="BF2135" s="168"/>
      <c r="BG2135" s="168"/>
      <c r="BH2135" s="168"/>
      <c r="BI2135" s="168"/>
      <c r="BJ2135" s="168"/>
      <c r="BK2135" s="168"/>
      <c r="BL2135" s="168"/>
      <c r="BM2135" s="168"/>
      <c r="BN2135" s="168"/>
      <c r="BO2135" s="168"/>
      <c r="BP2135" s="168"/>
    </row>
    <row r="2136" spans="4:68" x14ac:dyDescent="0.15">
      <c r="D2136" s="168"/>
      <c r="E2136" s="168"/>
      <c r="F2136" s="168"/>
      <c r="G2136" s="168"/>
      <c r="H2136" s="168"/>
      <c r="I2136" s="168"/>
      <c r="J2136" s="168"/>
      <c r="K2136" s="168"/>
      <c r="L2136" s="168"/>
      <c r="M2136" s="168"/>
      <c r="N2136" s="168"/>
      <c r="O2136" s="168"/>
      <c r="P2136" s="168"/>
      <c r="Q2136" s="168"/>
      <c r="R2136" s="168"/>
      <c r="S2136" s="168"/>
      <c r="T2136" s="168"/>
      <c r="U2136" s="168"/>
      <c r="V2136" s="168"/>
      <c r="W2136" s="168"/>
      <c r="X2136" s="168"/>
      <c r="Y2136" s="168"/>
      <c r="Z2136" s="168"/>
      <c r="AA2136" s="168"/>
      <c r="AB2136" s="168"/>
      <c r="AC2136" s="168"/>
      <c r="AD2136" s="168"/>
      <c r="AE2136" s="168"/>
      <c r="AF2136" s="168"/>
      <c r="AG2136" s="168"/>
      <c r="AH2136" s="168"/>
      <c r="AI2136" s="168"/>
      <c r="AJ2136" s="168"/>
      <c r="AK2136" s="168"/>
      <c r="AL2136" s="168"/>
      <c r="AM2136" s="168"/>
      <c r="AN2136" s="168"/>
      <c r="AO2136" s="168"/>
      <c r="AP2136" s="168"/>
      <c r="AQ2136" s="168"/>
      <c r="AR2136" s="168"/>
      <c r="AS2136" s="168"/>
      <c r="AT2136" s="168"/>
      <c r="AU2136" s="168"/>
      <c r="AV2136" s="168"/>
      <c r="AW2136" s="168"/>
      <c r="AX2136" s="168"/>
      <c r="AY2136" s="168"/>
      <c r="AZ2136" s="168"/>
      <c r="BA2136" s="168"/>
      <c r="BB2136" s="168"/>
      <c r="BC2136" s="168"/>
      <c r="BD2136" s="168"/>
      <c r="BE2136" s="168"/>
      <c r="BF2136" s="168"/>
      <c r="BG2136" s="168"/>
      <c r="BH2136" s="168"/>
      <c r="BI2136" s="168"/>
      <c r="BJ2136" s="168"/>
      <c r="BK2136" s="168"/>
      <c r="BL2136" s="168"/>
      <c r="BM2136" s="168"/>
      <c r="BN2136" s="168"/>
      <c r="BO2136" s="168"/>
      <c r="BP2136" s="168"/>
    </row>
    <row r="2137" spans="4:68" x14ac:dyDescent="0.15">
      <c r="D2137" s="168"/>
      <c r="E2137" s="168"/>
      <c r="F2137" s="168"/>
      <c r="G2137" s="168"/>
      <c r="H2137" s="168"/>
      <c r="I2137" s="168"/>
      <c r="J2137" s="168"/>
      <c r="K2137" s="168"/>
      <c r="L2137" s="168"/>
      <c r="M2137" s="168"/>
      <c r="N2137" s="168"/>
      <c r="O2137" s="168"/>
      <c r="P2137" s="168"/>
      <c r="Q2137" s="168"/>
      <c r="R2137" s="168"/>
      <c r="S2137" s="168"/>
      <c r="T2137" s="168"/>
      <c r="U2137" s="168"/>
      <c r="V2137" s="168"/>
      <c r="W2137" s="168"/>
      <c r="X2137" s="168"/>
      <c r="Y2137" s="168"/>
      <c r="Z2137" s="168"/>
      <c r="AA2137" s="168"/>
      <c r="AB2137" s="168"/>
      <c r="AC2137" s="168"/>
      <c r="AD2137" s="168"/>
      <c r="AE2137" s="168"/>
      <c r="AF2137" s="168"/>
      <c r="AG2137" s="168"/>
      <c r="AH2137" s="168"/>
      <c r="AI2137" s="168"/>
      <c r="AJ2137" s="168"/>
      <c r="AK2137" s="168"/>
      <c r="AL2137" s="168"/>
      <c r="AM2137" s="168"/>
      <c r="AN2137" s="168"/>
      <c r="AO2137" s="168"/>
      <c r="AP2137" s="168"/>
      <c r="AQ2137" s="168"/>
      <c r="AR2137" s="168"/>
      <c r="AS2137" s="168"/>
      <c r="AT2137" s="168"/>
      <c r="AU2137" s="168"/>
      <c r="AV2137" s="168"/>
      <c r="AW2137" s="168"/>
      <c r="AX2137" s="168"/>
      <c r="AY2137" s="168"/>
      <c r="AZ2137" s="168"/>
      <c r="BA2137" s="168"/>
      <c r="BB2137" s="168"/>
      <c r="BC2137" s="168"/>
      <c r="BD2137" s="168"/>
      <c r="BE2137" s="168"/>
      <c r="BF2137" s="168"/>
      <c r="BG2137" s="168"/>
      <c r="BH2137" s="168"/>
      <c r="BI2137" s="168"/>
      <c r="BJ2137" s="168"/>
      <c r="BK2137" s="168"/>
      <c r="BL2137" s="168"/>
      <c r="BM2137" s="168"/>
      <c r="BN2137" s="168"/>
      <c r="BO2137" s="168"/>
      <c r="BP2137" s="168"/>
    </row>
    <row r="2138" spans="4:68" x14ac:dyDescent="0.15">
      <c r="D2138" s="168"/>
      <c r="E2138" s="168"/>
      <c r="F2138" s="168"/>
      <c r="G2138" s="168"/>
      <c r="H2138" s="168"/>
      <c r="I2138" s="168"/>
      <c r="J2138" s="168"/>
      <c r="K2138" s="168"/>
      <c r="L2138" s="168"/>
      <c r="M2138" s="168"/>
      <c r="N2138" s="168"/>
      <c r="O2138" s="168"/>
      <c r="P2138" s="168"/>
      <c r="Q2138" s="168"/>
      <c r="R2138" s="168"/>
      <c r="S2138" s="168"/>
      <c r="T2138" s="168"/>
      <c r="U2138" s="168"/>
      <c r="V2138" s="168"/>
      <c r="W2138" s="168"/>
      <c r="X2138" s="168"/>
      <c r="Y2138" s="168"/>
      <c r="Z2138" s="168"/>
      <c r="AA2138" s="168"/>
      <c r="AB2138" s="168"/>
      <c r="AC2138" s="168"/>
      <c r="AD2138" s="168"/>
      <c r="AE2138" s="168"/>
      <c r="AF2138" s="168"/>
      <c r="AG2138" s="168"/>
      <c r="AH2138" s="168"/>
      <c r="AI2138" s="168"/>
      <c r="AJ2138" s="168"/>
      <c r="AK2138" s="168"/>
      <c r="AL2138" s="168"/>
      <c r="AM2138" s="168"/>
      <c r="AN2138" s="168"/>
      <c r="AO2138" s="168"/>
      <c r="AP2138" s="168"/>
      <c r="AQ2138" s="168"/>
      <c r="AR2138" s="168"/>
      <c r="AS2138" s="168"/>
      <c r="AT2138" s="168"/>
      <c r="AU2138" s="168"/>
      <c r="AV2138" s="168"/>
      <c r="AW2138" s="168"/>
      <c r="AX2138" s="168"/>
      <c r="AY2138" s="168"/>
      <c r="AZ2138" s="168"/>
      <c r="BA2138" s="168"/>
      <c r="BB2138" s="168"/>
      <c r="BC2138" s="168"/>
      <c r="BD2138" s="168"/>
      <c r="BE2138" s="168"/>
      <c r="BF2138" s="168"/>
      <c r="BG2138" s="168"/>
      <c r="BH2138" s="168"/>
      <c r="BI2138" s="168"/>
      <c r="BJ2138" s="168"/>
      <c r="BK2138" s="168"/>
      <c r="BL2138" s="168"/>
      <c r="BM2138" s="168"/>
      <c r="BN2138" s="168"/>
      <c r="BO2138" s="168"/>
      <c r="BP2138" s="168"/>
    </row>
    <row r="2139" spans="4:68" x14ac:dyDescent="0.15">
      <c r="D2139" s="168"/>
      <c r="E2139" s="168"/>
      <c r="F2139" s="168"/>
      <c r="G2139" s="168"/>
      <c r="H2139" s="168"/>
      <c r="I2139" s="168"/>
      <c r="J2139" s="168"/>
      <c r="K2139" s="168"/>
      <c r="L2139" s="168"/>
      <c r="M2139" s="168"/>
      <c r="N2139" s="168"/>
      <c r="O2139" s="168"/>
      <c r="P2139" s="168"/>
      <c r="Q2139" s="168"/>
      <c r="R2139" s="168"/>
      <c r="S2139" s="168"/>
      <c r="T2139" s="168"/>
      <c r="U2139" s="168"/>
      <c r="V2139" s="168"/>
      <c r="W2139" s="168"/>
      <c r="X2139" s="168"/>
      <c r="Y2139" s="168"/>
      <c r="Z2139" s="168"/>
      <c r="AA2139" s="168"/>
      <c r="AB2139" s="168"/>
      <c r="AC2139" s="168"/>
      <c r="AD2139" s="168"/>
      <c r="AE2139" s="168"/>
      <c r="AF2139" s="168"/>
      <c r="AG2139" s="168"/>
      <c r="AH2139" s="168"/>
      <c r="AI2139" s="168"/>
      <c r="AJ2139" s="168"/>
      <c r="AK2139" s="168"/>
      <c r="AL2139" s="168"/>
      <c r="AM2139" s="168"/>
      <c r="AN2139" s="168"/>
      <c r="AO2139" s="168"/>
      <c r="AP2139" s="168"/>
      <c r="AQ2139" s="168"/>
      <c r="AR2139" s="168"/>
      <c r="AS2139" s="168"/>
      <c r="AT2139" s="168"/>
      <c r="AU2139" s="168"/>
      <c r="AV2139" s="168"/>
      <c r="AW2139" s="168"/>
      <c r="AX2139" s="168"/>
      <c r="AY2139" s="168"/>
      <c r="AZ2139" s="168"/>
      <c r="BA2139" s="168"/>
      <c r="BB2139" s="168"/>
      <c r="BC2139" s="168"/>
      <c r="BD2139" s="168"/>
      <c r="BE2139" s="168"/>
      <c r="BF2139" s="168"/>
      <c r="BG2139" s="168"/>
      <c r="BH2139" s="168"/>
      <c r="BI2139" s="168"/>
      <c r="BJ2139" s="168"/>
      <c r="BK2139" s="168"/>
      <c r="BL2139" s="168"/>
      <c r="BM2139" s="168"/>
      <c r="BN2139" s="168"/>
      <c r="BO2139" s="168"/>
      <c r="BP2139" s="168"/>
    </row>
    <row r="2140" spans="4:68" x14ac:dyDescent="0.15">
      <c r="D2140" s="168"/>
      <c r="E2140" s="168"/>
      <c r="F2140" s="168"/>
      <c r="G2140" s="168"/>
      <c r="H2140" s="168"/>
      <c r="I2140" s="168"/>
      <c r="J2140" s="168"/>
      <c r="K2140" s="168"/>
      <c r="L2140" s="168"/>
      <c r="M2140" s="168"/>
      <c r="N2140" s="168"/>
      <c r="O2140" s="168"/>
      <c r="P2140" s="168"/>
      <c r="Q2140" s="168"/>
      <c r="R2140" s="168"/>
      <c r="S2140" s="168"/>
      <c r="T2140" s="168"/>
      <c r="U2140" s="168"/>
      <c r="V2140" s="168"/>
      <c r="W2140" s="168"/>
      <c r="X2140" s="168"/>
      <c r="Y2140" s="168"/>
      <c r="Z2140" s="168"/>
      <c r="AA2140" s="168"/>
      <c r="AB2140" s="168"/>
      <c r="AC2140" s="168"/>
      <c r="AD2140" s="168"/>
      <c r="AE2140" s="168"/>
      <c r="AF2140" s="168"/>
      <c r="AG2140" s="168"/>
      <c r="AH2140" s="168"/>
      <c r="AI2140" s="168"/>
      <c r="AJ2140" s="168"/>
      <c r="AK2140" s="168"/>
      <c r="AL2140" s="168"/>
      <c r="AM2140" s="168"/>
      <c r="AN2140" s="168"/>
      <c r="AO2140" s="168"/>
      <c r="AP2140" s="168"/>
      <c r="AQ2140" s="168"/>
      <c r="AR2140" s="168"/>
      <c r="AS2140" s="168"/>
      <c r="AT2140" s="168"/>
      <c r="AU2140" s="168"/>
      <c r="AV2140" s="168"/>
      <c r="AW2140" s="168"/>
      <c r="AX2140" s="168"/>
      <c r="AY2140" s="168"/>
      <c r="AZ2140" s="168"/>
      <c r="BA2140" s="168"/>
      <c r="BB2140" s="168"/>
      <c r="BC2140" s="168"/>
      <c r="BD2140" s="168"/>
      <c r="BE2140" s="168"/>
      <c r="BF2140" s="168"/>
      <c r="BG2140" s="168"/>
      <c r="BH2140" s="168"/>
      <c r="BI2140" s="168"/>
      <c r="BJ2140" s="168"/>
      <c r="BK2140" s="168"/>
      <c r="BL2140" s="168"/>
      <c r="BM2140" s="168"/>
      <c r="BN2140" s="168"/>
      <c r="BO2140" s="168"/>
      <c r="BP2140" s="168"/>
    </row>
    <row r="2141" spans="4:68" x14ac:dyDescent="0.15">
      <c r="D2141" s="168"/>
      <c r="E2141" s="168"/>
      <c r="F2141" s="168"/>
      <c r="G2141" s="168"/>
      <c r="H2141" s="168"/>
      <c r="I2141" s="168"/>
      <c r="J2141" s="168"/>
      <c r="K2141" s="168"/>
      <c r="L2141" s="168"/>
      <c r="M2141" s="168"/>
      <c r="N2141" s="168"/>
      <c r="O2141" s="168"/>
      <c r="P2141" s="168"/>
      <c r="Q2141" s="168"/>
      <c r="R2141" s="168"/>
      <c r="S2141" s="168"/>
      <c r="T2141" s="168"/>
      <c r="U2141" s="168"/>
      <c r="V2141" s="168"/>
      <c r="W2141" s="168"/>
      <c r="X2141" s="168"/>
      <c r="Y2141" s="168"/>
      <c r="Z2141" s="168"/>
      <c r="AA2141" s="168"/>
      <c r="AB2141" s="168"/>
      <c r="AC2141" s="168"/>
      <c r="AD2141" s="168"/>
      <c r="AE2141" s="168"/>
      <c r="AF2141" s="168"/>
      <c r="AG2141" s="168"/>
      <c r="AH2141" s="168"/>
      <c r="AI2141" s="168"/>
      <c r="AJ2141" s="168"/>
      <c r="AK2141" s="168"/>
      <c r="AL2141" s="168"/>
      <c r="AM2141" s="168"/>
      <c r="AN2141" s="168"/>
      <c r="AO2141" s="168"/>
      <c r="AP2141" s="168"/>
      <c r="AQ2141" s="168"/>
      <c r="AR2141" s="168"/>
      <c r="AS2141" s="168"/>
      <c r="AT2141" s="168"/>
      <c r="AU2141" s="168"/>
      <c r="AV2141" s="168"/>
      <c r="AW2141" s="168"/>
      <c r="AX2141" s="168"/>
      <c r="AY2141" s="168"/>
      <c r="AZ2141" s="168"/>
      <c r="BA2141" s="168"/>
      <c r="BB2141" s="168"/>
      <c r="BC2141" s="168"/>
      <c r="BD2141" s="168"/>
      <c r="BE2141" s="168"/>
      <c r="BF2141" s="168"/>
      <c r="BG2141" s="168"/>
      <c r="BH2141" s="168"/>
      <c r="BI2141" s="168"/>
      <c r="BJ2141" s="168"/>
      <c r="BK2141" s="168"/>
      <c r="BL2141" s="168"/>
      <c r="BM2141" s="168"/>
      <c r="BN2141" s="168"/>
      <c r="BO2141" s="168"/>
      <c r="BP2141" s="168"/>
    </row>
    <row r="2142" spans="4:68" x14ac:dyDescent="0.15">
      <c r="D2142" s="168"/>
      <c r="E2142" s="168"/>
      <c r="F2142" s="168"/>
      <c r="G2142" s="168"/>
      <c r="H2142" s="168"/>
      <c r="I2142" s="168"/>
      <c r="J2142" s="168"/>
      <c r="K2142" s="168"/>
      <c r="L2142" s="168"/>
      <c r="M2142" s="168"/>
      <c r="N2142" s="168"/>
      <c r="O2142" s="168"/>
      <c r="P2142" s="168"/>
      <c r="Q2142" s="168"/>
      <c r="R2142" s="168"/>
      <c r="S2142" s="168"/>
      <c r="T2142" s="168"/>
      <c r="U2142" s="168"/>
      <c r="V2142" s="168"/>
      <c r="W2142" s="168"/>
      <c r="X2142" s="168"/>
      <c r="Y2142" s="168"/>
      <c r="Z2142" s="168"/>
      <c r="AA2142" s="168"/>
      <c r="AB2142" s="168"/>
      <c r="AC2142" s="168"/>
      <c r="AD2142" s="168"/>
      <c r="AE2142" s="168"/>
      <c r="AF2142" s="168"/>
      <c r="AG2142" s="168"/>
      <c r="AH2142" s="168"/>
      <c r="AI2142" s="168"/>
      <c r="AJ2142" s="168"/>
      <c r="AK2142" s="168"/>
      <c r="AL2142" s="168"/>
      <c r="AM2142" s="168"/>
      <c r="AN2142" s="168"/>
      <c r="AO2142" s="168"/>
      <c r="AP2142" s="168"/>
      <c r="AQ2142" s="168"/>
      <c r="AR2142" s="168"/>
      <c r="AS2142" s="168"/>
      <c r="AT2142" s="168"/>
      <c r="AU2142" s="168"/>
      <c r="AV2142" s="168"/>
      <c r="AW2142" s="168"/>
      <c r="AX2142" s="168"/>
      <c r="AY2142" s="168"/>
      <c r="AZ2142" s="168"/>
      <c r="BA2142" s="168"/>
      <c r="BB2142" s="168"/>
      <c r="BC2142" s="168"/>
      <c r="BD2142" s="168"/>
      <c r="BE2142" s="168"/>
      <c r="BF2142" s="168"/>
      <c r="BG2142" s="168"/>
      <c r="BH2142" s="168"/>
      <c r="BI2142" s="168"/>
      <c r="BJ2142" s="168"/>
      <c r="BK2142" s="168"/>
      <c r="BL2142" s="168"/>
      <c r="BM2142" s="168"/>
      <c r="BN2142" s="168"/>
      <c r="BO2142" s="168"/>
      <c r="BP2142" s="168"/>
    </row>
    <row r="2143" spans="4:68" x14ac:dyDescent="0.15">
      <c r="D2143" s="168"/>
      <c r="E2143" s="168"/>
      <c r="F2143" s="168"/>
      <c r="G2143" s="168"/>
      <c r="H2143" s="168"/>
      <c r="I2143" s="168"/>
      <c r="J2143" s="168"/>
      <c r="K2143" s="168"/>
      <c r="L2143" s="168"/>
      <c r="M2143" s="168"/>
      <c r="N2143" s="168"/>
      <c r="O2143" s="168"/>
      <c r="P2143" s="168"/>
      <c r="Q2143" s="168"/>
      <c r="R2143" s="168"/>
      <c r="S2143" s="168"/>
      <c r="T2143" s="168"/>
      <c r="U2143" s="168"/>
      <c r="V2143" s="168"/>
      <c r="W2143" s="168"/>
      <c r="X2143" s="168"/>
      <c r="Y2143" s="168"/>
      <c r="Z2143" s="168"/>
      <c r="AA2143" s="168"/>
      <c r="AB2143" s="168"/>
      <c r="AC2143" s="168"/>
      <c r="AD2143" s="168"/>
      <c r="AE2143" s="168"/>
      <c r="AF2143" s="168"/>
      <c r="AG2143" s="168"/>
      <c r="AH2143" s="168"/>
      <c r="AI2143" s="168"/>
      <c r="AJ2143" s="168"/>
      <c r="AK2143" s="168"/>
      <c r="AL2143" s="168"/>
      <c r="AM2143" s="168"/>
      <c r="AN2143" s="168"/>
      <c r="AO2143" s="168"/>
      <c r="AP2143" s="168"/>
      <c r="AQ2143" s="168"/>
      <c r="AR2143" s="168"/>
      <c r="AS2143" s="168"/>
      <c r="AT2143" s="168"/>
      <c r="AU2143" s="168"/>
      <c r="AV2143" s="168"/>
      <c r="AW2143" s="168"/>
      <c r="AX2143" s="168"/>
      <c r="AY2143" s="168"/>
      <c r="AZ2143" s="168"/>
      <c r="BA2143" s="168"/>
      <c r="BB2143" s="168"/>
      <c r="BC2143" s="168"/>
      <c r="BD2143" s="168"/>
      <c r="BE2143" s="168"/>
      <c r="BF2143" s="168"/>
      <c r="BG2143" s="168"/>
      <c r="BH2143" s="168"/>
      <c r="BI2143" s="168"/>
      <c r="BJ2143" s="168"/>
      <c r="BK2143" s="168"/>
      <c r="BL2143" s="168"/>
      <c r="BM2143" s="168"/>
      <c r="BN2143" s="168"/>
      <c r="BO2143" s="168"/>
      <c r="BP2143" s="168"/>
    </row>
    <row r="2144" spans="4:68" x14ac:dyDescent="0.15">
      <c r="D2144" s="168"/>
      <c r="E2144" s="168"/>
      <c r="F2144" s="168"/>
      <c r="G2144" s="168"/>
      <c r="H2144" s="168"/>
      <c r="I2144" s="168"/>
      <c r="J2144" s="168"/>
      <c r="K2144" s="168"/>
      <c r="L2144" s="168"/>
      <c r="M2144" s="168"/>
      <c r="N2144" s="168"/>
      <c r="O2144" s="168"/>
      <c r="P2144" s="168"/>
      <c r="Q2144" s="168"/>
      <c r="R2144" s="168"/>
      <c r="S2144" s="168"/>
      <c r="T2144" s="168"/>
      <c r="U2144" s="168"/>
      <c r="V2144" s="168"/>
      <c r="W2144" s="168"/>
      <c r="X2144" s="168"/>
      <c r="Y2144" s="168"/>
      <c r="Z2144" s="168"/>
      <c r="AA2144" s="168"/>
      <c r="AB2144" s="168"/>
      <c r="AC2144" s="168"/>
      <c r="AD2144" s="168"/>
      <c r="AE2144" s="168"/>
      <c r="AF2144" s="168"/>
      <c r="AG2144" s="168"/>
      <c r="AH2144" s="168"/>
      <c r="AI2144" s="168"/>
      <c r="AJ2144" s="168"/>
      <c r="AK2144" s="168"/>
      <c r="AL2144" s="168"/>
      <c r="AM2144" s="168"/>
      <c r="AN2144" s="168"/>
      <c r="AO2144" s="168"/>
      <c r="AP2144" s="168"/>
      <c r="AQ2144" s="168"/>
      <c r="AR2144" s="168"/>
      <c r="AS2144" s="168"/>
      <c r="AT2144" s="168"/>
      <c r="AU2144" s="168"/>
      <c r="AV2144" s="168"/>
      <c r="AW2144" s="168"/>
      <c r="AX2144" s="168"/>
      <c r="AY2144" s="168"/>
      <c r="AZ2144" s="168"/>
      <c r="BA2144" s="168"/>
      <c r="BB2144" s="168"/>
      <c r="BC2144" s="168"/>
      <c r="BD2144" s="168"/>
      <c r="BE2144" s="168"/>
      <c r="BF2144" s="168"/>
      <c r="BG2144" s="168"/>
      <c r="BH2144" s="168"/>
      <c r="BI2144" s="168"/>
      <c r="BJ2144" s="168"/>
      <c r="BK2144" s="168"/>
      <c r="BL2144" s="168"/>
      <c r="BM2144" s="168"/>
      <c r="BN2144" s="168"/>
      <c r="BO2144" s="168"/>
      <c r="BP2144" s="168"/>
    </row>
    <row r="2145" spans="4:68" x14ac:dyDescent="0.15">
      <c r="D2145" s="168"/>
      <c r="E2145" s="168"/>
      <c r="F2145" s="168"/>
      <c r="G2145" s="168"/>
      <c r="H2145" s="168"/>
      <c r="I2145" s="168"/>
      <c r="J2145" s="168"/>
      <c r="K2145" s="168"/>
      <c r="L2145" s="168"/>
      <c r="M2145" s="168"/>
      <c r="N2145" s="168"/>
      <c r="O2145" s="168"/>
      <c r="P2145" s="168"/>
      <c r="Q2145" s="168"/>
      <c r="R2145" s="168"/>
      <c r="S2145" s="168"/>
      <c r="T2145" s="168"/>
      <c r="U2145" s="168"/>
      <c r="V2145" s="168"/>
      <c r="W2145" s="168"/>
      <c r="X2145" s="168"/>
      <c r="Y2145" s="168"/>
      <c r="Z2145" s="168"/>
      <c r="AA2145" s="168"/>
      <c r="AB2145" s="168"/>
      <c r="AC2145" s="168"/>
      <c r="AD2145" s="168"/>
      <c r="AE2145" s="168"/>
      <c r="AF2145" s="168"/>
      <c r="AG2145" s="168"/>
      <c r="AH2145" s="168"/>
      <c r="AI2145" s="168"/>
      <c r="AJ2145" s="168"/>
      <c r="AK2145" s="168"/>
      <c r="AL2145" s="168"/>
      <c r="AM2145" s="168"/>
      <c r="AN2145" s="168"/>
      <c r="AO2145" s="168"/>
      <c r="AP2145" s="168"/>
      <c r="AQ2145" s="168"/>
      <c r="AR2145" s="168"/>
      <c r="AS2145" s="168"/>
      <c r="AT2145" s="168"/>
      <c r="AU2145" s="168"/>
      <c r="AV2145" s="168"/>
      <c r="AW2145" s="168"/>
      <c r="AX2145" s="168"/>
      <c r="AY2145" s="168"/>
      <c r="AZ2145" s="168"/>
      <c r="BA2145" s="168"/>
      <c r="BB2145" s="168"/>
      <c r="BC2145" s="168"/>
      <c r="BD2145" s="168"/>
      <c r="BE2145" s="168"/>
      <c r="BF2145" s="168"/>
      <c r="BG2145" s="168"/>
      <c r="BH2145" s="168"/>
      <c r="BI2145" s="168"/>
      <c r="BJ2145" s="168"/>
      <c r="BK2145" s="168"/>
      <c r="BL2145" s="168"/>
      <c r="BM2145" s="168"/>
      <c r="BN2145" s="168"/>
      <c r="BO2145" s="168"/>
      <c r="BP2145" s="168"/>
    </row>
    <row r="2146" spans="4:68" x14ac:dyDescent="0.15">
      <c r="D2146" s="168"/>
      <c r="E2146" s="168"/>
      <c r="F2146" s="168"/>
      <c r="G2146" s="168"/>
      <c r="H2146" s="168"/>
      <c r="I2146" s="168"/>
      <c r="J2146" s="168"/>
      <c r="K2146" s="168"/>
      <c r="L2146" s="168"/>
      <c r="M2146" s="168"/>
      <c r="N2146" s="168"/>
      <c r="O2146" s="168"/>
      <c r="P2146" s="168"/>
      <c r="Q2146" s="168"/>
      <c r="R2146" s="168"/>
      <c r="S2146" s="168"/>
      <c r="T2146" s="168"/>
      <c r="U2146" s="168"/>
      <c r="V2146" s="168"/>
      <c r="W2146" s="168"/>
      <c r="X2146" s="168"/>
      <c r="Y2146" s="168"/>
      <c r="Z2146" s="168"/>
      <c r="AA2146" s="168"/>
      <c r="AB2146" s="168"/>
      <c r="AC2146" s="168"/>
      <c r="AD2146" s="168"/>
      <c r="AE2146" s="168"/>
      <c r="AF2146" s="168"/>
      <c r="AG2146" s="168"/>
      <c r="AH2146" s="168"/>
      <c r="AI2146" s="168"/>
      <c r="AJ2146" s="168"/>
      <c r="AK2146" s="168"/>
      <c r="AL2146" s="168"/>
      <c r="AM2146" s="168"/>
      <c r="AN2146" s="168"/>
      <c r="AO2146" s="168"/>
      <c r="AP2146" s="168"/>
      <c r="AQ2146" s="168"/>
      <c r="AR2146" s="168"/>
      <c r="AS2146" s="168"/>
      <c r="AT2146" s="168"/>
      <c r="AU2146" s="168"/>
      <c r="AV2146" s="168"/>
      <c r="AW2146" s="168"/>
      <c r="AX2146" s="168"/>
      <c r="AY2146" s="168"/>
      <c r="AZ2146" s="168"/>
      <c r="BA2146" s="168"/>
      <c r="BB2146" s="168"/>
      <c r="BC2146" s="168"/>
      <c r="BD2146" s="168"/>
      <c r="BE2146" s="168"/>
      <c r="BF2146" s="168"/>
      <c r="BG2146" s="168"/>
      <c r="BH2146" s="168"/>
      <c r="BI2146" s="168"/>
      <c r="BJ2146" s="168"/>
      <c r="BK2146" s="168"/>
      <c r="BL2146" s="168"/>
      <c r="BM2146" s="168"/>
      <c r="BN2146" s="168"/>
      <c r="BO2146" s="168"/>
      <c r="BP2146" s="168"/>
    </row>
    <row r="2147" spans="4:68" x14ac:dyDescent="0.15">
      <c r="D2147" s="168"/>
      <c r="E2147" s="168"/>
      <c r="F2147" s="168"/>
      <c r="G2147" s="168"/>
      <c r="H2147" s="168"/>
      <c r="I2147" s="168"/>
      <c r="J2147" s="168"/>
      <c r="K2147" s="168"/>
      <c r="L2147" s="168"/>
      <c r="M2147" s="168"/>
      <c r="N2147" s="168"/>
      <c r="O2147" s="168"/>
      <c r="P2147" s="168"/>
      <c r="Q2147" s="168"/>
      <c r="R2147" s="168"/>
      <c r="S2147" s="168"/>
      <c r="T2147" s="168"/>
      <c r="U2147" s="168"/>
      <c r="V2147" s="168"/>
      <c r="W2147" s="168"/>
      <c r="X2147" s="168"/>
      <c r="Y2147" s="168"/>
      <c r="Z2147" s="168"/>
      <c r="AA2147" s="168"/>
      <c r="AB2147" s="168"/>
      <c r="AC2147" s="168"/>
      <c r="AD2147" s="168"/>
      <c r="AE2147" s="168"/>
      <c r="AF2147" s="168"/>
      <c r="AG2147" s="168"/>
      <c r="AH2147" s="168"/>
      <c r="AI2147" s="168"/>
      <c r="AJ2147" s="168"/>
      <c r="AK2147" s="168"/>
      <c r="AL2147" s="168"/>
      <c r="AM2147" s="168"/>
      <c r="AN2147" s="168"/>
      <c r="AO2147" s="168"/>
      <c r="AP2147" s="168"/>
      <c r="AQ2147" s="168"/>
      <c r="AR2147" s="168"/>
      <c r="AS2147" s="168"/>
      <c r="AT2147" s="168"/>
      <c r="AU2147" s="168"/>
      <c r="AV2147" s="168"/>
      <c r="AW2147" s="168"/>
      <c r="AX2147" s="168"/>
      <c r="AY2147" s="168"/>
      <c r="AZ2147" s="168"/>
      <c r="BA2147" s="168"/>
      <c r="BB2147" s="168"/>
      <c r="BC2147" s="168"/>
      <c r="BD2147" s="168"/>
      <c r="BE2147" s="168"/>
      <c r="BF2147" s="168"/>
      <c r="BG2147" s="168"/>
      <c r="BH2147" s="168"/>
      <c r="BI2147" s="168"/>
      <c r="BJ2147" s="168"/>
      <c r="BK2147" s="168"/>
      <c r="BL2147" s="168"/>
      <c r="BM2147" s="168"/>
      <c r="BN2147" s="168"/>
      <c r="BO2147" s="168"/>
      <c r="BP2147" s="168"/>
    </row>
    <row r="2148" spans="4:68" x14ac:dyDescent="0.15">
      <c r="D2148" s="168"/>
      <c r="E2148" s="168"/>
      <c r="F2148" s="168"/>
      <c r="G2148" s="168"/>
      <c r="H2148" s="168"/>
      <c r="I2148" s="168"/>
      <c r="J2148" s="168"/>
      <c r="K2148" s="168"/>
      <c r="L2148" s="168"/>
      <c r="M2148" s="168"/>
      <c r="N2148" s="168"/>
      <c r="O2148" s="168"/>
      <c r="P2148" s="168"/>
      <c r="Q2148" s="168"/>
      <c r="R2148" s="168"/>
      <c r="S2148" s="168"/>
      <c r="T2148" s="168"/>
      <c r="U2148" s="168"/>
      <c r="V2148" s="168"/>
      <c r="W2148" s="168"/>
      <c r="X2148" s="168"/>
      <c r="Y2148" s="168"/>
      <c r="Z2148" s="168"/>
      <c r="AA2148" s="168"/>
      <c r="AB2148" s="168"/>
      <c r="AC2148" s="168"/>
      <c r="AD2148" s="168"/>
      <c r="AE2148" s="168"/>
      <c r="AF2148" s="168"/>
      <c r="AG2148" s="168"/>
      <c r="AH2148" s="168"/>
      <c r="AI2148" s="168"/>
      <c r="AJ2148" s="168"/>
      <c r="AK2148" s="168"/>
      <c r="AL2148" s="168"/>
      <c r="AM2148" s="168"/>
      <c r="AN2148" s="168"/>
      <c r="AO2148" s="168"/>
      <c r="AP2148" s="168"/>
      <c r="AQ2148" s="168"/>
      <c r="AR2148" s="168"/>
      <c r="AS2148" s="168"/>
      <c r="AT2148" s="168"/>
      <c r="AU2148" s="168"/>
      <c r="AV2148" s="168"/>
      <c r="AW2148" s="168"/>
      <c r="AX2148" s="168"/>
      <c r="AY2148" s="168"/>
      <c r="AZ2148" s="168"/>
      <c r="BA2148" s="168"/>
      <c r="BB2148" s="168"/>
      <c r="BC2148" s="168"/>
      <c r="BD2148" s="168"/>
      <c r="BE2148" s="168"/>
      <c r="BF2148" s="168"/>
      <c r="BG2148" s="168"/>
      <c r="BH2148" s="168"/>
      <c r="BI2148" s="168"/>
      <c r="BJ2148" s="168"/>
      <c r="BK2148" s="168"/>
      <c r="BL2148" s="168"/>
      <c r="BM2148" s="168"/>
      <c r="BN2148" s="168"/>
      <c r="BO2148" s="168"/>
      <c r="BP2148" s="168"/>
    </row>
    <row r="2149" spans="4:68" x14ac:dyDescent="0.15">
      <c r="D2149" s="168"/>
      <c r="E2149" s="168"/>
      <c r="F2149" s="168"/>
      <c r="G2149" s="168"/>
      <c r="H2149" s="168"/>
      <c r="I2149" s="168"/>
      <c r="J2149" s="168"/>
      <c r="K2149" s="168"/>
      <c r="L2149" s="168"/>
      <c r="M2149" s="168"/>
      <c r="N2149" s="168"/>
      <c r="O2149" s="168"/>
      <c r="P2149" s="168"/>
      <c r="Q2149" s="168"/>
      <c r="R2149" s="168"/>
      <c r="S2149" s="168"/>
      <c r="T2149" s="168"/>
      <c r="U2149" s="168"/>
      <c r="V2149" s="168"/>
      <c r="W2149" s="168"/>
      <c r="X2149" s="168"/>
      <c r="Y2149" s="168"/>
      <c r="Z2149" s="168"/>
      <c r="AA2149" s="168"/>
      <c r="AB2149" s="168"/>
      <c r="AC2149" s="168"/>
      <c r="AD2149" s="168"/>
      <c r="AE2149" s="168"/>
      <c r="AF2149" s="168"/>
      <c r="AG2149" s="168"/>
      <c r="AH2149" s="168"/>
      <c r="AI2149" s="168"/>
      <c r="AJ2149" s="168"/>
      <c r="AK2149" s="168"/>
      <c r="AL2149" s="168"/>
      <c r="AM2149" s="168"/>
      <c r="AN2149" s="168"/>
      <c r="AO2149" s="168"/>
      <c r="AP2149" s="168"/>
      <c r="AQ2149" s="168"/>
      <c r="AR2149" s="168"/>
      <c r="AS2149" s="168"/>
      <c r="AT2149" s="168"/>
      <c r="AU2149" s="168"/>
      <c r="AV2149" s="168"/>
      <c r="AW2149" s="168"/>
      <c r="AX2149" s="168"/>
      <c r="AY2149" s="168"/>
      <c r="AZ2149" s="168"/>
      <c r="BA2149" s="168"/>
      <c r="BB2149" s="168"/>
      <c r="BC2149" s="168"/>
      <c r="BD2149" s="168"/>
      <c r="BE2149" s="168"/>
      <c r="BF2149" s="168"/>
      <c r="BG2149" s="168"/>
      <c r="BH2149" s="168"/>
      <c r="BI2149" s="168"/>
      <c r="BJ2149" s="168"/>
      <c r="BK2149" s="168"/>
      <c r="BL2149" s="168"/>
      <c r="BM2149" s="168"/>
      <c r="BN2149" s="168"/>
      <c r="BO2149" s="168"/>
      <c r="BP2149" s="168"/>
    </row>
    <row r="2150" spans="4:68" x14ac:dyDescent="0.15">
      <c r="D2150" s="168"/>
      <c r="E2150" s="168"/>
      <c r="F2150" s="168"/>
      <c r="G2150" s="168"/>
      <c r="H2150" s="168"/>
      <c r="I2150" s="168"/>
      <c r="J2150" s="168"/>
      <c r="K2150" s="168"/>
      <c r="L2150" s="168"/>
      <c r="M2150" s="168"/>
      <c r="N2150" s="168"/>
      <c r="O2150" s="168"/>
      <c r="P2150" s="168"/>
      <c r="Q2150" s="168"/>
      <c r="R2150" s="168"/>
      <c r="S2150" s="168"/>
      <c r="T2150" s="168"/>
      <c r="U2150" s="168"/>
      <c r="V2150" s="168"/>
      <c r="W2150" s="168"/>
      <c r="X2150" s="168"/>
      <c r="Y2150" s="168"/>
      <c r="Z2150" s="168"/>
      <c r="AA2150" s="168"/>
      <c r="AB2150" s="168"/>
      <c r="AC2150" s="168"/>
      <c r="AD2150" s="168"/>
      <c r="AE2150" s="168"/>
      <c r="AF2150" s="168"/>
      <c r="AG2150" s="168"/>
      <c r="AH2150" s="168"/>
      <c r="AI2150" s="168"/>
      <c r="AJ2150" s="168"/>
      <c r="AK2150" s="168"/>
      <c r="AL2150" s="168"/>
      <c r="AM2150" s="168"/>
      <c r="AN2150" s="168"/>
      <c r="AO2150" s="168"/>
      <c r="AP2150" s="168"/>
      <c r="AQ2150" s="168"/>
      <c r="AR2150" s="168"/>
      <c r="AS2150" s="168"/>
      <c r="AT2150" s="168"/>
      <c r="AU2150" s="168"/>
      <c r="AV2150" s="168"/>
      <c r="AW2150" s="168"/>
      <c r="AX2150" s="168"/>
      <c r="AY2150" s="168"/>
      <c r="AZ2150" s="168"/>
      <c r="BA2150" s="168"/>
      <c r="BB2150" s="168"/>
      <c r="BC2150" s="168"/>
      <c r="BD2150" s="168"/>
      <c r="BE2150" s="168"/>
      <c r="BF2150" s="168"/>
      <c r="BG2150" s="168"/>
      <c r="BH2150" s="168"/>
      <c r="BI2150" s="168"/>
      <c r="BJ2150" s="168"/>
      <c r="BK2150" s="168"/>
      <c r="BL2150" s="168"/>
      <c r="BM2150" s="168"/>
      <c r="BN2150" s="168"/>
      <c r="BO2150" s="168"/>
      <c r="BP2150" s="168"/>
    </row>
    <row r="2151" spans="4:68" x14ac:dyDescent="0.15">
      <c r="D2151" s="168"/>
      <c r="E2151" s="168"/>
      <c r="F2151" s="168"/>
      <c r="G2151" s="168"/>
      <c r="H2151" s="168"/>
      <c r="I2151" s="168"/>
      <c r="J2151" s="168"/>
      <c r="K2151" s="168"/>
      <c r="L2151" s="168"/>
      <c r="M2151" s="168"/>
      <c r="N2151" s="168"/>
      <c r="O2151" s="168"/>
      <c r="P2151" s="168"/>
      <c r="Q2151" s="168"/>
      <c r="R2151" s="168"/>
      <c r="S2151" s="168"/>
      <c r="T2151" s="168"/>
      <c r="U2151" s="168"/>
      <c r="V2151" s="168"/>
      <c r="W2151" s="168"/>
      <c r="X2151" s="168"/>
      <c r="Y2151" s="168"/>
      <c r="Z2151" s="168"/>
      <c r="AA2151" s="168"/>
      <c r="AB2151" s="168"/>
      <c r="AC2151" s="168"/>
      <c r="AD2151" s="168"/>
      <c r="AE2151" s="168"/>
      <c r="AF2151" s="168"/>
      <c r="AG2151" s="168"/>
      <c r="AH2151" s="168"/>
      <c r="AI2151" s="168"/>
      <c r="AJ2151" s="168"/>
      <c r="AK2151" s="168"/>
      <c r="AL2151" s="168"/>
      <c r="AM2151" s="168"/>
      <c r="AN2151" s="168"/>
      <c r="AO2151" s="168"/>
      <c r="AP2151" s="168"/>
      <c r="AQ2151" s="168"/>
      <c r="AR2151" s="168"/>
      <c r="AS2151" s="168"/>
      <c r="AT2151" s="168"/>
      <c r="AU2151" s="168"/>
      <c r="AV2151" s="168"/>
      <c r="AW2151" s="168"/>
      <c r="AX2151" s="168"/>
      <c r="AY2151" s="168"/>
      <c r="AZ2151" s="168"/>
      <c r="BA2151" s="168"/>
      <c r="BB2151" s="168"/>
      <c r="BC2151" s="168"/>
      <c r="BD2151" s="168"/>
      <c r="BE2151" s="168"/>
      <c r="BF2151" s="168"/>
      <c r="BG2151" s="168"/>
      <c r="BH2151" s="168"/>
      <c r="BI2151" s="168"/>
      <c r="BJ2151" s="168"/>
      <c r="BK2151" s="168"/>
      <c r="BL2151" s="168"/>
      <c r="BM2151" s="168"/>
      <c r="BN2151" s="168"/>
      <c r="BO2151" s="168"/>
      <c r="BP2151" s="168"/>
    </row>
    <row r="2152" spans="4:68" x14ac:dyDescent="0.15">
      <c r="D2152" s="168"/>
      <c r="E2152" s="168"/>
      <c r="F2152" s="168"/>
      <c r="G2152" s="168"/>
      <c r="H2152" s="168"/>
      <c r="I2152" s="168"/>
      <c r="J2152" s="168"/>
      <c r="K2152" s="168"/>
      <c r="L2152" s="168"/>
      <c r="M2152" s="168"/>
      <c r="N2152" s="168"/>
      <c r="O2152" s="168"/>
      <c r="P2152" s="168"/>
      <c r="Q2152" s="168"/>
      <c r="R2152" s="168"/>
      <c r="S2152" s="168"/>
      <c r="T2152" s="168"/>
      <c r="U2152" s="168"/>
      <c r="V2152" s="168"/>
      <c r="W2152" s="168"/>
      <c r="X2152" s="168"/>
      <c r="Y2152" s="168"/>
      <c r="Z2152" s="168"/>
      <c r="AA2152" s="168"/>
      <c r="AB2152" s="168"/>
      <c r="AC2152" s="168"/>
      <c r="AD2152" s="168"/>
      <c r="AE2152" s="168"/>
      <c r="AF2152" s="168"/>
      <c r="AG2152" s="168"/>
      <c r="AH2152" s="168"/>
      <c r="AI2152" s="168"/>
      <c r="AJ2152" s="168"/>
      <c r="AK2152" s="168"/>
      <c r="AL2152" s="168"/>
      <c r="AM2152" s="168"/>
      <c r="AN2152" s="168"/>
      <c r="AO2152" s="168"/>
      <c r="AP2152" s="168"/>
      <c r="AQ2152" s="168"/>
      <c r="AR2152" s="168"/>
      <c r="AS2152" s="168"/>
      <c r="AT2152" s="168"/>
      <c r="AU2152" s="168"/>
      <c r="AV2152" s="168"/>
      <c r="AW2152" s="168"/>
      <c r="AX2152" s="168"/>
      <c r="AY2152" s="168"/>
      <c r="AZ2152" s="168"/>
      <c r="BA2152" s="168"/>
      <c r="BB2152" s="168"/>
      <c r="BC2152" s="168"/>
      <c r="BD2152" s="168"/>
      <c r="BE2152" s="168"/>
      <c r="BF2152" s="168"/>
      <c r="BG2152" s="168"/>
      <c r="BH2152" s="168"/>
      <c r="BI2152" s="168"/>
      <c r="BJ2152" s="168"/>
      <c r="BK2152" s="168"/>
      <c r="BL2152" s="168"/>
      <c r="BM2152" s="168"/>
      <c r="BN2152" s="168"/>
      <c r="BO2152" s="168"/>
      <c r="BP2152" s="168"/>
    </row>
    <row r="2153" spans="4:68" x14ac:dyDescent="0.15">
      <c r="D2153" s="168"/>
      <c r="E2153" s="168"/>
      <c r="F2153" s="168"/>
      <c r="G2153" s="168"/>
      <c r="H2153" s="168"/>
      <c r="I2153" s="168"/>
      <c r="J2153" s="168"/>
      <c r="K2153" s="168"/>
      <c r="L2153" s="168"/>
      <c r="M2153" s="168"/>
      <c r="N2153" s="168"/>
      <c r="O2153" s="168"/>
      <c r="P2153" s="168"/>
      <c r="Q2153" s="168"/>
      <c r="R2153" s="168"/>
      <c r="S2153" s="168"/>
      <c r="T2153" s="168"/>
      <c r="U2153" s="168"/>
      <c r="V2153" s="168"/>
      <c r="W2153" s="168"/>
      <c r="X2153" s="168"/>
      <c r="Y2153" s="168"/>
      <c r="Z2153" s="168"/>
      <c r="AA2153" s="168"/>
      <c r="AB2153" s="168"/>
      <c r="AC2153" s="168"/>
      <c r="AD2153" s="168"/>
      <c r="AE2153" s="168"/>
      <c r="AF2153" s="168"/>
      <c r="AG2153" s="168"/>
      <c r="AH2153" s="168"/>
      <c r="AI2153" s="168"/>
      <c r="AJ2153" s="168"/>
      <c r="AK2153" s="168"/>
      <c r="AL2153" s="168"/>
      <c r="AM2153" s="168"/>
      <c r="AN2153" s="168"/>
      <c r="AO2153" s="168"/>
      <c r="AP2153" s="168"/>
      <c r="AQ2153" s="168"/>
      <c r="AR2153" s="168"/>
      <c r="AS2153" s="168"/>
      <c r="AT2153" s="168"/>
      <c r="AU2153" s="168"/>
      <c r="AV2153" s="168"/>
      <c r="AW2153" s="168"/>
      <c r="AX2153" s="168"/>
      <c r="AY2153" s="168"/>
      <c r="AZ2153" s="168"/>
      <c r="BA2153" s="168"/>
      <c r="BB2153" s="168"/>
      <c r="BC2153" s="168"/>
      <c r="BD2153" s="168"/>
      <c r="BE2153" s="168"/>
      <c r="BF2153" s="168"/>
      <c r="BG2153" s="168"/>
      <c r="BH2153" s="168"/>
      <c r="BI2153" s="168"/>
      <c r="BJ2153" s="168"/>
      <c r="BK2153" s="168"/>
      <c r="BL2153" s="168"/>
      <c r="BM2153" s="168"/>
      <c r="BN2153" s="168"/>
      <c r="BO2153" s="168"/>
      <c r="BP2153" s="168"/>
    </row>
    <row r="2154" spans="4:68" x14ac:dyDescent="0.15">
      <c r="D2154" s="168"/>
      <c r="E2154" s="168"/>
      <c r="F2154" s="168"/>
      <c r="G2154" s="168"/>
      <c r="H2154" s="168"/>
      <c r="I2154" s="168"/>
      <c r="J2154" s="168"/>
      <c r="K2154" s="168"/>
      <c r="L2154" s="168"/>
      <c r="M2154" s="168"/>
      <c r="N2154" s="168"/>
      <c r="O2154" s="168"/>
      <c r="P2154" s="168"/>
      <c r="Q2154" s="168"/>
      <c r="R2154" s="168"/>
      <c r="S2154" s="168"/>
      <c r="T2154" s="168"/>
      <c r="U2154" s="168"/>
      <c r="V2154" s="168"/>
      <c r="W2154" s="168"/>
      <c r="X2154" s="168"/>
      <c r="Y2154" s="168"/>
      <c r="Z2154" s="168"/>
      <c r="AA2154" s="168"/>
      <c r="AB2154" s="168"/>
      <c r="AC2154" s="168"/>
      <c r="AD2154" s="168"/>
      <c r="AE2154" s="168"/>
      <c r="AF2154" s="168"/>
      <c r="AG2154" s="168"/>
      <c r="AH2154" s="168"/>
      <c r="AI2154" s="168"/>
      <c r="AJ2154" s="168"/>
      <c r="AK2154" s="168"/>
      <c r="AL2154" s="168"/>
      <c r="AM2154" s="168"/>
      <c r="AN2154" s="168"/>
      <c r="AO2154" s="168"/>
      <c r="AP2154" s="168"/>
      <c r="AQ2154" s="168"/>
      <c r="AR2154" s="168"/>
      <c r="AS2154" s="168"/>
      <c r="AT2154" s="168"/>
      <c r="AU2154" s="168"/>
      <c r="AV2154" s="168"/>
      <c r="AW2154" s="168"/>
      <c r="AX2154" s="168"/>
      <c r="AY2154" s="168"/>
      <c r="AZ2154" s="168"/>
      <c r="BA2154" s="168"/>
      <c r="BB2154" s="168"/>
      <c r="BC2154" s="168"/>
      <c r="BD2154" s="168"/>
      <c r="BE2154" s="168"/>
      <c r="BF2154" s="168"/>
      <c r="BG2154" s="168"/>
      <c r="BH2154" s="168"/>
      <c r="BI2154" s="168"/>
      <c r="BJ2154" s="168"/>
      <c r="BK2154" s="168"/>
      <c r="BL2154" s="168"/>
      <c r="BM2154" s="168"/>
      <c r="BN2154" s="168"/>
      <c r="BO2154" s="168"/>
      <c r="BP2154" s="168"/>
    </row>
    <row r="2155" spans="4:68" x14ac:dyDescent="0.15">
      <c r="D2155" s="168"/>
      <c r="E2155" s="168"/>
      <c r="F2155" s="168"/>
      <c r="G2155" s="168"/>
      <c r="H2155" s="168"/>
      <c r="I2155" s="168"/>
      <c r="J2155" s="168"/>
      <c r="K2155" s="168"/>
      <c r="L2155" s="168"/>
      <c r="M2155" s="168"/>
      <c r="N2155" s="168"/>
      <c r="O2155" s="168"/>
      <c r="P2155" s="168"/>
      <c r="Q2155" s="168"/>
      <c r="R2155" s="168"/>
      <c r="S2155" s="168"/>
      <c r="T2155" s="168"/>
      <c r="U2155" s="168"/>
      <c r="V2155" s="168"/>
      <c r="W2155" s="168"/>
      <c r="X2155" s="168"/>
      <c r="Y2155" s="168"/>
      <c r="Z2155" s="168"/>
      <c r="AA2155" s="168"/>
      <c r="AB2155" s="168"/>
      <c r="AC2155" s="168"/>
      <c r="AD2155" s="168"/>
      <c r="AE2155" s="168"/>
      <c r="AF2155" s="168"/>
      <c r="AG2155" s="168"/>
      <c r="AH2155" s="168"/>
      <c r="AI2155" s="168"/>
      <c r="AJ2155" s="168"/>
      <c r="AK2155" s="168"/>
      <c r="AL2155" s="168"/>
      <c r="AM2155" s="168"/>
      <c r="AN2155" s="168"/>
      <c r="AO2155" s="168"/>
      <c r="AP2155" s="168"/>
      <c r="AQ2155" s="168"/>
      <c r="AR2155" s="168"/>
      <c r="AS2155" s="168"/>
      <c r="AT2155" s="168"/>
      <c r="AU2155" s="168"/>
      <c r="AV2155" s="168"/>
      <c r="AW2155" s="168"/>
      <c r="AX2155" s="168"/>
      <c r="AY2155" s="168"/>
      <c r="AZ2155" s="168"/>
      <c r="BA2155" s="168"/>
      <c r="BB2155" s="168"/>
      <c r="BC2155" s="168"/>
      <c r="BD2155" s="168"/>
      <c r="BE2155" s="168"/>
      <c r="BF2155" s="168"/>
      <c r="BG2155" s="168"/>
      <c r="BH2155" s="168"/>
      <c r="BI2155" s="168"/>
      <c r="BJ2155" s="168"/>
      <c r="BK2155" s="168"/>
      <c r="BL2155" s="168"/>
      <c r="BM2155" s="168"/>
      <c r="BN2155" s="168"/>
      <c r="BO2155" s="168"/>
      <c r="BP2155" s="168"/>
    </row>
    <row r="2156" spans="4:68" x14ac:dyDescent="0.15">
      <c r="D2156" s="168"/>
      <c r="E2156" s="168"/>
      <c r="F2156" s="168"/>
      <c r="G2156" s="168"/>
      <c r="H2156" s="168"/>
      <c r="I2156" s="168"/>
      <c r="J2156" s="168"/>
      <c r="K2156" s="168"/>
      <c r="L2156" s="168"/>
      <c r="M2156" s="168"/>
      <c r="N2156" s="168"/>
      <c r="O2156" s="168"/>
      <c r="P2156" s="168"/>
      <c r="Q2156" s="168"/>
      <c r="R2156" s="168"/>
      <c r="S2156" s="168"/>
      <c r="T2156" s="168"/>
      <c r="U2156" s="168"/>
      <c r="V2156" s="168"/>
      <c r="W2156" s="168"/>
      <c r="X2156" s="168"/>
      <c r="Y2156" s="168"/>
      <c r="Z2156" s="168"/>
      <c r="AA2156" s="168"/>
      <c r="AB2156" s="168"/>
      <c r="AC2156" s="168"/>
      <c r="AD2156" s="168"/>
      <c r="AE2156" s="168"/>
      <c r="AF2156" s="168"/>
      <c r="AG2156" s="168"/>
      <c r="AH2156" s="168"/>
      <c r="AI2156" s="168"/>
      <c r="AJ2156" s="168"/>
      <c r="AK2156" s="168"/>
      <c r="AL2156" s="168"/>
      <c r="AM2156" s="168"/>
      <c r="AN2156" s="168"/>
      <c r="AO2156" s="168"/>
      <c r="AP2156" s="168"/>
      <c r="AQ2156" s="168"/>
      <c r="AR2156" s="168"/>
      <c r="AS2156" s="168"/>
      <c r="AT2156" s="168"/>
      <c r="AU2156" s="168"/>
      <c r="AV2156" s="168"/>
      <c r="AW2156" s="168"/>
      <c r="AX2156" s="168"/>
      <c r="AY2156" s="168"/>
      <c r="AZ2156" s="168"/>
      <c r="BA2156" s="168"/>
      <c r="BB2156" s="168"/>
      <c r="BC2156" s="168"/>
      <c r="BD2156" s="168"/>
      <c r="BE2156" s="168"/>
      <c r="BF2156" s="168"/>
      <c r="BG2156" s="168"/>
      <c r="BH2156" s="168"/>
      <c r="BI2156" s="168"/>
      <c r="BJ2156" s="168"/>
      <c r="BK2156" s="168"/>
      <c r="BL2156" s="168"/>
      <c r="BM2156" s="168"/>
      <c r="BN2156" s="168"/>
      <c r="BO2156" s="168"/>
      <c r="BP2156" s="168"/>
    </row>
    <row r="2157" spans="4:68" x14ac:dyDescent="0.15">
      <c r="D2157" s="168"/>
      <c r="E2157" s="168"/>
      <c r="F2157" s="168"/>
      <c r="G2157" s="168"/>
      <c r="H2157" s="168"/>
      <c r="I2157" s="168"/>
      <c r="J2157" s="168"/>
      <c r="K2157" s="168"/>
      <c r="L2157" s="168"/>
      <c r="M2157" s="168"/>
      <c r="N2157" s="168"/>
      <c r="O2157" s="168"/>
      <c r="P2157" s="168"/>
      <c r="Q2157" s="168"/>
      <c r="R2157" s="168"/>
      <c r="S2157" s="168"/>
      <c r="T2157" s="168"/>
      <c r="U2157" s="168"/>
      <c r="V2157" s="168"/>
      <c r="W2157" s="168"/>
      <c r="X2157" s="168"/>
      <c r="Y2157" s="168"/>
      <c r="Z2157" s="168"/>
      <c r="AA2157" s="168"/>
      <c r="AB2157" s="168"/>
      <c r="AC2157" s="168"/>
      <c r="AD2157" s="168"/>
      <c r="AE2157" s="168"/>
      <c r="AF2157" s="168"/>
      <c r="AG2157" s="168"/>
      <c r="AH2157" s="168"/>
      <c r="AI2157" s="168"/>
      <c r="AJ2157" s="168"/>
      <c r="AK2157" s="168"/>
      <c r="AL2157" s="168"/>
      <c r="AM2157" s="168"/>
      <c r="AN2157" s="168"/>
      <c r="AO2157" s="168"/>
      <c r="AP2157" s="168"/>
      <c r="AQ2157" s="168"/>
      <c r="AR2157" s="168"/>
      <c r="AS2157" s="168"/>
      <c r="AT2157" s="168"/>
      <c r="AU2157" s="168"/>
      <c r="AV2157" s="168"/>
      <c r="AW2157" s="168"/>
      <c r="AX2157" s="168"/>
      <c r="AY2157" s="168"/>
      <c r="AZ2157" s="168"/>
      <c r="BA2157" s="168"/>
      <c r="BB2157" s="168"/>
      <c r="BC2157" s="168"/>
      <c r="BD2157" s="168"/>
      <c r="BE2157" s="168"/>
      <c r="BF2157" s="168"/>
      <c r="BG2157" s="168"/>
      <c r="BH2157" s="168"/>
      <c r="BI2157" s="168"/>
      <c r="BJ2157" s="168"/>
      <c r="BK2157" s="168"/>
      <c r="BL2157" s="168"/>
      <c r="BM2157" s="168"/>
      <c r="BN2157" s="168"/>
      <c r="BO2157" s="168"/>
      <c r="BP2157" s="168"/>
    </row>
    <row r="2158" spans="4:68" x14ac:dyDescent="0.15">
      <c r="D2158" s="168"/>
      <c r="E2158" s="168"/>
      <c r="F2158" s="168"/>
      <c r="G2158" s="168"/>
      <c r="H2158" s="168"/>
      <c r="I2158" s="168"/>
      <c r="J2158" s="168"/>
      <c r="K2158" s="168"/>
      <c r="L2158" s="168"/>
      <c r="M2158" s="168"/>
      <c r="N2158" s="168"/>
      <c r="O2158" s="168"/>
      <c r="P2158" s="168"/>
      <c r="Q2158" s="168"/>
      <c r="R2158" s="168"/>
      <c r="S2158" s="168"/>
      <c r="T2158" s="168"/>
      <c r="U2158" s="168"/>
      <c r="V2158" s="168"/>
      <c r="W2158" s="168"/>
      <c r="X2158" s="168"/>
      <c r="Y2158" s="168"/>
      <c r="Z2158" s="168"/>
      <c r="AA2158" s="168"/>
      <c r="AB2158" s="168"/>
      <c r="AC2158" s="168"/>
      <c r="AD2158" s="168"/>
      <c r="AE2158" s="168"/>
      <c r="AF2158" s="168"/>
      <c r="AG2158" s="168"/>
      <c r="AH2158" s="168"/>
      <c r="AI2158" s="168"/>
      <c r="AJ2158" s="168"/>
      <c r="AK2158" s="168"/>
      <c r="AL2158" s="168"/>
      <c r="AM2158" s="168"/>
      <c r="AN2158" s="168"/>
      <c r="AO2158" s="168"/>
      <c r="AP2158" s="168"/>
      <c r="AQ2158" s="168"/>
      <c r="AR2158" s="168"/>
      <c r="AS2158" s="168"/>
      <c r="AT2158" s="168"/>
      <c r="AU2158" s="168"/>
      <c r="AV2158" s="168"/>
      <c r="AW2158" s="168"/>
      <c r="AX2158" s="168"/>
      <c r="AY2158" s="168"/>
      <c r="AZ2158" s="168"/>
      <c r="BA2158" s="168"/>
      <c r="BB2158" s="168"/>
      <c r="BC2158" s="168"/>
      <c r="BD2158" s="168"/>
      <c r="BE2158" s="168"/>
      <c r="BF2158" s="168"/>
      <c r="BG2158" s="168"/>
      <c r="BH2158" s="168"/>
      <c r="BI2158" s="168"/>
      <c r="BJ2158" s="168"/>
      <c r="BK2158" s="168"/>
      <c r="BL2158" s="168"/>
      <c r="BM2158" s="168"/>
      <c r="BN2158" s="168"/>
      <c r="BO2158" s="168"/>
      <c r="BP2158" s="168"/>
    </row>
    <row r="2159" spans="4:68" x14ac:dyDescent="0.15">
      <c r="D2159" s="168"/>
      <c r="E2159" s="168"/>
      <c r="F2159" s="168"/>
      <c r="G2159" s="168"/>
      <c r="H2159" s="168"/>
      <c r="I2159" s="168"/>
      <c r="J2159" s="168"/>
      <c r="K2159" s="168"/>
      <c r="L2159" s="168"/>
      <c r="M2159" s="168"/>
      <c r="N2159" s="168"/>
      <c r="O2159" s="168"/>
      <c r="P2159" s="168"/>
      <c r="Q2159" s="168"/>
      <c r="R2159" s="168"/>
      <c r="S2159" s="168"/>
      <c r="T2159" s="168"/>
      <c r="U2159" s="168"/>
      <c r="V2159" s="168"/>
      <c r="W2159" s="168"/>
      <c r="X2159" s="168"/>
      <c r="Y2159" s="168"/>
      <c r="Z2159" s="168"/>
      <c r="AA2159" s="168"/>
      <c r="AB2159" s="168"/>
      <c r="AC2159" s="168"/>
      <c r="AD2159" s="168"/>
      <c r="AE2159" s="168"/>
      <c r="AF2159" s="168"/>
      <c r="AG2159" s="168"/>
      <c r="AH2159" s="168"/>
      <c r="AI2159" s="168"/>
      <c r="AJ2159" s="168"/>
      <c r="AK2159" s="168"/>
      <c r="AL2159" s="168"/>
      <c r="AM2159" s="168"/>
      <c r="AN2159" s="168"/>
      <c r="AO2159" s="168"/>
      <c r="AP2159" s="168"/>
      <c r="AQ2159" s="168"/>
      <c r="AR2159" s="168"/>
      <c r="AS2159" s="168"/>
      <c r="AT2159" s="168"/>
      <c r="AU2159" s="168"/>
      <c r="AV2159" s="168"/>
      <c r="AW2159" s="168"/>
      <c r="AX2159" s="168"/>
      <c r="AY2159" s="168"/>
      <c r="AZ2159" s="168"/>
      <c r="BA2159" s="168"/>
      <c r="BB2159" s="168"/>
      <c r="BC2159" s="168"/>
      <c r="BD2159" s="168"/>
      <c r="BE2159" s="168"/>
      <c r="BF2159" s="168"/>
      <c r="BG2159" s="168"/>
      <c r="BH2159" s="168"/>
      <c r="BI2159" s="168"/>
      <c r="BJ2159" s="168"/>
      <c r="BK2159" s="168"/>
      <c r="BL2159" s="168"/>
      <c r="BM2159" s="168"/>
      <c r="BN2159" s="168"/>
      <c r="BO2159" s="168"/>
      <c r="BP2159" s="168"/>
    </row>
    <row r="2160" spans="4:68" x14ac:dyDescent="0.15">
      <c r="D2160" s="168"/>
      <c r="E2160" s="168"/>
      <c r="F2160" s="168"/>
      <c r="G2160" s="168"/>
      <c r="H2160" s="168"/>
      <c r="I2160" s="168"/>
      <c r="J2160" s="168"/>
      <c r="K2160" s="168"/>
      <c r="L2160" s="168"/>
      <c r="M2160" s="168"/>
      <c r="N2160" s="168"/>
      <c r="O2160" s="168"/>
      <c r="P2160" s="168"/>
      <c r="Q2160" s="168"/>
      <c r="R2160" s="168"/>
      <c r="S2160" s="168"/>
      <c r="T2160" s="168"/>
      <c r="U2160" s="168"/>
      <c r="V2160" s="168"/>
      <c r="W2160" s="168"/>
      <c r="X2160" s="168"/>
      <c r="Y2160" s="168"/>
      <c r="Z2160" s="168"/>
      <c r="AA2160" s="168"/>
      <c r="AB2160" s="168"/>
      <c r="AC2160" s="168"/>
      <c r="AD2160" s="168"/>
      <c r="AE2160" s="168"/>
      <c r="AF2160" s="168"/>
      <c r="AG2160" s="168"/>
      <c r="AH2160" s="168"/>
      <c r="AI2160" s="168"/>
      <c r="AJ2160" s="168"/>
      <c r="AK2160" s="168"/>
      <c r="AL2160" s="168"/>
      <c r="AM2160" s="168"/>
      <c r="AN2160" s="168"/>
      <c r="AO2160" s="168"/>
      <c r="AP2160" s="168"/>
      <c r="AQ2160" s="168"/>
      <c r="AR2160" s="168"/>
      <c r="AS2160" s="168"/>
      <c r="AT2160" s="168"/>
      <c r="AU2160" s="168"/>
      <c r="AV2160" s="168"/>
      <c r="AW2160" s="168"/>
      <c r="AX2160" s="168"/>
      <c r="AY2160" s="168"/>
      <c r="AZ2160" s="168"/>
      <c r="BA2160" s="168"/>
      <c r="BB2160" s="168"/>
      <c r="BC2160" s="168"/>
      <c r="BD2160" s="168"/>
      <c r="BE2160" s="168"/>
      <c r="BF2160" s="168"/>
      <c r="BG2160" s="168"/>
      <c r="BH2160" s="168"/>
      <c r="BI2160" s="168"/>
      <c r="BJ2160" s="168"/>
      <c r="BK2160" s="168"/>
      <c r="BL2160" s="168"/>
      <c r="BM2160" s="168"/>
      <c r="BN2160" s="168"/>
      <c r="BO2160" s="168"/>
      <c r="BP2160" s="168"/>
    </row>
    <row r="2161" spans="4:68" x14ac:dyDescent="0.15">
      <c r="D2161" s="168"/>
      <c r="E2161" s="168"/>
      <c r="F2161" s="168"/>
      <c r="G2161" s="168"/>
      <c r="H2161" s="168"/>
      <c r="I2161" s="168"/>
      <c r="J2161" s="168"/>
      <c r="K2161" s="168"/>
      <c r="L2161" s="168"/>
      <c r="M2161" s="168"/>
      <c r="N2161" s="168"/>
      <c r="O2161" s="168"/>
      <c r="P2161" s="168"/>
      <c r="Q2161" s="168"/>
      <c r="R2161" s="168"/>
      <c r="S2161" s="168"/>
      <c r="T2161" s="168"/>
      <c r="U2161" s="168"/>
      <c r="V2161" s="168"/>
      <c r="W2161" s="168"/>
      <c r="X2161" s="168"/>
      <c r="Y2161" s="168"/>
      <c r="Z2161" s="168"/>
      <c r="AA2161" s="168"/>
      <c r="AB2161" s="168"/>
      <c r="AC2161" s="168"/>
      <c r="AD2161" s="168"/>
      <c r="AE2161" s="168"/>
      <c r="AF2161" s="168"/>
      <c r="AG2161" s="168"/>
      <c r="AH2161" s="168"/>
      <c r="AI2161" s="168"/>
      <c r="AJ2161" s="168"/>
      <c r="AK2161" s="168"/>
      <c r="AL2161" s="168"/>
      <c r="AM2161" s="168"/>
      <c r="AN2161" s="168"/>
      <c r="AO2161" s="168"/>
      <c r="AP2161" s="168"/>
      <c r="AQ2161" s="168"/>
      <c r="AR2161" s="168"/>
      <c r="AS2161" s="168"/>
      <c r="AT2161" s="168"/>
      <c r="AU2161" s="168"/>
      <c r="AV2161" s="168"/>
      <c r="AW2161" s="168"/>
      <c r="AX2161" s="168"/>
      <c r="AY2161" s="168"/>
      <c r="AZ2161" s="168"/>
      <c r="BA2161" s="168"/>
      <c r="BB2161" s="168"/>
      <c r="BC2161" s="168"/>
      <c r="BD2161" s="168"/>
      <c r="BE2161" s="168"/>
      <c r="BF2161" s="168"/>
      <c r="BG2161" s="168"/>
      <c r="BH2161" s="168"/>
      <c r="BI2161" s="168"/>
      <c r="BJ2161" s="168"/>
      <c r="BK2161" s="168"/>
      <c r="BL2161" s="168"/>
      <c r="BM2161" s="168"/>
      <c r="BN2161" s="168"/>
      <c r="BO2161" s="168"/>
      <c r="BP2161" s="168"/>
    </row>
    <row r="2162" spans="4:68" x14ac:dyDescent="0.15">
      <c r="D2162" s="168"/>
      <c r="E2162" s="168"/>
      <c r="F2162" s="168"/>
      <c r="G2162" s="168"/>
      <c r="H2162" s="168"/>
      <c r="I2162" s="168"/>
      <c r="J2162" s="168"/>
      <c r="K2162" s="168"/>
      <c r="L2162" s="168"/>
      <c r="M2162" s="168"/>
      <c r="N2162" s="168"/>
      <c r="O2162" s="168"/>
      <c r="P2162" s="168"/>
      <c r="Q2162" s="168"/>
      <c r="R2162" s="168"/>
      <c r="S2162" s="168"/>
      <c r="T2162" s="168"/>
      <c r="U2162" s="168"/>
      <c r="V2162" s="168"/>
      <c r="W2162" s="168"/>
      <c r="X2162" s="168"/>
      <c r="Y2162" s="168"/>
      <c r="Z2162" s="168"/>
      <c r="AA2162" s="168"/>
      <c r="AB2162" s="168"/>
      <c r="AC2162" s="168"/>
      <c r="AD2162" s="168"/>
      <c r="AE2162" s="168"/>
      <c r="AF2162" s="168"/>
      <c r="AG2162" s="168"/>
      <c r="AH2162" s="168"/>
      <c r="AI2162" s="168"/>
      <c r="AJ2162" s="168"/>
      <c r="AK2162" s="168"/>
      <c r="AL2162" s="168"/>
      <c r="AM2162" s="168"/>
      <c r="AN2162" s="168"/>
      <c r="AO2162" s="168"/>
      <c r="AP2162" s="168"/>
      <c r="AQ2162" s="168"/>
      <c r="AR2162" s="168"/>
      <c r="AS2162" s="168"/>
      <c r="AT2162" s="168"/>
      <c r="AU2162" s="168"/>
      <c r="AV2162" s="168"/>
      <c r="AW2162" s="168"/>
      <c r="AX2162" s="168"/>
      <c r="AY2162" s="168"/>
      <c r="AZ2162" s="168"/>
      <c r="BA2162" s="168"/>
      <c r="BB2162" s="168"/>
      <c r="BC2162" s="168"/>
      <c r="BD2162" s="168"/>
      <c r="BE2162" s="168"/>
      <c r="BF2162" s="168"/>
      <c r="BG2162" s="168"/>
      <c r="BH2162" s="168"/>
      <c r="BI2162" s="168"/>
      <c r="BJ2162" s="168"/>
      <c r="BK2162" s="168"/>
      <c r="BL2162" s="168"/>
      <c r="BM2162" s="168"/>
      <c r="BN2162" s="168"/>
      <c r="BO2162" s="168"/>
      <c r="BP2162" s="168"/>
    </row>
    <row r="2163" spans="4:68" x14ac:dyDescent="0.15">
      <c r="D2163" s="168"/>
      <c r="E2163" s="168"/>
      <c r="F2163" s="168"/>
      <c r="G2163" s="168"/>
      <c r="H2163" s="168"/>
      <c r="I2163" s="168"/>
      <c r="J2163" s="168"/>
      <c r="K2163" s="168"/>
      <c r="L2163" s="168"/>
      <c r="M2163" s="168"/>
      <c r="N2163" s="168"/>
      <c r="O2163" s="168"/>
      <c r="P2163" s="168"/>
      <c r="Q2163" s="168"/>
      <c r="R2163" s="168"/>
      <c r="S2163" s="168"/>
      <c r="T2163" s="168"/>
      <c r="U2163" s="168"/>
      <c r="V2163" s="168"/>
      <c r="W2163" s="168"/>
      <c r="X2163" s="168"/>
      <c r="Y2163" s="168"/>
      <c r="Z2163" s="168"/>
      <c r="AA2163" s="168"/>
      <c r="AB2163" s="168"/>
      <c r="AC2163" s="168"/>
      <c r="AD2163" s="168"/>
      <c r="AE2163" s="168"/>
      <c r="AF2163" s="168"/>
      <c r="AG2163" s="168"/>
      <c r="AH2163" s="168"/>
      <c r="AI2163" s="168"/>
      <c r="AJ2163" s="168"/>
      <c r="AK2163" s="168"/>
      <c r="AL2163" s="168"/>
      <c r="AM2163" s="168"/>
      <c r="AN2163" s="168"/>
      <c r="AO2163" s="168"/>
      <c r="AP2163" s="168"/>
      <c r="AQ2163" s="168"/>
      <c r="AR2163" s="168"/>
      <c r="AS2163" s="168"/>
      <c r="AT2163" s="168"/>
      <c r="AU2163" s="168"/>
      <c r="AV2163" s="168"/>
      <c r="AW2163" s="168"/>
      <c r="AX2163" s="168"/>
      <c r="AY2163" s="168"/>
      <c r="AZ2163" s="168"/>
      <c r="BA2163" s="168"/>
      <c r="BB2163" s="168"/>
      <c r="BC2163" s="168"/>
      <c r="BD2163" s="168"/>
      <c r="BE2163" s="168"/>
      <c r="BF2163" s="168"/>
      <c r="BG2163" s="168"/>
      <c r="BH2163" s="168"/>
      <c r="BI2163" s="168"/>
      <c r="BJ2163" s="168"/>
      <c r="BK2163" s="168"/>
      <c r="BL2163" s="168"/>
      <c r="BM2163" s="168"/>
      <c r="BN2163" s="168"/>
      <c r="BO2163" s="168"/>
      <c r="BP2163" s="168"/>
    </row>
    <row r="2164" spans="4:68" x14ac:dyDescent="0.15">
      <c r="D2164" s="168"/>
      <c r="E2164" s="168"/>
      <c r="F2164" s="168"/>
      <c r="G2164" s="168"/>
      <c r="H2164" s="168"/>
      <c r="I2164" s="168"/>
      <c r="J2164" s="168"/>
      <c r="K2164" s="168"/>
      <c r="L2164" s="168"/>
      <c r="M2164" s="168"/>
      <c r="N2164" s="168"/>
      <c r="O2164" s="168"/>
      <c r="P2164" s="168"/>
      <c r="Q2164" s="168"/>
      <c r="R2164" s="168"/>
      <c r="S2164" s="168"/>
      <c r="T2164" s="168"/>
      <c r="U2164" s="168"/>
      <c r="V2164" s="168"/>
      <c r="W2164" s="168"/>
      <c r="X2164" s="168"/>
      <c r="Y2164" s="168"/>
      <c r="Z2164" s="168"/>
      <c r="AA2164" s="168"/>
      <c r="AB2164" s="168"/>
      <c r="AC2164" s="168"/>
      <c r="AD2164" s="168"/>
      <c r="AE2164" s="168"/>
      <c r="AF2164" s="168"/>
      <c r="AG2164" s="168"/>
      <c r="AH2164" s="168"/>
      <c r="AI2164" s="168"/>
      <c r="AJ2164" s="168"/>
      <c r="AK2164" s="168"/>
      <c r="AL2164" s="168"/>
      <c r="AM2164" s="168"/>
      <c r="AN2164" s="168"/>
      <c r="AO2164" s="168"/>
      <c r="AP2164" s="168"/>
      <c r="AQ2164" s="168"/>
      <c r="AR2164" s="168"/>
      <c r="AS2164" s="168"/>
      <c r="AT2164" s="168"/>
      <c r="AU2164" s="168"/>
      <c r="AV2164" s="168"/>
      <c r="AW2164" s="168"/>
      <c r="AX2164" s="168"/>
      <c r="AY2164" s="168"/>
      <c r="AZ2164" s="168"/>
      <c r="BA2164" s="168"/>
      <c r="BB2164" s="168"/>
      <c r="BC2164" s="168"/>
      <c r="BD2164" s="168"/>
      <c r="BE2164" s="168"/>
      <c r="BF2164" s="168"/>
      <c r="BG2164" s="168"/>
      <c r="BH2164" s="168"/>
      <c r="BI2164" s="168"/>
      <c r="BJ2164" s="168"/>
      <c r="BK2164" s="168"/>
      <c r="BL2164" s="168"/>
      <c r="BM2164" s="168"/>
      <c r="BN2164" s="168"/>
      <c r="BO2164" s="168"/>
      <c r="BP2164" s="168"/>
    </row>
    <row r="2165" spans="4:68" x14ac:dyDescent="0.15">
      <c r="D2165" s="168"/>
      <c r="E2165" s="168"/>
      <c r="F2165" s="168"/>
      <c r="G2165" s="168"/>
      <c r="H2165" s="168"/>
      <c r="I2165" s="168"/>
      <c r="J2165" s="168"/>
      <c r="K2165" s="168"/>
      <c r="L2165" s="168"/>
      <c r="M2165" s="168"/>
      <c r="N2165" s="168"/>
      <c r="O2165" s="168"/>
      <c r="P2165" s="168"/>
      <c r="Q2165" s="168"/>
      <c r="R2165" s="168"/>
      <c r="S2165" s="168"/>
      <c r="T2165" s="168"/>
      <c r="U2165" s="168"/>
      <c r="V2165" s="168"/>
      <c r="W2165" s="168"/>
      <c r="X2165" s="168"/>
      <c r="Y2165" s="168"/>
      <c r="Z2165" s="168"/>
      <c r="AA2165" s="168"/>
      <c r="AB2165" s="168"/>
      <c r="AC2165" s="168"/>
      <c r="AD2165" s="168"/>
      <c r="AE2165" s="168"/>
      <c r="AF2165" s="168"/>
      <c r="AG2165" s="168"/>
      <c r="AH2165" s="168"/>
      <c r="AI2165" s="168"/>
      <c r="AJ2165" s="168"/>
      <c r="AK2165" s="168"/>
      <c r="AL2165" s="168"/>
      <c r="AM2165" s="168"/>
      <c r="AN2165" s="168"/>
      <c r="AO2165" s="168"/>
      <c r="AP2165" s="168"/>
      <c r="AQ2165" s="168"/>
      <c r="AR2165" s="168"/>
      <c r="AS2165" s="168"/>
      <c r="AT2165" s="168"/>
      <c r="AU2165" s="168"/>
      <c r="AV2165" s="168"/>
      <c r="AW2165" s="168"/>
      <c r="AX2165" s="168"/>
      <c r="AY2165" s="168"/>
      <c r="AZ2165" s="168"/>
      <c r="BA2165" s="168"/>
      <c r="BB2165" s="168"/>
      <c r="BC2165" s="168"/>
      <c r="BD2165" s="168"/>
      <c r="BE2165" s="168"/>
      <c r="BF2165" s="168"/>
      <c r="BG2165" s="168"/>
      <c r="BH2165" s="168"/>
      <c r="BI2165" s="168"/>
      <c r="BJ2165" s="168"/>
      <c r="BK2165" s="168"/>
      <c r="BL2165" s="168"/>
      <c r="BM2165" s="168"/>
      <c r="BN2165" s="168"/>
      <c r="BO2165" s="168"/>
      <c r="BP2165" s="168"/>
    </row>
    <row r="2166" spans="4:68" x14ac:dyDescent="0.15">
      <c r="D2166" s="168"/>
      <c r="E2166" s="168"/>
      <c r="F2166" s="168"/>
      <c r="G2166" s="168"/>
      <c r="H2166" s="168"/>
      <c r="I2166" s="168"/>
      <c r="J2166" s="168"/>
      <c r="K2166" s="168"/>
      <c r="L2166" s="168"/>
      <c r="M2166" s="168"/>
      <c r="N2166" s="168"/>
      <c r="O2166" s="168"/>
      <c r="P2166" s="168"/>
      <c r="Q2166" s="168"/>
      <c r="R2166" s="168"/>
      <c r="S2166" s="168"/>
      <c r="T2166" s="168"/>
      <c r="U2166" s="168"/>
      <c r="V2166" s="168"/>
      <c r="W2166" s="168"/>
      <c r="X2166" s="168"/>
      <c r="Y2166" s="168"/>
      <c r="Z2166" s="168"/>
      <c r="AA2166" s="168"/>
      <c r="AB2166" s="168"/>
      <c r="AC2166" s="168"/>
      <c r="AD2166" s="168"/>
      <c r="AE2166" s="168"/>
      <c r="AF2166" s="168"/>
      <c r="AG2166" s="168"/>
      <c r="AH2166" s="168"/>
      <c r="AI2166" s="168"/>
      <c r="AJ2166" s="168"/>
      <c r="AK2166" s="168"/>
      <c r="AL2166" s="168"/>
      <c r="AM2166" s="168"/>
      <c r="AN2166" s="168"/>
      <c r="AO2166" s="168"/>
      <c r="AP2166" s="168"/>
      <c r="AQ2166" s="168"/>
      <c r="AR2166" s="168"/>
      <c r="AS2166" s="168"/>
      <c r="AT2166" s="168"/>
      <c r="AU2166" s="168"/>
      <c r="AV2166" s="168"/>
      <c r="AW2166" s="168"/>
      <c r="AX2166" s="168"/>
      <c r="AY2166" s="168"/>
      <c r="AZ2166" s="168"/>
      <c r="BA2166" s="168"/>
      <c r="BB2166" s="168"/>
      <c r="BC2166" s="168"/>
      <c r="BD2166" s="168"/>
      <c r="BE2166" s="168"/>
      <c r="BF2166" s="168"/>
      <c r="BG2166" s="168"/>
      <c r="BH2166" s="168"/>
      <c r="BI2166" s="168"/>
      <c r="BJ2166" s="168"/>
      <c r="BK2166" s="168"/>
      <c r="BL2166" s="168"/>
      <c r="BM2166" s="168"/>
      <c r="BN2166" s="168"/>
      <c r="BO2166" s="168"/>
      <c r="BP2166" s="168"/>
    </row>
    <row r="2167" spans="4:68" x14ac:dyDescent="0.15">
      <c r="D2167" s="168"/>
      <c r="E2167" s="168"/>
      <c r="F2167" s="168"/>
      <c r="G2167" s="168"/>
      <c r="H2167" s="168"/>
      <c r="I2167" s="168"/>
      <c r="J2167" s="168"/>
      <c r="K2167" s="168"/>
      <c r="L2167" s="168"/>
      <c r="M2167" s="168"/>
      <c r="N2167" s="168"/>
      <c r="O2167" s="168"/>
      <c r="P2167" s="168"/>
      <c r="Q2167" s="168"/>
      <c r="R2167" s="168"/>
      <c r="S2167" s="168"/>
      <c r="T2167" s="168"/>
      <c r="U2167" s="168"/>
      <c r="V2167" s="168"/>
      <c r="W2167" s="168"/>
      <c r="X2167" s="168"/>
      <c r="Y2167" s="168"/>
      <c r="Z2167" s="168"/>
      <c r="AA2167" s="168"/>
      <c r="AB2167" s="168"/>
      <c r="AC2167" s="168"/>
      <c r="AD2167" s="168"/>
      <c r="AE2167" s="168"/>
      <c r="AF2167" s="168"/>
      <c r="AG2167" s="168"/>
      <c r="AH2167" s="168"/>
      <c r="AI2167" s="168"/>
      <c r="AJ2167" s="168"/>
      <c r="AK2167" s="168"/>
      <c r="AL2167" s="168"/>
      <c r="AM2167" s="168"/>
      <c r="AN2167" s="168"/>
      <c r="AO2167" s="168"/>
      <c r="AP2167" s="168"/>
      <c r="AQ2167" s="168"/>
      <c r="AR2167" s="168"/>
      <c r="AS2167" s="168"/>
      <c r="AT2167" s="168"/>
      <c r="AU2167" s="168"/>
      <c r="AV2167" s="168"/>
      <c r="AW2167" s="168"/>
      <c r="AX2167" s="168"/>
      <c r="AY2167" s="168"/>
      <c r="AZ2167" s="168"/>
      <c r="BA2167" s="168"/>
      <c r="BB2167" s="168"/>
      <c r="BC2167" s="168"/>
      <c r="BD2167" s="168"/>
      <c r="BE2167" s="168"/>
      <c r="BF2167" s="168"/>
      <c r="BG2167" s="168"/>
      <c r="BH2167" s="168"/>
      <c r="BI2167" s="168"/>
      <c r="BJ2167" s="168"/>
      <c r="BK2167" s="168"/>
      <c r="BL2167" s="168"/>
      <c r="BM2167" s="168"/>
      <c r="BN2167" s="168"/>
      <c r="BO2167" s="168"/>
      <c r="BP2167" s="168"/>
    </row>
    <row r="2168" spans="4:68" x14ac:dyDescent="0.15">
      <c r="D2168" s="168"/>
      <c r="E2168" s="168"/>
      <c r="F2168" s="168"/>
      <c r="G2168" s="168"/>
      <c r="H2168" s="168"/>
      <c r="I2168" s="168"/>
      <c r="J2168" s="168"/>
      <c r="K2168" s="168"/>
      <c r="L2168" s="168"/>
      <c r="M2168" s="168"/>
      <c r="N2168" s="168"/>
      <c r="O2168" s="168"/>
      <c r="P2168" s="168"/>
      <c r="Q2168" s="168"/>
      <c r="R2168" s="168"/>
      <c r="S2168" s="168"/>
      <c r="T2168" s="168"/>
      <c r="U2168" s="168"/>
      <c r="V2168" s="168"/>
      <c r="W2168" s="168"/>
      <c r="X2168" s="168"/>
      <c r="Y2168" s="168"/>
      <c r="Z2168" s="168"/>
      <c r="AA2168" s="168"/>
      <c r="AB2168" s="168"/>
      <c r="AC2168" s="168"/>
      <c r="AD2168" s="168"/>
      <c r="AE2168" s="168"/>
      <c r="AF2168" s="168"/>
      <c r="AG2168" s="168"/>
      <c r="AH2168" s="168"/>
      <c r="AI2168" s="168"/>
      <c r="AJ2168" s="168"/>
      <c r="AK2168" s="168"/>
      <c r="AL2168" s="168"/>
      <c r="AM2168" s="168"/>
      <c r="AN2168" s="168"/>
      <c r="AO2168" s="168"/>
      <c r="AP2168" s="168"/>
      <c r="AQ2168" s="168"/>
      <c r="AR2168" s="168"/>
      <c r="AS2168" s="168"/>
      <c r="AT2168" s="168"/>
      <c r="AU2168" s="168"/>
      <c r="AV2168" s="168"/>
      <c r="AW2168" s="168"/>
      <c r="AX2168" s="168"/>
      <c r="AY2168" s="168"/>
      <c r="AZ2168" s="168"/>
      <c r="BA2168" s="168"/>
      <c r="BB2168" s="168"/>
      <c r="BC2168" s="168"/>
      <c r="BD2168" s="168"/>
      <c r="BE2168" s="168"/>
      <c r="BF2168" s="168"/>
      <c r="BG2168" s="168"/>
      <c r="BH2168" s="168"/>
      <c r="BI2168" s="168"/>
      <c r="BJ2168" s="168"/>
      <c r="BK2168" s="168"/>
      <c r="BL2168" s="168"/>
      <c r="BM2168" s="168"/>
      <c r="BN2168" s="168"/>
      <c r="BO2168" s="168"/>
      <c r="BP2168" s="168"/>
    </row>
    <row r="2169" spans="4:68" x14ac:dyDescent="0.15">
      <c r="D2169" s="168"/>
      <c r="E2169" s="168"/>
      <c r="F2169" s="168"/>
      <c r="G2169" s="168"/>
      <c r="H2169" s="168"/>
      <c r="I2169" s="168"/>
      <c r="J2169" s="168"/>
      <c r="K2169" s="168"/>
      <c r="L2169" s="168"/>
      <c r="M2169" s="168"/>
      <c r="N2169" s="168"/>
      <c r="O2169" s="168"/>
      <c r="P2169" s="168"/>
      <c r="Q2169" s="168"/>
      <c r="R2169" s="168"/>
      <c r="S2169" s="168"/>
      <c r="T2169" s="168"/>
      <c r="U2169" s="168"/>
      <c r="V2169" s="168"/>
      <c r="W2169" s="168"/>
      <c r="X2169" s="168"/>
      <c r="Y2169" s="168"/>
      <c r="Z2169" s="168"/>
      <c r="AA2169" s="168"/>
      <c r="AB2169" s="168"/>
      <c r="AC2169" s="168"/>
      <c r="AD2169" s="168"/>
      <c r="AE2169" s="168"/>
      <c r="AF2169" s="168"/>
      <c r="AG2169" s="168"/>
      <c r="AH2169" s="168"/>
      <c r="AI2169" s="168"/>
      <c r="AJ2169" s="168"/>
      <c r="AK2169" s="168"/>
      <c r="AL2169" s="168"/>
      <c r="AM2169" s="168"/>
      <c r="AN2169" s="168"/>
      <c r="AO2169" s="168"/>
      <c r="AP2169" s="168"/>
      <c r="AQ2169" s="168"/>
      <c r="AR2169" s="168"/>
      <c r="AS2169" s="168"/>
      <c r="AT2169" s="168"/>
      <c r="AU2169" s="168"/>
      <c r="AV2169" s="168"/>
      <c r="AW2169" s="168"/>
      <c r="AX2169" s="168"/>
      <c r="AY2169" s="168"/>
      <c r="AZ2169" s="168"/>
      <c r="BA2169" s="168"/>
      <c r="BB2169" s="168"/>
      <c r="BC2169" s="168"/>
      <c r="BD2169" s="168"/>
      <c r="BE2169" s="168"/>
      <c r="BF2169" s="168"/>
      <c r="BG2169" s="168"/>
      <c r="BH2169" s="168"/>
      <c r="BI2169" s="168"/>
      <c r="BJ2169" s="168"/>
      <c r="BK2169" s="168"/>
      <c r="BL2169" s="168"/>
      <c r="BM2169" s="168"/>
      <c r="BN2169" s="168"/>
      <c r="BO2169" s="168"/>
      <c r="BP2169" s="168"/>
    </row>
    <row r="2170" spans="4:68" x14ac:dyDescent="0.15">
      <c r="D2170" s="168"/>
      <c r="E2170" s="168"/>
      <c r="F2170" s="168"/>
      <c r="G2170" s="168"/>
      <c r="H2170" s="168"/>
      <c r="I2170" s="168"/>
      <c r="J2170" s="168"/>
      <c r="K2170" s="168"/>
      <c r="L2170" s="168"/>
      <c r="M2170" s="168"/>
      <c r="N2170" s="168"/>
      <c r="O2170" s="168"/>
      <c r="P2170" s="168"/>
      <c r="Q2170" s="168"/>
      <c r="R2170" s="168"/>
      <c r="S2170" s="168"/>
      <c r="T2170" s="168"/>
      <c r="U2170" s="168"/>
      <c r="V2170" s="168"/>
      <c r="W2170" s="168"/>
      <c r="X2170" s="168"/>
      <c r="Y2170" s="168"/>
      <c r="Z2170" s="168"/>
      <c r="AA2170" s="168"/>
      <c r="AB2170" s="168"/>
      <c r="AC2170" s="168"/>
      <c r="AD2170" s="168"/>
      <c r="AE2170" s="168"/>
      <c r="AF2170" s="168"/>
      <c r="AG2170" s="168"/>
      <c r="AH2170" s="168"/>
      <c r="AI2170" s="168"/>
      <c r="AJ2170" s="168"/>
      <c r="AK2170" s="168"/>
      <c r="AL2170" s="168"/>
      <c r="AM2170" s="168"/>
      <c r="AN2170" s="168"/>
      <c r="AO2170" s="168"/>
      <c r="AP2170" s="168"/>
      <c r="AQ2170" s="168"/>
      <c r="AR2170" s="168"/>
      <c r="AS2170" s="168"/>
      <c r="AT2170" s="168"/>
      <c r="AU2170" s="168"/>
      <c r="AV2170" s="168"/>
      <c r="AW2170" s="168"/>
      <c r="AX2170" s="168"/>
      <c r="AY2170" s="168"/>
      <c r="AZ2170" s="168"/>
      <c r="BA2170" s="168"/>
      <c r="BB2170" s="168"/>
      <c r="BC2170" s="168"/>
      <c r="BD2170" s="168"/>
      <c r="BE2170" s="168"/>
      <c r="BF2170" s="168"/>
      <c r="BG2170" s="168"/>
      <c r="BH2170" s="168"/>
      <c r="BI2170" s="168"/>
      <c r="BJ2170" s="168"/>
      <c r="BK2170" s="168"/>
      <c r="BL2170" s="168"/>
      <c r="BM2170" s="168"/>
      <c r="BN2170" s="168"/>
      <c r="BO2170" s="168"/>
      <c r="BP2170" s="168"/>
    </row>
    <row r="2171" spans="4:68" x14ac:dyDescent="0.15">
      <c r="D2171" s="168"/>
      <c r="E2171" s="168"/>
      <c r="F2171" s="168"/>
      <c r="G2171" s="168"/>
      <c r="H2171" s="168"/>
      <c r="I2171" s="168"/>
      <c r="J2171" s="168"/>
      <c r="K2171" s="168"/>
      <c r="L2171" s="168"/>
      <c r="M2171" s="168"/>
      <c r="N2171" s="168"/>
      <c r="O2171" s="168"/>
      <c r="P2171" s="168"/>
      <c r="Q2171" s="168"/>
      <c r="R2171" s="168"/>
      <c r="S2171" s="168"/>
      <c r="T2171" s="168"/>
      <c r="U2171" s="168"/>
      <c r="V2171" s="168"/>
      <c r="W2171" s="168"/>
      <c r="X2171" s="168"/>
      <c r="Y2171" s="168"/>
      <c r="Z2171" s="168"/>
      <c r="AA2171" s="168"/>
      <c r="AB2171" s="168"/>
      <c r="AC2171" s="168"/>
      <c r="AD2171" s="168"/>
      <c r="AE2171" s="168"/>
      <c r="AF2171" s="168"/>
      <c r="AG2171" s="168"/>
      <c r="AH2171" s="168"/>
      <c r="AI2171" s="168"/>
      <c r="AJ2171" s="168"/>
      <c r="AK2171" s="168"/>
      <c r="AL2171" s="168"/>
      <c r="AM2171" s="168"/>
      <c r="AN2171" s="168"/>
      <c r="AO2171" s="168"/>
      <c r="AP2171" s="168"/>
      <c r="AQ2171" s="168"/>
      <c r="AR2171" s="168"/>
      <c r="AS2171" s="168"/>
      <c r="AT2171" s="168"/>
      <c r="AU2171" s="168"/>
      <c r="AV2171" s="168"/>
      <c r="AW2171" s="168"/>
      <c r="AX2171" s="168"/>
      <c r="AY2171" s="168"/>
      <c r="AZ2171" s="168"/>
      <c r="BA2171" s="168"/>
      <c r="BB2171" s="168"/>
      <c r="BC2171" s="168"/>
      <c r="BD2171" s="168"/>
      <c r="BE2171" s="168"/>
      <c r="BF2171" s="168"/>
      <c r="BG2171" s="168"/>
      <c r="BH2171" s="168"/>
      <c r="BI2171" s="168"/>
      <c r="BJ2171" s="168"/>
      <c r="BK2171" s="168"/>
      <c r="BL2171" s="168"/>
      <c r="BM2171" s="168"/>
      <c r="BN2171" s="168"/>
      <c r="BO2171" s="168"/>
      <c r="BP2171" s="168"/>
    </row>
    <row r="2172" spans="4:68" x14ac:dyDescent="0.15">
      <c r="D2172" s="168"/>
      <c r="E2172" s="168"/>
      <c r="F2172" s="168"/>
      <c r="G2172" s="168"/>
      <c r="H2172" s="168"/>
      <c r="I2172" s="168"/>
      <c r="J2172" s="168"/>
      <c r="K2172" s="168"/>
      <c r="L2172" s="168"/>
      <c r="M2172" s="168"/>
      <c r="N2172" s="168"/>
      <c r="O2172" s="168"/>
      <c r="P2172" s="168"/>
      <c r="Q2172" s="168"/>
      <c r="R2172" s="168"/>
      <c r="S2172" s="168"/>
      <c r="T2172" s="168"/>
      <c r="U2172" s="168"/>
      <c r="V2172" s="168"/>
      <c r="W2172" s="168"/>
      <c r="X2172" s="168"/>
      <c r="Y2172" s="168"/>
      <c r="Z2172" s="168"/>
      <c r="AA2172" s="168"/>
      <c r="AB2172" s="168"/>
      <c r="AC2172" s="168"/>
      <c r="AD2172" s="168"/>
      <c r="AE2172" s="168"/>
      <c r="AF2172" s="168"/>
      <c r="AG2172" s="168"/>
      <c r="AH2172" s="168"/>
      <c r="AI2172" s="168"/>
      <c r="AJ2172" s="168"/>
      <c r="AK2172" s="168"/>
      <c r="AL2172" s="168"/>
      <c r="AM2172" s="168"/>
      <c r="AN2172" s="168"/>
      <c r="AO2172" s="168"/>
      <c r="AP2172" s="168"/>
      <c r="AQ2172" s="168"/>
      <c r="AR2172" s="168"/>
      <c r="AS2172" s="168"/>
      <c r="AT2172" s="168"/>
      <c r="AU2172" s="168"/>
      <c r="AV2172" s="168"/>
      <c r="AW2172" s="168"/>
      <c r="AX2172" s="168"/>
      <c r="AY2172" s="168"/>
      <c r="AZ2172" s="168"/>
      <c r="BA2172" s="168"/>
      <c r="BB2172" s="168"/>
      <c r="BC2172" s="168"/>
      <c r="BD2172" s="168"/>
      <c r="BE2172" s="168"/>
      <c r="BF2172" s="168"/>
      <c r="BG2172" s="168"/>
      <c r="BH2172" s="168"/>
      <c r="BI2172" s="168"/>
      <c r="BJ2172" s="168"/>
      <c r="BK2172" s="168"/>
      <c r="BL2172" s="168"/>
      <c r="BM2172" s="168"/>
      <c r="BN2172" s="168"/>
      <c r="BO2172" s="168"/>
      <c r="BP2172" s="168"/>
    </row>
    <row r="2173" spans="4:68" x14ac:dyDescent="0.15">
      <c r="D2173" s="168"/>
      <c r="E2173" s="168"/>
      <c r="F2173" s="168"/>
      <c r="G2173" s="168"/>
      <c r="H2173" s="168"/>
      <c r="I2173" s="168"/>
      <c r="J2173" s="168"/>
      <c r="K2173" s="168"/>
      <c r="L2173" s="168"/>
      <c r="M2173" s="168"/>
      <c r="N2173" s="168"/>
      <c r="O2173" s="168"/>
      <c r="P2173" s="168"/>
      <c r="Q2173" s="168"/>
      <c r="R2173" s="168"/>
      <c r="S2173" s="168"/>
      <c r="T2173" s="168"/>
      <c r="U2173" s="168"/>
      <c r="V2173" s="168"/>
      <c r="W2173" s="168"/>
      <c r="X2173" s="168"/>
      <c r="Y2173" s="168"/>
      <c r="Z2173" s="168"/>
      <c r="AA2173" s="168"/>
      <c r="AB2173" s="168"/>
      <c r="AC2173" s="168"/>
      <c r="AD2173" s="168"/>
      <c r="AE2173" s="168"/>
      <c r="AF2173" s="168"/>
      <c r="AG2173" s="168"/>
      <c r="AH2173" s="168"/>
      <c r="AI2173" s="168"/>
      <c r="AJ2173" s="168"/>
      <c r="AK2173" s="168"/>
      <c r="AL2173" s="168"/>
      <c r="AM2173" s="168"/>
      <c r="AN2173" s="168"/>
      <c r="AO2173" s="168"/>
      <c r="AP2173" s="168"/>
      <c r="AQ2173" s="168"/>
      <c r="AR2173" s="168"/>
      <c r="AS2173" s="168"/>
      <c r="AT2173" s="168"/>
      <c r="AU2173" s="168"/>
      <c r="AV2173" s="168"/>
      <c r="AW2173" s="168"/>
      <c r="AX2173" s="168"/>
      <c r="AY2173" s="168"/>
      <c r="AZ2173" s="168"/>
      <c r="BA2173" s="168"/>
      <c r="BB2173" s="168"/>
      <c r="BC2173" s="168"/>
      <c r="BD2173" s="168"/>
      <c r="BE2173" s="168"/>
      <c r="BF2173" s="168"/>
      <c r="BG2173" s="168"/>
      <c r="BH2173" s="168"/>
      <c r="BI2173" s="168"/>
      <c r="BJ2173" s="168"/>
      <c r="BK2173" s="168"/>
      <c r="BL2173" s="168"/>
      <c r="BM2173" s="168"/>
      <c r="BN2173" s="168"/>
      <c r="BO2173" s="168"/>
      <c r="BP2173" s="168"/>
    </row>
    <row r="2174" spans="4:68" x14ac:dyDescent="0.15">
      <c r="D2174" s="168"/>
      <c r="E2174" s="168"/>
      <c r="F2174" s="168"/>
      <c r="G2174" s="168"/>
      <c r="H2174" s="168"/>
      <c r="I2174" s="168"/>
      <c r="J2174" s="168"/>
      <c r="K2174" s="168"/>
      <c r="L2174" s="168"/>
      <c r="M2174" s="168"/>
      <c r="N2174" s="168"/>
      <c r="O2174" s="168"/>
      <c r="P2174" s="168"/>
      <c r="Q2174" s="168"/>
      <c r="R2174" s="168"/>
      <c r="S2174" s="168"/>
      <c r="T2174" s="168"/>
      <c r="U2174" s="168"/>
      <c r="V2174" s="168"/>
      <c r="W2174" s="168"/>
      <c r="X2174" s="168"/>
      <c r="Y2174" s="168"/>
      <c r="Z2174" s="168"/>
      <c r="AA2174" s="168"/>
      <c r="AB2174" s="168"/>
      <c r="AC2174" s="168"/>
      <c r="AD2174" s="168"/>
      <c r="AE2174" s="168"/>
      <c r="AF2174" s="168"/>
      <c r="AG2174" s="168"/>
      <c r="AH2174" s="168"/>
      <c r="AI2174" s="168"/>
      <c r="AJ2174" s="168"/>
      <c r="AK2174" s="168"/>
      <c r="AL2174" s="168"/>
      <c r="AM2174" s="168"/>
      <c r="AN2174" s="168"/>
      <c r="AO2174" s="168"/>
      <c r="AP2174" s="168"/>
      <c r="AQ2174" s="168"/>
      <c r="AR2174" s="168"/>
      <c r="AS2174" s="168"/>
      <c r="AT2174" s="168"/>
      <c r="AU2174" s="168"/>
      <c r="AV2174" s="168"/>
      <c r="AW2174" s="168"/>
      <c r="AX2174" s="168"/>
      <c r="AY2174" s="168"/>
      <c r="AZ2174" s="168"/>
      <c r="BA2174" s="168"/>
      <c r="BB2174" s="168"/>
      <c r="BC2174" s="168"/>
      <c r="BD2174" s="168"/>
      <c r="BE2174" s="168"/>
      <c r="BF2174" s="168"/>
      <c r="BG2174" s="168"/>
      <c r="BH2174" s="168"/>
      <c r="BI2174" s="168"/>
      <c r="BJ2174" s="168"/>
      <c r="BK2174" s="168"/>
      <c r="BL2174" s="168"/>
      <c r="BM2174" s="168"/>
      <c r="BN2174" s="168"/>
      <c r="BO2174" s="168"/>
      <c r="BP2174" s="168"/>
    </row>
    <row r="2175" spans="4:68" x14ac:dyDescent="0.15">
      <c r="D2175" s="168"/>
      <c r="E2175" s="168"/>
      <c r="F2175" s="168"/>
      <c r="G2175" s="168"/>
      <c r="H2175" s="168"/>
      <c r="I2175" s="168"/>
      <c r="J2175" s="168"/>
      <c r="K2175" s="168"/>
      <c r="L2175" s="168"/>
      <c r="M2175" s="168"/>
      <c r="N2175" s="168"/>
      <c r="O2175" s="168"/>
      <c r="P2175" s="168"/>
      <c r="Q2175" s="168"/>
      <c r="R2175" s="168"/>
      <c r="S2175" s="168"/>
      <c r="T2175" s="168"/>
      <c r="U2175" s="168"/>
      <c r="V2175" s="168"/>
      <c r="W2175" s="168"/>
      <c r="X2175" s="168"/>
      <c r="Y2175" s="168"/>
      <c r="Z2175" s="168"/>
      <c r="AA2175" s="168"/>
      <c r="AB2175" s="168"/>
      <c r="AC2175" s="168"/>
      <c r="AD2175" s="168"/>
      <c r="AE2175" s="168"/>
      <c r="AF2175" s="168"/>
      <c r="AG2175" s="168"/>
      <c r="AH2175" s="168"/>
      <c r="AI2175" s="168"/>
      <c r="AJ2175" s="168"/>
      <c r="AK2175" s="168"/>
      <c r="AL2175" s="168"/>
      <c r="AM2175" s="168"/>
      <c r="AN2175" s="168"/>
      <c r="AO2175" s="168"/>
      <c r="AP2175" s="168"/>
      <c r="AQ2175" s="168"/>
      <c r="AR2175" s="168"/>
      <c r="AS2175" s="168"/>
      <c r="AT2175" s="168"/>
      <c r="AU2175" s="168"/>
      <c r="AV2175" s="168"/>
      <c r="AW2175" s="168"/>
      <c r="AX2175" s="168"/>
      <c r="AY2175" s="168"/>
      <c r="AZ2175" s="168"/>
      <c r="BA2175" s="168"/>
      <c r="BB2175" s="168"/>
      <c r="BC2175" s="168"/>
      <c r="BD2175" s="168"/>
      <c r="BE2175" s="168"/>
      <c r="BF2175" s="168"/>
      <c r="BG2175" s="168"/>
      <c r="BH2175" s="168"/>
      <c r="BI2175" s="168"/>
      <c r="BJ2175" s="168"/>
      <c r="BK2175" s="168"/>
      <c r="BL2175" s="168"/>
      <c r="BM2175" s="168"/>
      <c r="BN2175" s="168"/>
      <c r="BO2175" s="168"/>
      <c r="BP2175" s="168"/>
    </row>
    <row r="2176" spans="4:68" x14ac:dyDescent="0.15">
      <c r="D2176" s="168"/>
      <c r="E2176" s="168"/>
      <c r="F2176" s="168"/>
      <c r="G2176" s="168"/>
      <c r="H2176" s="168"/>
      <c r="I2176" s="168"/>
      <c r="J2176" s="168"/>
      <c r="K2176" s="168"/>
      <c r="L2176" s="168"/>
      <c r="M2176" s="168"/>
      <c r="N2176" s="168"/>
      <c r="O2176" s="168"/>
      <c r="P2176" s="168"/>
      <c r="Q2176" s="168"/>
      <c r="R2176" s="168"/>
      <c r="S2176" s="168"/>
      <c r="T2176" s="168"/>
      <c r="U2176" s="168"/>
      <c r="V2176" s="168"/>
      <c r="W2176" s="168"/>
      <c r="X2176" s="168"/>
      <c r="Y2176" s="168"/>
      <c r="Z2176" s="168"/>
      <c r="AA2176" s="168"/>
      <c r="AB2176" s="168"/>
      <c r="AC2176" s="168"/>
      <c r="AD2176" s="168"/>
      <c r="AE2176" s="168"/>
      <c r="AF2176" s="168"/>
      <c r="AG2176" s="168"/>
      <c r="AH2176" s="168"/>
      <c r="AI2176" s="168"/>
      <c r="AJ2176" s="168"/>
      <c r="AK2176" s="168"/>
      <c r="AL2176" s="168"/>
      <c r="AM2176" s="168"/>
      <c r="AN2176" s="168"/>
      <c r="AO2176" s="168"/>
      <c r="AP2176" s="168"/>
      <c r="AQ2176" s="168"/>
      <c r="AR2176" s="168"/>
      <c r="AS2176" s="168"/>
      <c r="AT2176" s="168"/>
      <c r="AU2176" s="168"/>
      <c r="AV2176" s="168"/>
      <c r="AW2176" s="168"/>
      <c r="AX2176" s="168"/>
      <c r="AY2176" s="168"/>
      <c r="AZ2176" s="168"/>
      <c r="BA2176" s="168"/>
      <c r="BB2176" s="168"/>
      <c r="BC2176" s="168"/>
      <c r="BD2176" s="168"/>
      <c r="BE2176" s="168"/>
      <c r="BF2176" s="168"/>
      <c r="BG2176" s="168"/>
      <c r="BH2176" s="168"/>
      <c r="BI2176" s="168"/>
      <c r="BJ2176" s="168"/>
      <c r="BK2176" s="168"/>
      <c r="BL2176" s="168"/>
      <c r="BM2176" s="168"/>
      <c r="BN2176" s="168"/>
      <c r="BO2176" s="168"/>
      <c r="BP2176" s="168"/>
    </row>
    <row r="2177" spans="4:68" x14ac:dyDescent="0.15">
      <c r="D2177" s="168"/>
      <c r="E2177" s="168"/>
      <c r="F2177" s="168"/>
      <c r="G2177" s="168"/>
      <c r="H2177" s="168"/>
      <c r="I2177" s="168"/>
      <c r="J2177" s="168"/>
      <c r="K2177" s="168"/>
      <c r="L2177" s="168"/>
      <c r="M2177" s="168"/>
      <c r="N2177" s="168"/>
      <c r="O2177" s="168"/>
      <c r="P2177" s="168"/>
      <c r="Q2177" s="168"/>
      <c r="R2177" s="168"/>
      <c r="S2177" s="168"/>
      <c r="T2177" s="168"/>
      <c r="U2177" s="168"/>
      <c r="V2177" s="168"/>
      <c r="W2177" s="168"/>
      <c r="X2177" s="168"/>
      <c r="Y2177" s="168"/>
      <c r="Z2177" s="168"/>
      <c r="AA2177" s="168"/>
      <c r="AB2177" s="168"/>
      <c r="AC2177" s="168"/>
      <c r="AD2177" s="168"/>
      <c r="AE2177" s="168"/>
      <c r="AF2177" s="168"/>
      <c r="AG2177" s="168"/>
      <c r="AH2177" s="168"/>
      <c r="AI2177" s="168"/>
      <c r="AJ2177" s="168"/>
      <c r="AK2177" s="168"/>
      <c r="AL2177" s="168"/>
      <c r="AM2177" s="168"/>
      <c r="AN2177" s="168"/>
      <c r="AO2177" s="168"/>
      <c r="AP2177" s="168"/>
      <c r="AQ2177" s="168"/>
      <c r="AR2177" s="168"/>
      <c r="AS2177" s="168"/>
      <c r="AT2177" s="168"/>
      <c r="AU2177" s="168"/>
      <c r="AV2177" s="168"/>
      <c r="AW2177" s="168"/>
      <c r="AX2177" s="168"/>
      <c r="AY2177" s="168"/>
      <c r="AZ2177" s="168"/>
      <c r="BA2177" s="168"/>
      <c r="BB2177" s="168"/>
      <c r="BC2177" s="168"/>
      <c r="BD2177" s="168"/>
      <c r="BE2177" s="168"/>
      <c r="BF2177" s="168"/>
      <c r="BG2177" s="168"/>
      <c r="BH2177" s="168"/>
      <c r="BI2177" s="168"/>
      <c r="BJ2177" s="168"/>
      <c r="BK2177" s="168"/>
      <c r="BL2177" s="168"/>
      <c r="BM2177" s="168"/>
      <c r="BN2177" s="168"/>
      <c r="BO2177" s="168"/>
      <c r="BP2177" s="168"/>
    </row>
    <row r="2178" spans="4:68" x14ac:dyDescent="0.15">
      <c r="D2178" s="168"/>
      <c r="E2178" s="168"/>
      <c r="F2178" s="168"/>
      <c r="G2178" s="168"/>
      <c r="H2178" s="168"/>
      <c r="I2178" s="168"/>
      <c r="J2178" s="168"/>
      <c r="K2178" s="168"/>
      <c r="L2178" s="168"/>
      <c r="M2178" s="168"/>
      <c r="N2178" s="168"/>
      <c r="O2178" s="168"/>
      <c r="P2178" s="168"/>
      <c r="Q2178" s="168"/>
      <c r="R2178" s="168"/>
      <c r="S2178" s="168"/>
      <c r="T2178" s="168"/>
      <c r="U2178" s="168"/>
      <c r="V2178" s="168"/>
      <c r="W2178" s="168"/>
      <c r="X2178" s="168"/>
      <c r="Y2178" s="168"/>
      <c r="Z2178" s="168"/>
      <c r="AA2178" s="168"/>
      <c r="AB2178" s="168"/>
      <c r="AC2178" s="168"/>
      <c r="AD2178" s="168"/>
      <c r="AE2178" s="168"/>
      <c r="AF2178" s="168"/>
      <c r="AG2178" s="168"/>
      <c r="AH2178" s="168"/>
      <c r="AI2178" s="168"/>
      <c r="AJ2178" s="168"/>
      <c r="AK2178" s="168"/>
      <c r="AL2178" s="168"/>
      <c r="AM2178" s="168"/>
      <c r="AN2178" s="168"/>
      <c r="AO2178" s="168"/>
      <c r="AP2178" s="168"/>
      <c r="AQ2178" s="168"/>
      <c r="AR2178" s="168"/>
      <c r="AS2178" s="168"/>
      <c r="AT2178" s="168"/>
      <c r="AU2178" s="168"/>
      <c r="AV2178" s="168"/>
      <c r="AW2178" s="168"/>
      <c r="AX2178" s="168"/>
      <c r="AY2178" s="168"/>
      <c r="AZ2178" s="168"/>
      <c r="BA2178" s="168"/>
      <c r="BB2178" s="168"/>
      <c r="BC2178" s="168"/>
      <c r="BD2178" s="168"/>
      <c r="BE2178" s="168"/>
      <c r="BF2178" s="168"/>
      <c r="BG2178" s="168"/>
      <c r="BH2178" s="168"/>
      <c r="BI2178" s="168"/>
      <c r="BJ2178" s="168"/>
      <c r="BK2178" s="168"/>
      <c r="BL2178" s="168"/>
      <c r="BM2178" s="168"/>
      <c r="BN2178" s="168"/>
      <c r="BO2178" s="168"/>
      <c r="BP2178" s="168"/>
    </row>
    <row r="2179" spans="4:68" x14ac:dyDescent="0.15">
      <c r="D2179" s="168"/>
      <c r="E2179" s="168"/>
      <c r="F2179" s="168"/>
      <c r="G2179" s="168"/>
      <c r="H2179" s="168"/>
      <c r="I2179" s="168"/>
      <c r="J2179" s="168"/>
      <c r="K2179" s="168"/>
      <c r="L2179" s="168"/>
      <c r="M2179" s="168"/>
      <c r="N2179" s="168"/>
      <c r="O2179" s="168"/>
      <c r="P2179" s="168"/>
      <c r="Q2179" s="168"/>
      <c r="R2179" s="168"/>
      <c r="S2179" s="168"/>
      <c r="T2179" s="168"/>
      <c r="U2179" s="168"/>
      <c r="V2179" s="168"/>
      <c r="W2179" s="168"/>
      <c r="X2179" s="168"/>
      <c r="Y2179" s="168"/>
      <c r="Z2179" s="168"/>
      <c r="AA2179" s="168"/>
      <c r="AB2179" s="168"/>
      <c r="AC2179" s="168"/>
      <c r="AD2179" s="168"/>
      <c r="AE2179" s="168"/>
      <c r="AF2179" s="168"/>
      <c r="AG2179" s="168"/>
      <c r="AH2179" s="168"/>
      <c r="AI2179" s="168"/>
      <c r="AJ2179" s="168"/>
      <c r="AK2179" s="168"/>
      <c r="AL2179" s="168"/>
      <c r="AM2179" s="168"/>
      <c r="AN2179" s="168"/>
      <c r="AO2179" s="168"/>
      <c r="AP2179" s="168"/>
      <c r="AQ2179" s="168"/>
      <c r="AR2179" s="168"/>
      <c r="AS2179" s="168"/>
      <c r="AT2179" s="168"/>
      <c r="AU2179" s="168"/>
      <c r="AV2179" s="168"/>
      <c r="AW2179" s="168"/>
      <c r="AX2179" s="168"/>
      <c r="AY2179" s="168"/>
      <c r="AZ2179" s="168"/>
      <c r="BA2179" s="168"/>
      <c r="BB2179" s="168"/>
      <c r="BC2179" s="168"/>
      <c r="BD2179" s="168"/>
      <c r="BE2179" s="168"/>
      <c r="BF2179" s="168"/>
      <c r="BG2179" s="168"/>
      <c r="BH2179" s="168"/>
      <c r="BI2179" s="168"/>
      <c r="BJ2179" s="168"/>
      <c r="BK2179" s="168"/>
      <c r="BL2179" s="168"/>
      <c r="BM2179" s="168"/>
      <c r="BN2179" s="168"/>
      <c r="BO2179" s="168"/>
      <c r="BP2179" s="168"/>
    </row>
    <row r="2180" spans="4:68" x14ac:dyDescent="0.15">
      <c r="D2180" s="168"/>
      <c r="E2180" s="168"/>
      <c r="F2180" s="168"/>
      <c r="G2180" s="168"/>
      <c r="H2180" s="168"/>
      <c r="I2180" s="168"/>
      <c r="J2180" s="168"/>
      <c r="K2180" s="168"/>
      <c r="L2180" s="168"/>
      <c r="M2180" s="168"/>
      <c r="N2180" s="168"/>
      <c r="O2180" s="168"/>
      <c r="P2180" s="168"/>
      <c r="Q2180" s="168"/>
      <c r="R2180" s="168"/>
      <c r="S2180" s="168"/>
      <c r="T2180" s="168"/>
      <c r="U2180" s="168"/>
      <c r="V2180" s="168"/>
      <c r="W2180" s="168"/>
      <c r="X2180" s="168"/>
      <c r="Y2180" s="168"/>
      <c r="Z2180" s="168"/>
      <c r="AA2180" s="168"/>
      <c r="AB2180" s="168"/>
      <c r="AC2180" s="168"/>
      <c r="AD2180" s="168"/>
      <c r="AE2180" s="168"/>
      <c r="AF2180" s="168"/>
      <c r="AG2180" s="168"/>
      <c r="AH2180" s="168"/>
      <c r="AI2180" s="168"/>
      <c r="AJ2180" s="168"/>
      <c r="AK2180" s="168"/>
      <c r="AL2180" s="168"/>
      <c r="AM2180" s="168"/>
      <c r="AN2180" s="168"/>
      <c r="AO2180" s="168"/>
      <c r="AP2180" s="168"/>
      <c r="AQ2180" s="168"/>
      <c r="AR2180" s="168"/>
      <c r="AS2180" s="168"/>
      <c r="AT2180" s="168"/>
      <c r="AU2180" s="168"/>
      <c r="AV2180" s="168"/>
      <c r="AW2180" s="168"/>
      <c r="AX2180" s="168"/>
      <c r="AY2180" s="168"/>
      <c r="AZ2180" s="168"/>
      <c r="BA2180" s="168"/>
      <c r="BB2180" s="168"/>
      <c r="BC2180" s="168"/>
      <c r="BD2180" s="168"/>
      <c r="BE2180" s="168"/>
      <c r="BF2180" s="168"/>
      <c r="BG2180" s="168"/>
      <c r="BH2180" s="168"/>
      <c r="BI2180" s="168"/>
      <c r="BJ2180" s="168"/>
      <c r="BK2180" s="168"/>
      <c r="BL2180" s="168"/>
      <c r="BM2180" s="168"/>
      <c r="BN2180" s="168"/>
      <c r="BO2180" s="168"/>
      <c r="BP2180" s="168"/>
    </row>
    <row r="2181" spans="4:68" x14ac:dyDescent="0.15">
      <c r="D2181" s="168"/>
      <c r="E2181" s="168"/>
      <c r="F2181" s="168"/>
      <c r="G2181" s="168"/>
      <c r="H2181" s="168"/>
      <c r="I2181" s="168"/>
      <c r="J2181" s="168"/>
      <c r="K2181" s="168"/>
      <c r="L2181" s="168"/>
      <c r="M2181" s="168"/>
      <c r="N2181" s="168"/>
      <c r="O2181" s="168"/>
      <c r="P2181" s="168"/>
      <c r="Q2181" s="168"/>
      <c r="R2181" s="168"/>
      <c r="S2181" s="168"/>
      <c r="T2181" s="168"/>
      <c r="U2181" s="168"/>
      <c r="V2181" s="168"/>
      <c r="W2181" s="168"/>
      <c r="X2181" s="168"/>
      <c r="Y2181" s="168"/>
      <c r="Z2181" s="168"/>
      <c r="AA2181" s="168"/>
      <c r="AB2181" s="168"/>
      <c r="AC2181" s="168"/>
      <c r="AD2181" s="168"/>
      <c r="AE2181" s="168"/>
      <c r="AF2181" s="168"/>
      <c r="AG2181" s="168"/>
      <c r="AH2181" s="168"/>
      <c r="AI2181" s="168"/>
      <c r="AJ2181" s="168"/>
      <c r="AK2181" s="168"/>
      <c r="AL2181" s="168"/>
      <c r="AM2181" s="168"/>
      <c r="AN2181" s="168"/>
      <c r="AO2181" s="168"/>
      <c r="AP2181" s="168"/>
      <c r="AQ2181" s="168"/>
      <c r="AR2181" s="168"/>
      <c r="AS2181" s="168"/>
      <c r="AT2181" s="168"/>
      <c r="AU2181" s="168"/>
      <c r="AV2181" s="168"/>
      <c r="AW2181" s="168"/>
      <c r="AX2181" s="168"/>
      <c r="AY2181" s="168"/>
      <c r="AZ2181" s="168"/>
      <c r="BA2181" s="168"/>
      <c r="BB2181" s="168"/>
      <c r="BC2181" s="168"/>
      <c r="BD2181" s="168"/>
      <c r="BE2181" s="168"/>
      <c r="BF2181" s="168"/>
      <c r="BG2181" s="168"/>
      <c r="BH2181" s="168"/>
      <c r="BI2181" s="168"/>
      <c r="BJ2181" s="168"/>
      <c r="BK2181" s="168"/>
      <c r="BL2181" s="168"/>
      <c r="BM2181" s="168"/>
      <c r="BN2181" s="168"/>
      <c r="BO2181" s="168"/>
      <c r="BP2181" s="168"/>
    </row>
    <row r="2182" spans="4:68" x14ac:dyDescent="0.15">
      <c r="D2182" s="168"/>
      <c r="E2182" s="168"/>
      <c r="F2182" s="168"/>
      <c r="G2182" s="168"/>
      <c r="H2182" s="168"/>
      <c r="I2182" s="168"/>
      <c r="J2182" s="168"/>
      <c r="K2182" s="168"/>
      <c r="L2182" s="168"/>
      <c r="M2182" s="168"/>
      <c r="N2182" s="168"/>
      <c r="O2182" s="168"/>
      <c r="P2182" s="168"/>
      <c r="Q2182" s="168"/>
      <c r="R2182" s="168"/>
      <c r="S2182" s="168"/>
      <c r="T2182" s="168"/>
      <c r="U2182" s="168"/>
      <c r="V2182" s="168"/>
      <c r="W2182" s="168"/>
      <c r="X2182" s="168"/>
      <c r="Y2182" s="168"/>
      <c r="Z2182" s="168"/>
      <c r="AA2182" s="168"/>
      <c r="AB2182" s="168"/>
      <c r="AC2182" s="168"/>
      <c r="AD2182" s="168"/>
      <c r="AE2182" s="168"/>
      <c r="AF2182" s="168"/>
      <c r="AG2182" s="168"/>
      <c r="AH2182" s="168"/>
      <c r="AI2182" s="168"/>
      <c r="AJ2182" s="168"/>
      <c r="AK2182" s="168"/>
      <c r="AL2182" s="168"/>
      <c r="AM2182" s="168"/>
      <c r="AN2182" s="168"/>
      <c r="AO2182" s="168"/>
      <c r="AP2182" s="168"/>
      <c r="AQ2182" s="168"/>
      <c r="AR2182" s="168"/>
      <c r="AS2182" s="168"/>
      <c r="AT2182" s="168"/>
      <c r="AU2182" s="168"/>
      <c r="AV2182" s="168"/>
      <c r="AW2182" s="168"/>
      <c r="AX2182" s="168"/>
      <c r="AY2182" s="168"/>
      <c r="AZ2182" s="168"/>
      <c r="BA2182" s="168"/>
      <c r="BB2182" s="168"/>
      <c r="BC2182" s="168"/>
      <c r="BD2182" s="168"/>
      <c r="BE2182" s="168"/>
      <c r="BF2182" s="168"/>
      <c r="BG2182" s="168"/>
      <c r="BH2182" s="168"/>
      <c r="BI2182" s="168"/>
      <c r="BJ2182" s="168"/>
      <c r="BK2182" s="168"/>
      <c r="BL2182" s="168"/>
      <c r="BM2182" s="168"/>
      <c r="BN2182" s="168"/>
      <c r="BO2182" s="168"/>
      <c r="BP2182" s="168"/>
    </row>
    <row r="2183" spans="4:68" x14ac:dyDescent="0.15">
      <c r="D2183" s="168"/>
      <c r="E2183" s="168"/>
      <c r="F2183" s="168"/>
      <c r="G2183" s="168"/>
      <c r="H2183" s="168"/>
      <c r="I2183" s="168"/>
      <c r="J2183" s="168"/>
      <c r="K2183" s="168"/>
      <c r="L2183" s="168"/>
      <c r="M2183" s="168"/>
      <c r="N2183" s="168"/>
      <c r="O2183" s="168"/>
      <c r="P2183" s="168"/>
      <c r="Q2183" s="168"/>
      <c r="R2183" s="168"/>
      <c r="S2183" s="168"/>
      <c r="T2183" s="168"/>
      <c r="U2183" s="168"/>
      <c r="V2183" s="168"/>
      <c r="W2183" s="168"/>
      <c r="X2183" s="168"/>
      <c r="Y2183" s="168"/>
      <c r="Z2183" s="168"/>
      <c r="AA2183" s="168"/>
      <c r="AB2183" s="168"/>
      <c r="AC2183" s="168"/>
      <c r="AD2183" s="168"/>
      <c r="AE2183" s="168"/>
      <c r="AF2183" s="168"/>
      <c r="AG2183" s="168"/>
      <c r="AH2183" s="168"/>
      <c r="AI2183" s="168"/>
      <c r="AJ2183" s="168"/>
      <c r="AK2183" s="168"/>
      <c r="AL2183" s="168"/>
      <c r="AM2183" s="168"/>
      <c r="AN2183" s="168"/>
      <c r="AO2183" s="168"/>
      <c r="AP2183" s="168"/>
      <c r="AQ2183" s="168"/>
      <c r="AR2183" s="168"/>
      <c r="AS2183" s="168"/>
      <c r="AT2183" s="168"/>
      <c r="AU2183" s="168"/>
      <c r="AV2183" s="168"/>
      <c r="AW2183" s="168"/>
      <c r="AX2183" s="168"/>
      <c r="AY2183" s="168"/>
      <c r="AZ2183" s="168"/>
      <c r="BA2183" s="168"/>
      <c r="BB2183" s="168"/>
      <c r="BC2183" s="168"/>
      <c r="BD2183" s="168"/>
      <c r="BE2183" s="168"/>
      <c r="BF2183" s="168"/>
      <c r="BG2183" s="168"/>
      <c r="BH2183" s="168"/>
      <c r="BI2183" s="168"/>
      <c r="BJ2183" s="168"/>
      <c r="BK2183" s="168"/>
      <c r="BL2183" s="168"/>
      <c r="BM2183" s="168"/>
      <c r="BN2183" s="168"/>
      <c r="BO2183" s="168"/>
      <c r="BP2183" s="168"/>
    </row>
    <row r="2184" spans="4:68" x14ac:dyDescent="0.15">
      <c r="D2184" s="168"/>
      <c r="E2184" s="168"/>
      <c r="F2184" s="168"/>
      <c r="G2184" s="168"/>
      <c r="H2184" s="168"/>
      <c r="I2184" s="168"/>
      <c r="J2184" s="168"/>
      <c r="K2184" s="168"/>
      <c r="L2184" s="168"/>
      <c r="M2184" s="168"/>
      <c r="N2184" s="168"/>
      <c r="O2184" s="168"/>
      <c r="P2184" s="168"/>
      <c r="Q2184" s="168"/>
      <c r="R2184" s="168"/>
      <c r="S2184" s="168"/>
      <c r="T2184" s="168"/>
      <c r="U2184" s="168"/>
      <c r="V2184" s="168"/>
      <c r="W2184" s="168"/>
      <c r="X2184" s="168"/>
      <c r="Y2184" s="168"/>
      <c r="Z2184" s="168"/>
      <c r="AA2184" s="168"/>
      <c r="AB2184" s="168"/>
      <c r="AC2184" s="168"/>
      <c r="AD2184" s="168"/>
      <c r="AE2184" s="168"/>
      <c r="AF2184" s="168"/>
      <c r="AG2184" s="168"/>
      <c r="AH2184" s="168"/>
      <c r="AI2184" s="168"/>
      <c r="AJ2184" s="168"/>
      <c r="AK2184" s="168"/>
      <c r="AL2184" s="168"/>
      <c r="AM2184" s="168"/>
      <c r="AN2184" s="168"/>
      <c r="AO2184" s="168"/>
      <c r="AP2184" s="168"/>
      <c r="AQ2184" s="168"/>
      <c r="AR2184" s="168"/>
      <c r="AS2184" s="168"/>
      <c r="AT2184" s="168"/>
      <c r="AU2184" s="168"/>
      <c r="AV2184" s="168"/>
      <c r="AW2184" s="168"/>
      <c r="AX2184" s="168"/>
      <c r="AY2184" s="168"/>
      <c r="AZ2184" s="168"/>
      <c r="BA2184" s="168"/>
      <c r="BB2184" s="168"/>
      <c r="BC2184" s="168"/>
      <c r="BD2184" s="168"/>
      <c r="BE2184" s="168"/>
      <c r="BF2184" s="168"/>
      <c r="BG2184" s="168"/>
      <c r="BH2184" s="168"/>
      <c r="BI2184" s="168"/>
      <c r="BJ2184" s="168"/>
      <c r="BK2184" s="168"/>
      <c r="BL2184" s="168"/>
      <c r="BM2184" s="168"/>
      <c r="BN2184" s="168"/>
      <c r="BO2184" s="168"/>
      <c r="BP2184" s="168"/>
    </row>
    <row r="2185" spans="4:68" x14ac:dyDescent="0.15">
      <c r="D2185" s="168"/>
      <c r="E2185" s="168"/>
      <c r="F2185" s="168"/>
      <c r="G2185" s="168"/>
      <c r="H2185" s="168"/>
      <c r="I2185" s="168"/>
      <c r="J2185" s="168"/>
      <c r="K2185" s="168"/>
      <c r="L2185" s="168"/>
      <c r="M2185" s="168"/>
      <c r="N2185" s="168"/>
      <c r="O2185" s="168"/>
      <c r="P2185" s="168"/>
      <c r="Q2185" s="168"/>
      <c r="R2185" s="168"/>
      <c r="S2185" s="168"/>
      <c r="T2185" s="168"/>
      <c r="U2185" s="168"/>
      <c r="V2185" s="168"/>
      <c r="W2185" s="168"/>
      <c r="X2185" s="168"/>
      <c r="Y2185" s="168"/>
      <c r="Z2185" s="168"/>
      <c r="AA2185" s="168"/>
      <c r="AB2185" s="168"/>
      <c r="AC2185" s="168"/>
      <c r="AD2185" s="168"/>
      <c r="AE2185" s="168"/>
      <c r="AF2185" s="168"/>
      <c r="AG2185" s="168"/>
      <c r="AH2185" s="168"/>
      <c r="AI2185" s="168"/>
      <c r="AJ2185" s="168"/>
      <c r="AK2185" s="168"/>
      <c r="AL2185" s="168"/>
      <c r="AM2185" s="168"/>
      <c r="AN2185" s="168"/>
      <c r="AO2185" s="168"/>
      <c r="AP2185" s="168"/>
      <c r="AQ2185" s="168"/>
      <c r="AR2185" s="168"/>
      <c r="AS2185" s="168"/>
      <c r="AT2185" s="168"/>
      <c r="AU2185" s="168"/>
      <c r="AV2185" s="168"/>
      <c r="AW2185" s="168"/>
      <c r="AX2185" s="168"/>
      <c r="AY2185" s="168"/>
      <c r="AZ2185" s="168"/>
      <c r="BA2185" s="168"/>
      <c r="BB2185" s="168"/>
      <c r="BC2185" s="168"/>
      <c r="BD2185" s="168"/>
      <c r="BE2185" s="168"/>
      <c r="BF2185" s="168"/>
      <c r="BG2185" s="168"/>
      <c r="BH2185" s="168"/>
      <c r="BI2185" s="168"/>
      <c r="BJ2185" s="168"/>
      <c r="BK2185" s="168"/>
      <c r="BL2185" s="168"/>
      <c r="BM2185" s="168"/>
      <c r="BN2185" s="168"/>
      <c r="BO2185" s="168"/>
      <c r="BP2185" s="168"/>
    </row>
    <row r="2186" spans="4:68" x14ac:dyDescent="0.15">
      <c r="D2186" s="168"/>
      <c r="E2186" s="168"/>
      <c r="F2186" s="168"/>
      <c r="G2186" s="168"/>
      <c r="H2186" s="168"/>
      <c r="I2186" s="168"/>
      <c r="J2186" s="168"/>
      <c r="K2186" s="168"/>
      <c r="L2186" s="168"/>
      <c r="M2186" s="168"/>
      <c r="N2186" s="168"/>
      <c r="O2186" s="168"/>
      <c r="P2186" s="168"/>
      <c r="Q2186" s="168"/>
      <c r="R2186" s="168"/>
      <c r="S2186" s="168"/>
      <c r="T2186" s="168"/>
      <c r="U2186" s="168"/>
      <c r="V2186" s="168"/>
      <c r="W2186" s="168"/>
      <c r="X2186" s="168"/>
      <c r="Y2186" s="168"/>
      <c r="Z2186" s="168"/>
      <c r="AA2186" s="168"/>
      <c r="AB2186" s="168"/>
      <c r="AC2186" s="168"/>
      <c r="AD2186" s="168"/>
      <c r="AE2186" s="168"/>
      <c r="AF2186" s="168"/>
      <c r="AG2186" s="168"/>
      <c r="AH2186" s="168"/>
      <c r="AI2186" s="168"/>
      <c r="AJ2186" s="168"/>
      <c r="AK2186" s="168"/>
      <c r="AL2186" s="168"/>
      <c r="AM2186" s="168"/>
      <c r="AN2186" s="168"/>
      <c r="AO2186" s="168"/>
      <c r="AP2186" s="168"/>
      <c r="AQ2186" s="168"/>
      <c r="AR2186" s="168"/>
      <c r="AS2186" s="168"/>
      <c r="AT2186" s="168"/>
      <c r="AU2186" s="168"/>
      <c r="AV2186" s="168"/>
      <c r="AW2186" s="168"/>
      <c r="AX2186" s="168"/>
      <c r="AY2186" s="168"/>
      <c r="AZ2186" s="168"/>
      <c r="BA2186" s="168"/>
      <c r="BB2186" s="168"/>
      <c r="BC2186" s="168"/>
      <c r="BD2186" s="168"/>
      <c r="BE2186" s="168"/>
      <c r="BF2186" s="168"/>
      <c r="BG2186" s="168"/>
      <c r="BH2186" s="168"/>
      <c r="BI2186" s="168"/>
      <c r="BJ2186" s="168"/>
      <c r="BK2186" s="168"/>
      <c r="BL2186" s="168"/>
      <c r="BM2186" s="168"/>
      <c r="BN2186" s="168"/>
      <c r="BO2186" s="168"/>
      <c r="BP2186" s="168"/>
    </row>
    <row r="2187" spans="4:68" x14ac:dyDescent="0.15">
      <c r="D2187" s="168"/>
      <c r="E2187" s="168"/>
      <c r="F2187" s="168"/>
      <c r="G2187" s="168"/>
      <c r="H2187" s="168"/>
      <c r="I2187" s="168"/>
      <c r="J2187" s="168"/>
      <c r="K2187" s="168"/>
      <c r="L2187" s="168"/>
      <c r="M2187" s="168"/>
      <c r="N2187" s="168"/>
      <c r="O2187" s="168"/>
      <c r="P2187" s="168"/>
      <c r="Q2187" s="168"/>
      <c r="R2187" s="168"/>
      <c r="S2187" s="168"/>
      <c r="T2187" s="168"/>
      <c r="U2187" s="168"/>
      <c r="V2187" s="168"/>
      <c r="W2187" s="168"/>
      <c r="X2187" s="168"/>
      <c r="Y2187" s="168"/>
      <c r="Z2187" s="168"/>
      <c r="AA2187" s="168"/>
      <c r="AB2187" s="168"/>
      <c r="AC2187" s="168"/>
      <c r="AD2187" s="168"/>
      <c r="AE2187" s="168"/>
      <c r="AF2187" s="168"/>
      <c r="AG2187" s="168"/>
      <c r="AH2187" s="168"/>
      <c r="AI2187" s="168"/>
      <c r="AJ2187" s="168"/>
      <c r="AK2187" s="168"/>
      <c r="AL2187" s="168"/>
      <c r="AM2187" s="168"/>
      <c r="AN2187" s="168"/>
      <c r="AO2187" s="168"/>
      <c r="AP2187" s="168"/>
      <c r="AQ2187" s="168"/>
      <c r="AR2187" s="168"/>
      <c r="AS2187" s="168"/>
      <c r="AT2187" s="168"/>
      <c r="AU2187" s="168"/>
      <c r="AV2187" s="168"/>
      <c r="AW2187" s="168"/>
      <c r="AX2187" s="168"/>
      <c r="AY2187" s="168"/>
      <c r="AZ2187" s="168"/>
      <c r="BA2187" s="168"/>
      <c r="BB2187" s="168"/>
      <c r="BC2187" s="168"/>
      <c r="BD2187" s="168"/>
      <c r="BE2187" s="168"/>
      <c r="BF2187" s="168"/>
      <c r="BG2187" s="168"/>
      <c r="BH2187" s="168"/>
      <c r="BI2187" s="168"/>
      <c r="BJ2187" s="168"/>
      <c r="BK2187" s="168"/>
      <c r="BL2187" s="168"/>
      <c r="BM2187" s="168"/>
      <c r="BN2187" s="168"/>
      <c r="BO2187" s="168"/>
      <c r="BP2187" s="168"/>
    </row>
    <row r="2188" spans="4:68" x14ac:dyDescent="0.15">
      <c r="D2188" s="168"/>
      <c r="E2188" s="168"/>
      <c r="F2188" s="168"/>
      <c r="G2188" s="168"/>
      <c r="H2188" s="168"/>
      <c r="I2188" s="168"/>
      <c r="J2188" s="168"/>
      <c r="K2188" s="168"/>
      <c r="L2188" s="168"/>
      <c r="M2188" s="168"/>
      <c r="N2188" s="168"/>
      <c r="O2188" s="168"/>
      <c r="P2188" s="168"/>
      <c r="Q2188" s="168"/>
      <c r="R2188" s="168"/>
      <c r="S2188" s="168"/>
      <c r="T2188" s="168"/>
      <c r="U2188" s="168"/>
      <c r="V2188" s="168"/>
      <c r="W2188" s="168"/>
      <c r="X2188" s="168"/>
      <c r="Y2188" s="168"/>
      <c r="Z2188" s="168"/>
      <c r="AA2188" s="168"/>
      <c r="AB2188" s="168"/>
      <c r="AC2188" s="168"/>
      <c r="AD2188" s="168"/>
      <c r="AE2188" s="168"/>
      <c r="AF2188" s="168"/>
      <c r="AG2188" s="168"/>
      <c r="AH2188" s="168"/>
      <c r="AI2188" s="168"/>
      <c r="AJ2188" s="168"/>
      <c r="AK2188" s="168"/>
      <c r="AL2188" s="168"/>
      <c r="AM2188" s="168"/>
      <c r="AN2188" s="168"/>
      <c r="AO2188" s="168"/>
      <c r="AP2188" s="168"/>
      <c r="AQ2188" s="168"/>
      <c r="AR2188" s="168"/>
      <c r="AS2188" s="168"/>
      <c r="AT2188" s="168"/>
      <c r="AU2188" s="168"/>
      <c r="AV2188" s="168"/>
      <c r="AW2188" s="168"/>
      <c r="AX2188" s="168"/>
      <c r="AY2188" s="168"/>
      <c r="AZ2188" s="168"/>
      <c r="BA2188" s="168"/>
      <c r="BB2188" s="168"/>
      <c r="BC2188" s="168"/>
      <c r="BD2188" s="168"/>
      <c r="BE2188" s="168"/>
      <c r="BF2188" s="168"/>
      <c r="BG2188" s="168"/>
      <c r="BH2188" s="168"/>
      <c r="BI2188" s="168"/>
      <c r="BJ2188" s="168"/>
      <c r="BK2188" s="168"/>
      <c r="BL2188" s="168"/>
      <c r="BM2188" s="168"/>
      <c r="BN2188" s="168"/>
      <c r="BO2188" s="168"/>
      <c r="BP2188" s="168"/>
    </row>
    <row r="2189" spans="4:68" x14ac:dyDescent="0.15">
      <c r="D2189" s="168"/>
      <c r="E2189" s="168"/>
      <c r="F2189" s="168"/>
      <c r="G2189" s="168"/>
      <c r="H2189" s="168"/>
      <c r="I2189" s="168"/>
      <c r="J2189" s="168"/>
      <c r="K2189" s="168"/>
      <c r="L2189" s="168"/>
      <c r="M2189" s="168"/>
      <c r="N2189" s="168"/>
      <c r="O2189" s="168"/>
      <c r="P2189" s="168"/>
      <c r="Q2189" s="168"/>
      <c r="R2189" s="168"/>
      <c r="S2189" s="168"/>
      <c r="T2189" s="168"/>
      <c r="U2189" s="168"/>
      <c r="V2189" s="168"/>
      <c r="W2189" s="168"/>
      <c r="X2189" s="168"/>
      <c r="Y2189" s="168"/>
      <c r="Z2189" s="168"/>
      <c r="AA2189" s="168"/>
      <c r="AB2189" s="168"/>
      <c r="AC2189" s="168"/>
      <c r="AD2189" s="168"/>
      <c r="AE2189" s="168"/>
      <c r="AF2189" s="168"/>
      <c r="AG2189" s="168"/>
      <c r="AH2189" s="168"/>
      <c r="AI2189" s="168"/>
      <c r="AJ2189" s="168"/>
      <c r="AK2189" s="168"/>
      <c r="AL2189" s="168"/>
      <c r="AM2189" s="168"/>
      <c r="AN2189" s="168"/>
      <c r="AO2189" s="168"/>
      <c r="AP2189" s="168"/>
      <c r="AQ2189" s="168"/>
      <c r="AR2189" s="168"/>
      <c r="AS2189" s="168"/>
      <c r="AT2189" s="168"/>
      <c r="AU2189" s="168"/>
      <c r="AV2189" s="168"/>
      <c r="AW2189" s="168"/>
      <c r="AX2189" s="168"/>
      <c r="AY2189" s="168"/>
      <c r="AZ2189" s="168"/>
      <c r="BA2189" s="168"/>
      <c r="BB2189" s="168"/>
      <c r="BC2189" s="168"/>
      <c r="BD2189" s="168"/>
      <c r="BE2189" s="168"/>
      <c r="BF2189" s="168"/>
      <c r="BG2189" s="168"/>
      <c r="BH2189" s="168"/>
      <c r="BI2189" s="168"/>
      <c r="BJ2189" s="168"/>
      <c r="BK2189" s="168"/>
      <c r="BL2189" s="168"/>
      <c r="BM2189" s="168"/>
      <c r="BN2189" s="168"/>
      <c r="BO2189" s="168"/>
      <c r="BP2189" s="168"/>
    </row>
    <row r="2190" spans="4:68" x14ac:dyDescent="0.15">
      <c r="D2190" s="168"/>
      <c r="E2190" s="168"/>
      <c r="F2190" s="168"/>
      <c r="G2190" s="168"/>
      <c r="H2190" s="168"/>
      <c r="I2190" s="168"/>
      <c r="J2190" s="168"/>
      <c r="K2190" s="168"/>
      <c r="L2190" s="168"/>
      <c r="M2190" s="168"/>
      <c r="N2190" s="168"/>
      <c r="O2190" s="168"/>
      <c r="P2190" s="168"/>
      <c r="Q2190" s="168"/>
      <c r="R2190" s="168"/>
      <c r="S2190" s="168"/>
      <c r="T2190" s="168"/>
      <c r="U2190" s="168"/>
      <c r="V2190" s="168"/>
      <c r="W2190" s="168"/>
      <c r="X2190" s="168"/>
      <c r="Y2190" s="168"/>
      <c r="Z2190" s="168"/>
      <c r="AA2190" s="168"/>
      <c r="AB2190" s="168"/>
      <c r="AC2190" s="168"/>
      <c r="AD2190" s="168"/>
      <c r="AE2190" s="168"/>
      <c r="AF2190" s="168"/>
      <c r="AG2190" s="168"/>
      <c r="AH2190" s="168"/>
      <c r="AI2190" s="168"/>
      <c r="AJ2190" s="168"/>
      <c r="AK2190" s="168"/>
      <c r="AL2190" s="168"/>
      <c r="AM2190" s="168"/>
      <c r="AN2190" s="168"/>
      <c r="AO2190" s="168"/>
      <c r="AP2190" s="168"/>
      <c r="AQ2190" s="168"/>
      <c r="AR2190" s="168"/>
      <c r="AS2190" s="168"/>
      <c r="AT2190" s="168"/>
      <c r="AU2190" s="168"/>
      <c r="AV2190" s="168"/>
      <c r="AW2190" s="168"/>
      <c r="AX2190" s="168"/>
      <c r="AY2190" s="168"/>
      <c r="AZ2190" s="168"/>
      <c r="BA2190" s="168"/>
      <c r="BB2190" s="168"/>
      <c r="BC2190" s="168"/>
      <c r="BD2190" s="168"/>
      <c r="BE2190" s="168"/>
      <c r="BF2190" s="168"/>
      <c r="BG2190" s="168"/>
      <c r="BH2190" s="168"/>
      <c r="BI2190" s="168"/>
      <c r="BJ2190" s="168"/>
      <c r="BK2190" s="168"/>
      <c r="BL2190" s="168"/>
      <c r="BM2190" s="168"/>
      <c r="BN2190" s="168"/>
      <c r="BO2190" s="168"/>
      <c r="BP2190" s="168"/>
    </row>
    <row r="2191" spans="4:68" x14ac:dyDescent="0.15">
      <c r="D2191" s="168"/>
      <c r="E2191" s="168"/>
      <c r="F2191" s="168"/>
      <c r="G2191" s="168"/>
      <c r="H2191" s="168"/>
      <c r="I2191" s="168"/>
      <c r="J2191" s="168"/>
      <c r="K2191" s="168"/>
      <c r="L2191" s="168"/>
      <c r="M2191" s="168"/>
      <c r="N2191" s="168"/>
      <c r="O2191" s="168"/>
      <c r="P2191" s="168"/>
      <c r="Q2191" s="168"/>
      <c r="R2191" s="168"/>
      <c r="S2191" s="168"/>
      <c r="T2191" s="168"/>
      <c r="U2191" s="168"/>
      <c r="V2191" s="168"/>
      <c r="W2191" s="168"/>
      <c r="X2191" s="168"/>
      <c r="Y2191" s="168"/>
      <c r="Z2191" s="168"/>
      <c r="AA2191" s="168"/>
      <c r="AB2191" s="168"/>
      <c r="AC2191" s="168"/>
      <c r="AD2191" s="168"/>
      <c r="AE2191" s="168"/>
      <c r="AF2191" s="168"/>
      <c r="AG2191" s="168"/>
      <c r="AH2191" s="168"/>
      <c r="AI2191" s="168"/>
      <c r="AJ2191" s="168"/>
      <c r="AK2191" s="168"/>
      <c r="AL2191" s="168"/>
      <c r="AM2191" s="168"/>
      <c r="AN2191" s="168"/>
      <c r="AO2191" s="168"/>
      <c r="AP2191" s="168"/>
      <c r="AQ2191" s="168"/>
      <c r="AR2191" s="168"/>
      <c r="AS2191" s="168"/>
      <c r="AT2191" s="168"/>
      <c r="AU2191" s="168"/>
      <c r="AV2191" s="168"/>
      <c r="AW2191" s="168"/>
      <c r="AX2191" s="168"/>
      <c r="AY2191" s="168"/>
      <c r="AZ2191" s="168"/>
      <c r="BA2191" s="168"/>
      <c r="BB2191" s="168"/>
      <c r="BC2191" s="168"/>
      <c r="BD2191" s="168"/>
      <c r="BE2191" s="168"/>
      <c r="BF2191" s="168"/>
      <c r="BG2191" s="168"/>
      <c r="BH2191" s="168"/>
      <c r="BI2191" s="168"/>
      <c r="BJ2191" s="168"/>
      <c r="BK2191" s="168"/>
      <c r="BL2191" s="168"/>
      <c r="BM2191" s="168"/>
      <c r="BN2191" s="168"/>
      <c r="BO2191" s="168"/>
      <c r="BP2191" s="168"/>
    </row>
    <row r="2192" spans="4:68" x14ac:dyDescent="0.15">
      <c r="D2192" s="168"/>
      <c r="E2192" s="168"/>
      <c r="F2192" s="168"/>
      <c r="G2192" s="168"/>
      <c r="H2192" s="168"/>
      <c r="I2192" s="168"/>
      <c r="J2192" s="168"/>
      <c r="K2192" s="168"/>
      <c r="L2192" s="168"/>
      <c r="M2192" s="168"/>
      <c r="N2192" s="168"/>
      <c r="O2192" s="168"/>
      <c r="P2192" s="168"/>
      <c r="Q2192" s="168"/>
      <c r="R2192" s="168"/>
      <c r="S2192" s="168"/>
      <c r="T2192" s="168"/>
      <c r="U2192" s="168"/>
      <c r="V2192" s="168"/>
      <c r="W2192" s="168"/>
      <c r="X2192" s="168"/>
      <c r="Y2192" s="168"/>
      <c r="Z2192" s="168"/>
      <c r="AA2192" s="168"/>
      <c r="AB2192" s="168"/>
      <c r="AC2192" s="168"/>
      <c r="AD2192" s="168"/>
      <c r="AE2192" s="168"/>
      <c r="AF2192" s="168"/>
      <c r="AG2192" s="168"/>
      <c r="AH2192" s="168"/>
      <c r="AI2192" s="168"/>
      <c r="AJ2192" s="168"/>
      <c r="AK2192" s="168"/>
      <c r="AL2192" s="168"/>
      <c r="AM2192" s="168"/>
      <c r="AN2192" s="168"/>
      <c r="AO2192" s="168"/>
      <c r="AP2192" s="168"/>
      <c r="AQ2192" s="168"/>
      <c r="AR2192" s="168"/>
      <c r="AS2192" s="168"/>
      <c r="AT2192" s="168"/>
      <c r="AU2192" s="168"/>
      <c r="AV2192" s="168"/>
      <c r="AW2192" s="168"/>
      <c r="AX2192" s="168"/>
      <c r="AY2192" s="168"/>
      <c r="AZ2192" s="168"/>
      <c r="BA2192" s="168"/>
      <c r="BB2192" s="168"/>
      <c r="BC2192" s="168"/>
      <c r="BD2192" s="168"/>
      <c r="BE2192" s="168"/>
      <c r="BF2192" s="168"/>
      <c r="BG2192" s="168"/>
      <c r="BH2192" s="168"/>
      <c r="BI2192" s="168"/>
      <c r="BJ2192" s="168"/>
      <c r="BK2192" s="168"/>
      <c r="BL2192" s="168"/>
      <c r="BM2192" s="168"/>
      <c r="BN2192" s="168"/>
      <c r="BO2192" s="168"/>
      <c r="BP2192" s="168"/>
    </row>
    <row r="2193" spans="4:68" x14ac:dyDescent="0.15">
      <c r="D2193" s="168"/>
      <c r="E2193" s="168"/>
      <c r="F2193" s="168"/>
      <c r="G2193" s="168"/>
      <c r="H2193" s="168"/>
      <c r="I2193" s="168"/>
      <c r="J2193" s="168"/>
      <c r="K2193" s="168"/>
      <c r="L2193" s="168"/>
      <c r="M2193" s="168"/>
      <c r="N2193" s="168"/>
      <c r="O2193" s="168"/>
      <c r="P2193" s="168"/>
      <c r="Q2193" s="168"/>
      <c r="R2193" s="168"/>
      <c r="S2193" s="168"/>
      <c r="T2193" s="168"/>
      <c r="U2193" s="168"/>
      <c r="V2193" s="168"/>
      <c r="W2193" s="168"/>
      <c r="X2193" s="168"/>
      <c r="Y2193" s="168"/>
      <c r="Z2193" s="168"/>
      <c r="AA2193" s="168"/>
      <c r="AB2193" s="168"/>
      <c r="AC2193" s="168"/>
      <c r="AD2193" s="168"/>
      <c r="AE2193" s="168"/>
      <c r="AF2193" s="168"/>
      <c r="AG2193" s="168"/>
      <c r="AH2193" s="168"/>
      <c r="AI2193" s="168"/>
      <c r="AJ2193" s="168"/>
      <c r="AK2193" s="168"/>
      <c r="AL2193" s="168"/>
      <c r="AM2193" s="168"/>
      <c r="AN2193" s="168"/>
      <c r="AO2193" s="168"/>
      <c r="AP2193" s="168"/>
      <c r="AQ2193" s="168"/>
      <c r="AR2193" s="168"/>
      <c r="AS2193" s="168"/>
      <c r="AT2193" s="168"/>
      <c r="AU2193" s="168"/>
      <c r="AV2193" s="168"/>
      <c r="AW2193" s="168"/>
      <c r="AX2193" s="168"/>
      <c r="AY2193" s="168"/>
      <c r="AZ2193" s="168"/>
      <c r="BA2193" s="168"/>
      <c r="BB2193" s="168"/>
      <c r="BC2193" s="168"/>
      <c r="BD2193" s="168"/>
      <c r="BE2193" s="168"/>
      <c r="BF2193" s="168"/>
      <c r="BG2193" s="168"/>
      <c r="BH2193" s="168"/>
      <c r="BI2193" s="168"/>
      <c r="BJ2193" s="168"/>
      <c r="BK2193" s="168"/>
      <c r="BL2193" s="168"/>
      <c r="BM2193" s="168"/>
      <c r="BN2193" s="168"/>
      <c r="BO2193" s="168"/>
      <c r="BP2193" s="168"/>
    </row>
    <row r="2194" spans="4:68" x14ac:dyDescent="0.15">
      <c r="D2194" s="168"/>
      <c r="E2194" s="168"/>
      <c r="F2194" s="168"/>
      <c r="G2194" s="168"/>
      <c r="H2194" s="168"/>
      <c r="I2194" s="168"/>
      <c r="J2194" s="168"/>
      <c r="K2194" s="168"/>
      <c r="L2194" s="168"/>
      <c r="M2194" s="168"/>
      <c r="N2194" s="168"/>
      <c r="O2194" s="168"/>
      <c r="P2194" s="168"/>
      <c r="Q2194" s="168"/>
      <c r="R2194" s="168"/>
      <c r="S2194" s="168"/>
      <c r="T2194" s="168"/>
      <c r="U2194" s="168"/>
      <c r="V2194" s="168"/>
      <c r="W2194" s="168"/>
      <c r="X2194" s="168"/>
      <c r="Y2194" s="168"/>
      <c r="Z2194" s="168"/>
      <c r="AA2194" s="168"/>
      <c r="AB2194" s="168"/>
      <c r="AC2194" s="168"/>
      <c r="AD2194" s="168"/>
      <c r="AE2194" s="168"/>
      <c r="AF2194" s="168"/>
      <c r="AG2194" s="168"/>
      <c r="AH2194" s="168"/>
      <c r="AI2194" s="168"/>
      <c r="AJ2194" s="168"/>
      <c r="AK2194" s="168"/>
      <c r="AL2194" s="168"/>
      <c r="AM2194" s="168"/>
      <c r="AN2194" s="168"/>
      <c r="AO2194" s="168"/>
      <c r="AP2194" s="168"/>
      <c r="AQ2194" s="168"/>
      <c r="AR2194" s="168"/>
      <c r="AS2194" s="168"/>
      <c r="AT2194" s="168"/>
      <c r="AU2194" s="168"/>
      <c r="AV2194" s="168"/>
      <c r="AW2194" s="168"/>
      <c r="AX2194" s="168"/>
      <c r="AY2194" s="168"/>
      <c r="AZ2194" s="168"/>
      <c r="BA2194" s="168"/>
      <c r="BB2194" s="168"/>
      <c r="BC2194" s="168"/>
      <c r="BD2194" s="168"/>
      <c r="BE2194" s="168"/>
      <c r="BF2194" s="168"/>
      <c r="BG2194" s="168"/>
      <c r="BH2194" s="168"/>
      <c r="BI2194" s="168"/>
      <c r="BJ2194" s="168"/>
      <c r="BK2194" s="168"/>
      <c r="BL2194" s="168"/>
      <c r="BM2194" s="168"/>
      <c r="BN2194" s="168"/>
      <c r="BO2194" s="168"/>
      <c r="BP2194" s="168"/>
    </row>
    <row r="2195" spans="4:68" x14ac:dyDescent="0.15">
      <c r="D2195" s="168"/>
      <c r="E2195" s="168"/>
      <c r="F2195" s="168"/>
      <c r="G2195" s="168"/>
      <c r="H2195" s="168"/>
      <c r="I2195" s="168"/>
      <c r="J2195" s="168"/>
      <c r="K2195" s="168"/>
      <c r="L2195" s="168"/>
      <c r="M2195" s="168"/>
      <c r="N2195" s="168"/>
      <c r="O2195" s="168"/>
      <c r="P2195" s="168"/>
      <c r="Q2195" s="168"/>
      <c r="R2195" s="168"/>
      <c r="S2195" s="168"/>
      <c r="T2195" s="168"/>
      <c r="U2195" s="168"/>
      <c r="V2195" s="168"/>
      <c r="W2195" s="168"/>
      <c r="X2195" s="168"/>
      <c r="Y2195" s="168"/>
      <c r="Z2195" s="168"/>
      <c r="AA2195" s="168"/>
      <c r="AB2195" s="168"/>
      <c r="AC2195" s="168"/>
      <c r="AD2195" s="168"/>
      <c r="AE2195" s="168"/>
      <c r="AF2195" s="168"/>
      <c r="AG2195" s="168"/>
      <c r="AH2195" s="168"/>
      <c r="AI2195" s="168"/>
      <c r="AJ2195" s="168"/>
      <c r="AK2195" s="168"/>
      <c r="AL2195" s="168"/>
      <c r="AM2195" s="168"/>
      <c r="AN2195" s="168"/>
      <c r="AO2195" s="168"/>
      <c r="AP2195" s="168"/>
      <c r="AQ2195" s="168"/>
      <c r="AR2195" s="168"/>
      <c r="AS2195" s="168"/>
      <c r="AT2195" s="168"/>
      <c r="AU2195" s="168"/>
      <c r="AV2195" s="168"/>
      <c r="AW2195" s="168"/>
      <c r="AX2195" s="168"/>
      <c r="AY2195" s="168"/>
      <c r="AZ2195" s="168"/>
      <c r="BA2195" s="168"/>
      <c r="BB2195" s="168"/>
      <c r="BC2195" s="168"/>
      <c r="BD2195" s="168"/>
      <c r="BE2195" s="168"/>
      <c r="BF2195" s="168"/>
      <c r="BG2195" s="168"/>
      <c r="BH2195" s="168"/>
      <c r="BI2195" s="168"/>
      <c r="BJ2195" s="168"/>
      <c r="BK2195" s="168"/>
      <c r="BL2195" s="168"/>
      <c r="BM2195" s="168"/>
      <c r="BN2195" s="168"/>
      <c r="BO2195" s="168"/>
      <c r="BP2195" s="168"/>
    </row>
    <row r="2196" spans="4:68" x14ac:dyDescent="0.15">
      <c r="D2196" s="168"/>
      <c r="E2196" s="168"/>
      <c r="F2196" s="168"/>
      <c r="G2196" s="168"/>
      <c r="H2196" s="168"/>
      <c r="I2196" s="168"/>
      <c r="J2196" s="168"/>
      <c r="K2196" s="168"/>
      <c r="L2196" s="168"/>
      <c r="M2196" s="168"/>
      <c r="N2196" s="168"/>
      <c r="O2196" s="168"/>
      <c r="P2196" s="168"/>
      <c r="Q2196" s="168"/>
      <c r="R2196" s="168"/>
      <c r="S2196" s="168"/>
      <c r="T2196" s="168"/>
      <c r="U2196" s="168"/>
      <c r="V2196" s="168"/>
      <c r="W2196" s="168"/>
      <c r="X2196" s="168"/>
      <c r="Y2196" s="168"/>
      <c r="Z2196" s="168"/>
      <c r="AA2196" s="168"/>
      <c r="AB2196" s="168"/>
      <c r="AC2196" s="168"/>
      <c r="AD2196" s="168"/>
      <c r="AE2196" s="168"/>
      <c r="AF2196" s="168"/>
      <c r="AG2196" s="168"/>
      <c r="AH2196" s="168"/>
      <c r="AI2196" s="168"/>
      <c r="AJ2196" s="168"/>
      <c r="AK2196" s="168"/>
      <c r="AL2196" s="168"/>
      <c r="AM2196" s="168"/>
      <c r="AN2196" s="168"/>
      <c r="AO2196" s="168"/>
      <c r="AP2196" s="168"/>
      <c r="AQ2196" s="168"/>
      <c r="AR2196" s="168"/>
      <c r="AS2196" s="168"/>
      <c r="AT2196" s="168"/>
      <c r="AU2196" s="168"/>
      <c r="AV2196" s="168"/>
      <c r="AW2196" s="168"/>
      <c r="AX2196" s="168"/>
      <c r="AY2196" s="168"/>
      <c r="AZ2196" s="168"/>
      <c r="BA2196" s="168"/>
      <c r="BB2196" s="168"/>
      <c r="BC2196" s="168"/>
      <c r="BD2196" s="168"/>
      <c r="BE2196" s="168"/>
      <c r="BF2196" s="168"/>
      <c r="BG2196" s="168"/>
      <c r="BH2196" s="168"/>
      <c r="BI2196" s="168"/>
      <c r="BJ2196" s="168"/>
      <c r="BK2196" s="168"/>
      <c r="BL2196" s="168"/>
      <c r="BM2196" s="168"/>
      <c r="BN2196" s="168"/>
      <c r="BO2196" s="168"/>
      <c r="BP2196" s="168"/>
    </row>
    <row r="2197" spans="4:68" x14ac:dyDescent="0.15">
      <c r="D2197" s="168"/>
      <c r="E2197" s="168"/>
      <c r="F2197" s="168"/>
      <c r="G2197" s="168"/>
      <c r="H2197" s="168"/>
      <c r="I2197" s="168"/>
      <c r="J2197" s="168"/>
      <c r="K2197" s="168"/>
      <c r="L2197" s="168"/>
      <c r="M2197" s="168"/>
      <c r="N2197" s="168"/>
      <c r="O2197" s="168"/>
      <c r="P2197" s="168"/>
      <c r="Q2197" s="168"/>
      <c r="R2197" s="168"/>
      <c r="S2197" s="168"/>
      <c r="T2197" s="168"/>
      <c r="U2197" s="168"/>
      <c r="V2197" s="168"/>
      <c r="W2197" s="168"/>
      <c r="X2197" s="168"/>
      <c r="Y2197" s="168"/>
      <c r="Z2197" s="168"/>
      <c r="AA2197" s="168"/>
      <c r="AB2197" s="168"/>
      <c r="AC2197" s="168"/>
      <c r="AD2197" s="168"/>
      <c r="AE2197" s="168"/>
      <c r="AF2197" s="168"/>
      <c r="AG2197" s="168"/>
      <c r="AH2197" s="168"/>
      <c r="AI2197" s="168"/>
      <c r="AJ2197" s="168"/>
      <c r="AK2197" s="168"/>
      <c r="AL2197" s="168"/>
      <c r="AM2197" s="168"/>
      <c r="AN2197" s="168"/>
      <c r="AO2197" s="168"/>
      <c r="AP2197" s="168"/>
      <c r="AQ2197" s="168"/>
      <c r="AR2197" s="168"/>
      <c r="AS2197" s="168"/>
      <c r="AT2197" s="168"/>
      <c r="AU2197" s="168"/>
      <c r="AV2197" s="168"/>
      <c r="AW2197" s="168"/>
      <c r="AX2197" s="168"/>
      <c r="AY2197" s="168"/>
      <c r="AZ2197" s="168"/>
      <c r="BA2197" s="168"/>
      <c r="BB2197" s="168"/>
      <c r="BC2197" s="168"/>
      <c r="BD2197" s="168"/>
      <c r="BE2197" s="168"/>
      <c r="BF2197" s="168"/>
      <c r="BG2197" s="168"/>
      <c r="BH2197" s="168"/>
      <c r="BI2197" s="168"/>
      <c r="BJ2197" s="168"/>
      <c r="BK2197" s="168"/>
      <c r="BL2197" s="168"/>
      <c r="BM2197" s="168"/>
      <c r="BN2197" s="168"/>
      <c r="BO2197" s="168"/>
      <c r="BP2197" s="168"/>
    </row>
    <row r="2198" spans="4:68" x14ac:dyDescent="0.15">
      <c r="D2198" s="168"/>
      <c r="E2198" s="168"/>
      <c r="F2198" s="168"/>
      <c r="G2198" s="168"/>
      <c r="H2198" s="168"/>
      <c r="I2198" s="168"/>
      <c r="J2198" s="168"/>
      <c r="K2198" s="168"/>
      <c r="L2198" s="168"/>
      <c r="M2198" s="168"/>
      <c r="N2198" s="168"/>
      <c r="O2198" s="168"/>
      <c r="P2198" s="168"/>
      <c r="Q2198" s="168"/>
      <c r="R2198" s="168"/>
      <c r="S2198" s="168"/>
      <c r="T2198" s="168"/>
      <c r="U2198" s="168"/>
      <c r="V2198" s="168"/>
      <c r="W2198" s="168"/>
      <c r="X2198" s="168"/>
      <c r="Y2198" s="168"/>
      <c r="Z2198" s="168"/>
      <c r="AA2198" s="168"/>
      <c r="AB2198" s="168"/>
      <c r="AC2198" s="168"/>
      <c r="AD2198" s="168"/>
      <c r="AE2198" s="168"/>
      <c r="AF2198" s="168"/>
      <c r="AG2198" s="168"/>
      <c r="AH2198" s="168"/>
      <c r="AI2198" s="168"/>
      <c r="AJ2198" s="168"/>
      <c r="AK2198" s="168"/>
      <c r="AL2198" s="168"/>
      <c r="AM2198" s="168"/>
      <c r="AN2198" s="168"/>
      <c r="AO2198" s="168"/>
      <c r="AP2198" s="168"/>
      <c r="AQ2198" s="168"/>
      <c r="AR2198" s="168"/>
      <c r="AS2198" s="168"/>
      <c r="AT2198" s="168"/>
      <c r="AU2198" s="168"/>
      <c r="AV2198" s="168"/>
      <c r="AW2198" s="168"/>
      <c r="AX2198" s="168"/>
      <c r="AY2198" s="168"/>
      <c r="AZ2198" s="168"/>
      <c r="BA2198" s="168"/>
      <c r="BB2198" s="168"/>
      <c r="BC2198" s="168"/>
      <c r="BD2198" s="168"/>
      <c r="BE2198" s="168"/>
      <c r="BF2198" s="168"/>
      <c r="BG2198" s="168"/>
      <c r="BH2198" s="168"/>
      <c r="BI2198" s="168"/>
      <c r="BJ2198" s="168"/>
      <c r="BK2198" s="168"/>
      <c r="BL2198" s="168"/>
      <c r="BM2198" s="168"/>
      <c r="BN2198" s="168"/>
      <c r="BO2198" s="168"/>
      <c r="BP2198" s="168"/>
    </row>
    <row r="2199" spans="4:68" x14ac:dyDescent="0.15">
      <c r="D2199" s="168"/>
      <c r="E2199" s="168"/>
      <c r="F2199" s="168"/>
      <c r="G2199" s="168"/>
      <c r="H2199" s="168"/>
      <c r="I2199" s="168"/>
      <c r="J2199" s="168"/>
      <c r="K2199" s="168"/>
      <c r="L2199" s="168"/>
      <c r="M2199" s="168"/>
      <c r="N2199" s="168"/>
      <c r="O2199" s="168"/>
      <c r="P2199" s="168"/>
      <c r="Q2199" s="168"/>
      <c r="R2199" s="168"/>
      <c r="S2199" s="168"/>
      <c r="T2199" s="168"/>
      <c r="U2199" s="168"/>
      <c r="V2199" s="168"/>
      <c r="W2199" s="168"/>
      <c r="X2199" s="168"/>
      <c r="Y2199" s="168"/>
      <c r="Z2199" s="168"/>
      <c r="AA2199" s="168"/>
      <c r="AB2199" s="168"/>
      <c r="AC2199" s="168"/>
      <c r="AD2199" s="168"/>
      <c r="AE2199" s="168"/>
      <c r="AF2199" s="168"/>
      <c r="AG2199" s="168"/>
      <c r="AH2199" s="168"/>
      <c r="AI2199" s="168"/>
      <c r="AJ2199" s="168"/>
      <c r="AK2199" s="168"/>
      <c r="AL2199" s="168"/>
      <c r="AM2199" s="168"/>
      <c r="AN2199" s="168"/>
      <c r="AO2199" s="168"/>
      <c r="AP2199" s="168"/>
      <c r="AQ2199" s="168"/>
      <c r="AR2199" s="168"/>
      <c r="AS2199" s="168"/>
      <c r="AT2199" s="168"/>
      <c r="AU2199" s="168"/>
      <c r="AV2199" s="168"/>
      <c r="AW2199" s="168"/>
      <c r="AX2199" s="168"/>
      <c r="AY2199" s="168"/>
      <c r="AZ2199" s="168"/>
      <c r="BA2199" s="168"/>
      <c r="BB2199" s="168"/>
      <c r="BC2199" s="168"/>
      <c r="BD2199" s="168"/>
      <c r="BE2199" s="168"/>
      <c r="BF2199" s="168"/>
      <c r="BG2199" s="168"/>
      <c r="BH2199" s="168"/>
      <c r="BI2199" s="168"/>
      <c r="BJ2199" s="168"/>
      <c r="BK2199" s="168"/>
      <c r="BL2199" s="168"/>
      <c r="BM2199" s="168"/>
      <c r="BN2199" s="168"/>
      <c r="BO2199" s="168"/>
      <c r="BP2199" s="168"/>
    </row>
    <row r="2200" spans="4:68" x14ac:dyDescent="0.15">
      <c r="D2200" s="168"/>
      <c r="E2200" s="168"/>
      <c r="F2200" s="168"/>
      <c r="G2200" s="168"/>
      <c r="H2200" s="168"/>
      <c r="I2200" s="168"/>
      <c r="J2200" s="168"/>
      <c r="K2200" s="168"/>
      <c r="L2200" s="168"/>
      <c r="M2200" s="168"/>
      <c r="N2200" s="168"/>
      <c r="O2200" s="168"/>
      <c r="P2200" s="168"/>
      <c r="Q2200" s="168"/>
      <c r="R2200" s="168"/>
      <c r="S2200" s="168"/>
      <c r="T2200" s="168"/>
      <c r="U2200" s="168"/>
      <c r="V2200" s="168"/>
      <c r="W2200" s="168"/>
      <c r="X2200" s="168"/>
      <c r="Y2200" s="168"/>
      <c r="Z2200" s="168"/>
      <c r="AA2200" s="168"/>
      <c r="AB2200" s="168"/>
      <c r="AC2200" s="168"/>
      <c r="AD2200" s="168"/>
      <c r="AE2200" s="168"/>
      <c r="AF2200" s="168"/>
      <c r="AG2200" s="168"/>
      <c r="AH2200" s="168"/>
      <c r="AI2200" s="168"/>
      <c r="AJ2200" s="168"/>
      <c r="AK2200" s="168"/>
      <c r="AL2200" s="168"/>
      <c r="AM2200" s="168"/>
      <c r="AN2200" s="168"/>
      <c r="AO2200" s="168"/>
      <c r="AP2200" s="168"/>
      <c r="AQ2200" s="168"/>
      <c r="AR2200" s="168"/>
      <c r="AS2200" s="168"/>
      <c r="AT2200" s="168"/>
      <c r="AU2200" s="168"/>
      <c r="AV2200" s="168"/>
      <c r="AW2200" s="168"/>
      <c r="AX2200" s="168"/>
      <c r="AY2200" s="168"/>
      <c r="AZ2200" s="168"/>
      <c r="BA2200" s="168"/>
      <c r="BB2200" s="168"/>
      <c r="BC2200" s="168"/>
      <c r="BD2200" s="168"/>
      <c r="BE2200" s="168"/>
      <c r="BF2200" s="168"/>
      <c r="BG2200" s="168"/>
      <c r="BH2200" s="168"/>
      <c r="BI2200" s="168"/>
      <c r="BJ2200" s="168"/>
      <c r="BK2200" s="168"/>
      <c r="BL2200" s="168"/>
      <c r="BM2200" s="168"/>
      <c r="BN2200" s="168"/>
      <c r="BO2200" s="168"/>
      <c r="BP2200" s="168"/>
    </row>
    <row r="2201" spans="4:68" x14ac:dyDescent="0.15">
      <c r="D2201" s="168"/>
      <c r="E2201" s="168"/>
      <c r="F2201" s="168"/>
      <c r="G2201" s="168"/>
      <c r="H2201" s="168"/>
      <c r="I2201" s="168"/>
      <c r="J2201" s="168"/>
      <c r="K2201" s="168"/>
      <c r="L2201" s="168"/>
      <c r="M2201" s="168"/>
      <c r="N2201" s="168"/>
      <c r="O2201" s="168"/>
      <c r="P2201" s="168"/>
      <c r="Q2201" s="168"/>
      <c r="R2201" s="168"/>
      <c r="S2201" s="168"/>
      <c r="T2201" s="168"/>
      <c r="U2201" s="168"/>
      <c r="V2201" s="168"/>
      <c r="W2201" s="168"/>
      <c r="X2201" s="168"/>
      <c r="Y2201" s="168"/>
      <c r="Z2201" s="168"/>
      <c r="AA2201" s="168"/>
      <c r="AB2201" s="168"/>
      <c r="AC2201" s="168"/>
      <c r="AD2201" s="168"/>
      <c r="AE2201" s="168"/>
      <c r="AF2201" s="168"/>
      <c r="AG2201" s="168"/>
      <c r="AH2201" s="168"/>
      <c r="AI2201" s="168"/>
      <c r="AJ2201" s="168"/>
      <c r="AK2201" s="168"/>
      <c r="AL2201" s="168"/>
      <c r="AM2201" s="168"/>
      <c r="AN2201" s="168"/>
      <c r="AO2201" s="168"/>
      <c r="AP2201" s="168"/>
      <c r="AQ2201" s="168"/>
      <c r="AR2201" s="168"/>
      <c r="AS2201" s="168"/>
      <c r="AT2201" s="168"/>
      <c r="AU2201" s="168"/>
      <c r="AV2201" s="168"/>
      <c r="AW2201" s="168"/>
      <c r="AX2201" s="168"/>
      <c r="AY2201" s="168"/>
      <c r="AZ2201" s="168"/>
      <c r="BA2201" s="168"/>
      <c r="BB2201" s="168"/>
      <c r="BC2201" s="168"/>
      <c r="BD2201" s="168"/>
      <c r="BE2201" s="168"/>
      <c r="BF2201" s="168"/>
      <c r="BG2201" s="168"/>
      <c r="BH2201" s="168"/>
      <c r="BI2201" s="168"/>
      <c r="BJ2201" s="168"/>
      <c r="BK2201" s="168"/>
      <c r="BL2201" s="168"/>
      <c r="BM2201" s="168"/>
      <c r="BN2201" s="168"/>
      <c r="BO2201" s="168"/>
      <c r="BP2201" s="168"/>
    </row>
    <row r="2202" spans="4:68" x14ac:dyDescent="0.15">
      <c r="D2202" s="168"/>
      <c r="E2202" s="168"/>
      <c r="F2202" s="168"/>
      <c r="G2202" s="168"/>
      <c r="H2202" s="168"/>
      <c r="I2202" s="168"/>
      <c r="J2202" s="168"/>
      <c r="K2202" s="168"/>
      <c r="L2202" s="168"/>
      <c r="M2202" s="168"/>
      <c r="N2202" s="168"/>
      <c r="O2202" s="168"/>
      <c r="P2202" s="168"/>
      <c r="Q2202" s="168"/>
      <c r="R2202" s="168"/>
      <c r="S2202" s="168"/>
      <c r="T2202" s="168"/>
      <c r="U2202" s="168"/>
      <c r="V2202" s="168"/>
      <c r="W2202" s="168"/>
      <c r="X2202" s="168"/>
      <c r="Y2202" s="168"/>
      <c r="Z2202" s="168"/>
      <c r="AA2202" s="168"/>
      <c r="AB2202" s="168"/>
      <c r="AC2202" s="168"/>
      <c r="AD2202" s="168"/>
      <c r="AE2202" s="168"/>
      <c r="AF2202" s="168"/>
      <c r="AG2202" s="168"/>
      <c r="AH2202" s="168"/>
      <c r="AI2202" s="168"/>
      <c r="AJ2202" s="168"/>
      <c r="AK2202" s="168"/>
      <c r="AL2202" s="168"/>
      <c r="AM2202" s="168"/>
      <c r="AN2202" s="168"/>
      <c r="AO2202" s="168"/>
      <c r="AP2202" s="168"/>
      <c r="AQ2202" s="168"/>
      <c r="AR2202" s="168"/>
      <c r="AS2202" s="168"/>
      <c r="AT2202" s="168"/>
      <c r="AU2202" s="168"/>
      <c r="AV2202" s="168"/>
      <c r="AW2202" s="168"/>
      <c r="AX2202" s="168"/>
      <c r="AY2202" s="168"/>
      <c r="AZ2202" s="168"/>
      <c r="BA2202" s="168"/>
      <c r="BB2202" s="168"/>
      <c r="BC2202" s="168"/>
      <c r="BD2202" s="168"/>
      <c r="BE2202" s="168"/>
      <c r="BF2202" s="168"/>
      <c r="BG2202" s="168"/>
      <c r="BH2202" s="168"/>
      <c r="BI2202" s="168"/>
      <c r="BJ2202" s="168"/>
      <c r="BK2202" s="168"/>
      <c r="BL2202" s="168"/>
      <c r="BM2202" s="168"/>
      <c r="BN2202" s="168"/>
      <c r="BO2202" s="168"/>
      <c r="BP2202" s="168"/>
    </row>
    <row r="2203" spans="4:68" x14ac:dyDescent="0.15">
      <c r="D2203" s="168"/>
      <c r="E2203" s="168"/>
      <c r="F2203" s="168"/>
      <c r="G2203" s="168"/>
      <c r="H2203" s="168"/>
      <c r="I2203" s="168"/>
      <c r="J2203" s="168"/>
      <c r="K2203" s="168"/>
      <c r="L2203" s="168"/>
      <c r="M2203" s="168"/>
      <c r="N2203" s="168"/>
      <c r="O2203" s="168"/>
      <c r="P2203" s="168"/>
      <c r="Q2203" s="168"/>
      <c r="R2203" s="168"/>
      <c r="S2203" s="168"/>
      <c r="T2203" s="168"/>
      <c r="U2203" s="168"/>
      <c r="V2203" s="168"/>
      <c r="W2203" s="168"/>
      <c r="X2203" s="168"/>
      <c r="Y2203" s="168"/>
      <c r="Z2203" s="168"/>
      <c r="AA2203" s="168"/>
      <c r="AB2203" s="168"/>
      <c r="AC2203" s="168"/>
      <c r="AD2203" s="168"/>
      <c r="AE2203" s="168"/>
      <c r="AF2203" s="168"/>
      <c r="AG2203" s="168"/>
      <c r="AH2203" s="168"/>
      <c r="AI2203" s="168"/>
      <c r="AJ2203" s="168"/>
      <c r="AK2203" s="168"/>
      <c r="AL2203" s="168"/>
      <c r="AM2203" s="168"/>
      <c r="AN2203" s="168"/>
      <c r="AO2203" s="168"/>
      <c r="AP2203" s="168"/>
      <c r="AQ2203" s="168"/>
      <c r="AR2203" s="168"/>
      <c r="AS2203" s="168"/>
      <c r="AT2203" s="168"/>
      <c r="AU2203" s="168"/>
      <c r="AV2203" s="168"/>
      <c r="AW2203" s="168"/>
      <c r="AX2203" s="168"/>
      <c r="AY2203" s="168"/>
      <c r="AZ2203" s="168"/>
      <c r="BA2203" s="168"/>
      <c r="BB2203" s="168"/>
      <c r="BC2203" s="168"/>
      <c r="BD2203" s="168"/>
      <c r="BE2203" s="168"/>
      <c r="BF2203" s="168"/>
      <c r="BG2203" s="168"/>
      <c r="BH2203" s="168"/>
      <c r="BI2203" s="168"/>
      <c r="BJ2203" s="168"/>
      <c r="BK2203" s="168"/>
      <c r="BL2203" s="168"/>
      <c r="BM2203" s="168"/>
      <c r="BN2203" s="168"/>
      <c r="BO2203" s="168"/>
      <c r="BP2203" s="168"/>
    </row>
    <row r="2204" spans="4:68" x14ac:dyDescent="0.15">
      <c r="D2204" s="168"/>
      <c r="E2204" s="168"/>
      <c r="F2204" s="168"/>
      <c r="G2204" s="168"/>
      <c r="H2204" s="168"/>
      <c r="I2204" s="168"/>
      <c r="J2204" s="168"/>
      <c r="K2204" s="168"/>
      <c r="L2204" s="168"/>
      <c r="M2204" s="168"/>
      <c r="N2204" s="168"/>
      <c r="O2204" s="168"/>
      <c r="P2204" s="168"/>
      <c r="Q2204" s="168"/>
      <c r="R2204" s="168"/>
      <c r="S2204" s="168"/>
      <c r="T2204" s="168"/>
      <c r="U2204" s="168"/>
      <c r="V2204" s="168"/>
      <c r="W2204" s="168"/>
      <c r="X2204" s="168"/>
      <c r="Y2204" s="168"/>
      <c r="Z2204" s="168"/>
      <c r="AA2204" s="168"/>
      <c r="AB2204" s="168"/>
      <c r="AC2204" s="168"/>
      <c r="AD2204" s="168"/>
      <c r="AE2204" s="168"/>
      <c r="AF2204" s="168"/>
      <c r="AG2204" s="168"/>
      <c r="AH2204" s="168"/>
      <c r="AI2204" s="168"/>
      <c r="AJ2204" s="168"/>
      <c r="AK2204" s="168"/>
      <c r="AL2204" s="168"/>
      <c r="AM2204" s="168"/>
      <c r="AN2204" s="168"/>
      <c r="AO2204" s="168"/>
      <c r="AP2204" s="168"/>
      <c r="AQ2204" s="168"/>
      <c r="AR2204" s="168"/>
      <c r="AS2204" s="168"/>
      <c r="AT2204" s="168"/>
      <c r="AU2204" s="168"/>
      <c r="AV2204" s="168"/>
      <c r="AW2204" s="168"/>
      <c r="AX2204" s="168"/>
      <c r="AY2204" s="168"/>
      <c r="AZ2204" s="168"/>
      <c r="BA2204" s="168"/>
      <c r="BB2204" s="168"/>
      <c r="BC2204" s="168"/>
      <c r="BD2204" s="168"/>
      <c r="BE2204" s="168"/>
      <c r="BF2204" s="168"/>
      <c r="BG2204" s="168"/>
      <c r="BH2204" s="168"/>
      <c r="BI2204" s="168"/>
      <c r="BJ2204" s="168"/>
      <c r="BK2204" s="168"/>
      <c r="BL2204" s="168"/>
      <c r="BM2204" s="168"/>
      <c r="BN2204" s="168"/>
      <c r="BO2204" s="168"/>
      <c r="BP2204" s="168"/>
    </row>
    <row r="2205" spans="4:68" x14ac:dyDescent="0.15">
      <c r="D2205" s="168"/>
      <c r="E2205" s="168"/>
      <c r="F2205" s="168"/>
      <c r="G2205" s="168"/>
      <c r="H2205" s="168"/>
      <c r="I2205" s="168"/>
      <c r="J2205" s="168"/>
      <c r="K2205" s="168"/>
      <c r="L2205" s="168"/>
      <c r="M2205" s="168"/>
      <c r="N2205" s="168"/>
      <c r="O2205" s="168"/>
      <c r="P2205" s="168"/>
      <c r="Q2205" s="168"/>
      <c r="R2205" s="168"/>
      <c r="S2205" s="168"/>
      <c r="T2205" s="168"/>
      <c r="U2205" s="168"/>
      <c r="V2205" s="168"/>
      <c r="W2205" s="168"/>
      <c r="X2205" s="168"/>
      <c r="Y2205" s="168"/>
      <c r="Z2205" s="168"/>
      <c r="AA2205" s="168"/>
      <c r="AB2205" s="168"/>
      <c r="AC2205" s="168"/>
      <c r="AD2205" s="168"/>
      <c r="AE2205" s="168"/>
      <c r="AF2205" s="168"/>
      <c r="AG2205" s="168"/>
      <c r="AH2205" s="168"/>
      <c r="AI2205" s="168"/>
      <c r="AJ2205" s="168"/>
      <c r="AK2205" s="168"/>
      <c r="AL2205" s="168"/>
      <c r="AM2205" s="168"/>
      <c r="AN2205" s="168"/>
      <c r="AO2205" s="168"/>
      <c r="AP2205" s="168"/>
      <c r="AQ2205" s="168"/>
      <c r="AR2205" s="168"/>
      <c r="AS2205" s="168"/>
      <c r="AT2205" s="168"/>
      <c r="AU2205" s="168"/>
      <c r="AV2205" s="168"/>
      <c r="AW2205" s="168"/>
      <c r="AX2205" s="168"/>
      <c r="AY2205" s="168"/>
      <c r="AZ2205" s="168"/>
      <c r="BA2205" s="168"/>
      <c r="BB2205" s="168"/>
      <c r="BC2205" s="168"/>
      <c r="BD2205" s="168"/>
      <c r="BE2205" s="168"/>
      <c r="BF2205" s="168"/>
      <c r="BG2205" s="168"/>
      <c r="BH2205" s="168"/>
      <c r="BI2205" s="168"/>
      <c r="BJ2205" s="168"/>
      <c r="BK2205" s="168"/>
      <c r="BL2205" s="168"/>
      <c r="BM2205" s="168"/>
      <c r="BN2205" s="168"/>
      <c r="BO2205" s="168"/>
      <c r="BP2205" s="168"/>
    </row>
    <row r="2206" spans="4:68" x14ac:dyDescent="0.15">
      <c r="D2206" s="168"/>
      <c r="E2206" s="168"/>
      <c r="F2206" s="168"/>
      <c r="G2206" s="168"/>
      <c r="H2206" s="168"/>
      <c r="I2206" s="168"/>
      <c r="J2206" s="168"/>
      <c r="K2206" s="168"/>
      <c r="L2206" s="168"/>
      <c r="M2206" s="168"/>
      <c r="N2206" s="168"/>
      <c r="O2206" s="168"/>
      <c r="P2206" s="168"/>
      <c r="Q2206" s="168"/>
      <c r="R2206" s="168"/>
      <c r="S2206" s="168"/>
      <c r="T2206" s="168"/>
      <c r="U2206" s="168"/>
      <c r="V2206" s="168"/>
      <c r="W2206" s="168"/>
      <c r="X2206" s="168"/>
      <c r="Y2206" s="168"/>
      <c r="Z2206" s="168"/>
      <c r="AA2206" s="168"/>
      <c r="AB2206" s="168"/>
      <c r="AC2206" s="168"/>
      <c r="AD2206" s="168"/>
      <c r="AE2206" s="168"/>
      <c r="AF2206" s="168"/>
      <c r="AG2206" s="168"/>
      <c r="AH2206" s="168"/>
      <c r="AI2206" s="168"/>
      <c r="AJ2206" s="168"/>
      <c r="AK2206" s="168"/>
      <c r="AL2206" s="168"/>
      <c r="AM2206" s="168"/>
      <c r="AN2206" s="168"/>
      <c r="AO2206" s="168"/>
      <c r="AP2206" s="168"/>
      <c r="AQ2206" s="168"/>
      <c r="AR2206" s="168"/>
      <c r="AS2206" s="168"/>
      <c r="AT2206" s="168"/>
      <c r="AU2206" s="168"/>
      <c r="AV2206" s="168"/>
      <c r="AW2206" s="168"/>
      <c r="AX2206" s="168"/>
      <c r="AY2206" s="168"/>
      <c r="AZ2206" s="168"/>
      <c r="BA2206" s="168"/>
      <c r="BB2206" s="168"/>
      <c r="BC2206" s="168"/>
      <c r="BD2206" s="168"/>
      <c r="BE2206" s="168"/>
      <c r="BF2206" s="168"/>
      <c r="BG2206" s="168"/>
      <c r="BH2206" s="168"/>
      <c r="BI2206" s="168"/>
      <c r="BJ2206" s="168"/>
      <c r="BK2206" s="168"/>
      <c r="BL2206" s="168"/>
      <c r="BM2206" s="168"/>
      <c r="BN2206" s="168"/>
      <c r="BO2206" s="168"/>
      <c r="BP2206" s="168"/>
    </row>
    <row r="2207" spans="4:68" x14ac:dyDescent="0.15">
      <c r="D2207" s="168"/>
      <c r="E2207" s="168"/>
      <c r="F2207" s="168"/>
      <c r="G2207" s="168"/>
      <c r="H2207" s="168"/>
      <c r="I2207" s="168"/>
      <c r="J2207" s="168"/>
      <c r="K2207" s="168"/>
      <c r="L2207" s="168"/>
      <c r="M2207" s="168"/>
      <c r="N2207" s="168"/>
      <c r="O2207" s="168"/>
      <c r="P2207" s="168"/>
      <c r="Q2207" s="168"/>
      <c r="R2207" s="168"/>
      <c r="S2207" s="168"/>
      <c r="T2207" s="168"/>
      <c r="U2207" s="168"/>
      <c r="V2207" s="168"/>
      <c r="W2207" s="168"/>
      <c r="X2207" s="168"/>
      <c r="Y2207" s="168"/>
      <c r="Z2207" s="168"/>
      <c r="AA2207" s="168"/>
      <c r="AB2207" s="168"/>
      <c r="AC2207" s="168"/>
      <c r="AD2207" s="168"/>
      <c r="AE2207" s="168"/>
      <c r="AF2207" s="168"/>
      <c r="AG2207" s="168"/>
      <c r="AH2207" s="168"/>
      <c r="AI2207" s="168"/>
      <c r="AJ2207" s="168"/>
      <c r="AK2207" s="168"/>
      <c r="AL2207" s="168"/>
      <c r="AM2207" s="168"/>
      <c r="AN2207" s="168"/>
      <c r="AO2207" s="168"/>
      <c r="AP2207" s="168"/>
      <c r="AQ2207" s="168"/>
      <c r="AR2207" s="168"/>
      <c r="AS2207" s="168"/>
      <c r="AT2207" s="168"/>
      <c r="AU2207" s="168"/>
      <c r="AV2207" s="168"/>
      <c r="AW2207" s="168"/>
      <c r="AX2207" s="168"/>
      <c r="AY2207" s="168"/>
      <c r="AZ2207" s="168"/>
      <c r="BA2207" s="168"/>
      <c r="BB2207" s="168"/>
      <c r="BC2207" s="168"/>
      <c r="BD2207" s="168"/>
      <c r="BE2207" s="168"/>
      <c r="BF2207" s="168"/>
      <c r="BG2207" s="168"/>
      <c r="BH2207" s="168"/>
      <c r="BI2207" s="168"/>
      <c r="BJ2207" s="168"/>
      <c r="BK2207" s="168"/>
      <c r="BL2207" s="168"/>
      <c r="BM2207" s="168"/>
      <c r="BN2207" s="168"/>
      <c r="BO2207" s="168"/>
      <c r="BP2207" s="168"/>
    </row>
    <row r="2208" spans="4:68" x14ac:dyDescent="0.15">
      <c r="D2208" s="168"/>
      <c r="E2208" s="168"/>
      <c r="F2208" s="168"/>
      <c r="G2208" s="168"/>
      <c r="H2208" s="168"/>
      <c r="I2208" s="168"/>
      <c r="J2208" s="168"/>
      <c r="K2208" s="168"/>
      <c r="L2208" s="168"/>
      <c r="M2208" s="168"/>
      <c r="N2208" s="168"/>
      <c r="O2208" s="168"/>
      <c r="P2208" s="168"/>
      <c r="Q2208" s="168"/>
      <c r="R2208" s="168"/>
      <c r="S2208" s="168"/>
      <c r="T2208" s="168"/>
      <c r="U2208" s="168"/>
      <c r="V2208" s="168"/>
      <c r="W2208" s="168"/>
      <c r="X2208" s="168"/>
      <c r="Y2208" s="168"/>
      <c r="Z2208" s="168"/>
      <c r="AA2208" s="168"/>
      <c r="AB2208" s="168"/>
      <c r="AC2208" s="168"/>
      <c r="AD2208" s="168"/>
      <c r="AE2208" s="168"/>
      <c r="AF2208" s="168"/>
      <c r="AG2208" s="168"/>
      <c r="AH2208" s="168"/>
      <c r="AI2208" s="168"/>
      <c r="AJ2208" s="168"/>
      <c r="AK2208" s="168"/>
      <c r="AL2208" s="168"/>
      <c r="AM2208" s="168"/>
      <c r="AN2208" s="168"/>
      <c r="AO2208" s="168"/>
      <c r="AP2208" s="168"/>
      <c r="AQ2208" s="168"/>
      <c r="AR2208" s="168"/>
      <c r="AS2208" s="168"/>
      <c r="AT2208" s="168"/>
      <c r="AU2208" s="168"/>
      <c r="AV2208" s="168"/>
      <c r="AW2208" s="168"/>
      <c r="AX2208" s="168"/>
      <c r="AY2208" s="168"/>
      <c r="AZ2208" s="168"/>
      <c r="BA2208" s="168"/>
      <c r="BB2208" s="168"/>
      <c r="BC2208" s="168"/>
      <c r="BD2208" s="168"/>
      <c r="BE2208" s="168"/>
      <c r="BF2208" s="168"/>
      <c r="BG2208" s="168"/>
      <c r="BH2208" s="168"/>
      <c r="BI2208" s="168"/>
      <c r="BJ2208" s="168"/>
      <c r="BK2208" s="168"/>
      <c r="BL2208" s="168"/>
      <c r="BM2208" s="168"/>
      <c r="BN2208" s="168"/>
      <c r="BO2208" s="168"/>
      <c r="BP2208" s="168"/>
    </row>
    <row r="2209" spans="4:68" x14ac:dyDescent="0.15">
      <c r="D2209" s="168"/>
      <c r="E2209" s="168"/>
      <c r="F2209" s="168"/>
      <c r="G2209" s="168"/>
      <c r="H2209" s="168"/>
      <c r="I2209" s="168"/>
      <c r="J2209" s="168"/>
      <c r="K2209" s="168"/>
      <c r="L2209" s="168"/>
      <c r="M2209" s="168"/>
      <c r="N2209" s="168"/>
      <c r="O2209" s="168"/>
      <c r="P2209" s="168"/>
      <c r="Q2209" s="168"/>
      <c r="R2209" s="168"/>
      <c r="S2209" s="168"/>
      <c r="T2209" s="168"/>
      <c r="U2209" s="168"/>
      <c r="V2209" s="168"/>
      <c r="W2209" s="168"/>
      <c r="X2209" s="168"/>
      <c r="Y2209" s="168"/>
      <c r="Z2209" s="168"/>
      <c r="AA2209" s="168"/>
      <c r="AB2209" s="168"/>
      <c r="AC2209" s="168"/>
      <c r="AD2209" s="168"/>
      <c r="AE2209" s="168"/>
      <c r="AF2209" s="168"/>
      <c r="AG2209" s="168"/>
      <c r="AH2209" s="168"/>
      <c r="AI2209" s="168"/>
      <c r="AJ2209" s="168"/>
      <c r="AK2209" s="168"/>
      <c r="AL2209" s="168"/>
      <c r="AM2209" s="168"/>
      <c r="AN2209" s="168"/>
      <c r="AO2209" s="168"/>
      <c r="AP2209" s="168"/>
      <c r="AQ2209" s="168"/>
      <c r="AR2209" s="168"/>
      <c r="AS2209" s="168"/>
      <c r="AT2209" s="168"/>
      <c r="AU2209" s="168"/>
      <c r="AV2209" s="168"/>
      <c r="AW2209" s="168"/>
      <c r="AX2209" s="168"/>
      <c r="AY2209" s="168"/>
      <c r="AZ2209" s="168"/>
      <c r="BA2209" s="168"/>
      <c r="BB2209" s="168"/>
      <c r="BC2209" s="168"/>
      <c r="BD2209" s="168"/>
      <c r="BE2209" s="168"/>
      <c r="BF2209" s="168"/>
      <c r="BG2209" s="168"/>
      <c r="BH2209" s="168"/>
      <c r="BI2209" s="168"/>
      <c r="BJ2209" s="168"/>
      <c r="BK2209" s="168"/>
      <c r="BL2209" s="168"/>
      <c r="BM2209" s="168"/>
      <c r="BN2209" s="168"/>
      <c r="BO2209" s="168"/>
      <c r="BP2209" s="168"/>
    </row>
    <row r="2210" spans="4:68" x14ac:dyDescent="0.15">
      <c r="D2210" s="168"/>
      <c r="E2210" s="168"/>
      <c r="F2210" s="168"/>
      <c r="G2210" s="168"/>
      <c r="H2210" s="168"/>
      <c r="I2210" s="168"/>
      <c r="J2210" s="168"/>
      <c r="K2210" s="168"/>
      <c r="L2210" s="168"/>
      <c r="M2210" s="168"/>
      <c r="N2210" s="168"/>
      <c r="O2210" s="168"/>
      <c r="P2210" s="168"/>
      <c r="Q2210" s="168"/>
      <c r="R2210" s="168"/>
      <c r="S2210" s="168"/>
      <c r="T2210" s="168"/>
      <c r="U2210" s="168"/>
      <c r="V2210" s="168"/>
      <c r="W2210" s="168"/>
      <c r="X2210" s="168"/>
      <c r="Y2210" s="168"/>
      <c r="Z2210" s="168"/>
      <c r="AA2210" s="168"/>
      <c r="AB2210" s="168"/>
      <c r="AC2210" s="168"/>
      <c r="AD2210" s="168"/>
      <c r="AE2210" s="168"/>
      <c r="AF2210" s="168"/>
      <c r="AG2210" s="168"/>
      <c r="AH2210" s="168"/>
      <c r="AI2210" s="168"/>
      <c r="AJ2210" s="168"/>
      <c r="AK2210" s="168"/>
      <c r="AL2210" s="168"/>
      <c r="AM2210" s="168"/>
      <c r="AN2210" s="168"/>
      <c r="AO2210" s="168"/>
      <c r="AP2210" s="168"/>
      <c r="AQ2210" s="168"/>
      <c r="AR2210" s="168"/>
      <c r="AS2210" s="168"/>
      <c r="AT2210" s="168"/>
      <c r="AU2210" s="168"/>
      <c r="AV2210" s="168"/>
      <c r="AW2210" s="168"/>
      <c r="AX2210" s="168"/>
      <c r="AY2210" s="168"/>
      <c r="AZ2210" s="168"/>
      <c r="BA2210" s="168"/>
      <c r="BB2210" s="168"/>
      <c r="BC2210" s="168"/>
      <c r="BD2210" s="168"/>
      <c r="BE2210" s="168"/>
      <c r="BF2210" s="168"/>
      <c r="BG2210" s="168"/>
      <c r="BH2210" s="168"/>
      <c r="BI2210" s="168"/>
      <c r="BJ2210" s="168"/>
      <c r="BK2210" s="168"/>
      <c r="BL2210" s="168"/>
      <c r="BM2210" s="168"/>
      <c r="BN2210" s="168"/>
      <c r="BO2210" s="168"/>
      <c r="BP2210" s="168"/>
    </row>
    <row r="2211" spans="4:68" x14ac:dyDescent="0.15">
      <c r="D2211" s="168"/>
      <c r="E2211" s="168"/>
      <c r="F2211" s="168"/>
      <c r="G2211" s="168"/>
      <c r="H2211" s="168"/>
      <c r="I2211" s="168"/>
      <c r="J2211" s="168"/>
      <c r="K2211" s="168"/>
      <c r="L2211" s="168"/>
      <c r="M2211" s="168"/>
      <c r="N2211" s="168"/>
      <c r="O2211" s="168"/>
      <c r="P2211" s="168"/>
      <c r="Q2211" s="168"/>
      <c r="R2211" s="168"/>
      <c r="S2211" s="168"/>
      <c r="T2211" s="168"/>
      <c r="U2211" s="168"/>
      <c r="V2211" s="168"/>
      <c r="W2211" s="168"/>
      <c r="X2211" s="168"/>
      <c r="Y2211" s="168"/>
      <c r="Z2211" s="168"/>
      <c r="AA2211" s="168"/>
      <c r="AB2211" s="168"/>
      <c r="AC2211" s="168"/>
      <c r="AD2211" s="168"/>
      <c r="AE2211" s="168"/>
      <c r="AF2211" s="168"/>
      <c r="AG2211" s="168"/>
      <c r="AH2211" s="168"/>
      <c r="AI2211" s="168"/>
      <c r="AJ2211" s="168"/>
      <c r="AK2211" s="168"/>
      <c r="AL2211" s="168"/>
      <c r="AM2211" s="168"/>
      <c r="AN2211" s="168"/>
      <c r="AO2211" s="168"/>
      <c r="AP2211" s="168"/>
      <c r="AQ2211" s="168"/>
      <c r="AR2211" s="168"/>
      <c r="AS2211" s="168"/>
      <c r="AT2211" s="168"/>
      <c r="AU2211" s="168"/>
      <c r="AV2211" s="168"/>
      <c r="AW2211" s="168"/>
      <c r="AX2211" s="168"/>
      <c r="AY2211" s="168"/>
      <c r="AZ2211" s="168"/>
      <c r="BA2211" s="168"/>
      <c r="BB2211" s="168"/>
      <c r="BC2211" s="168"/>
      <c r="BD2211" s="168"/>
      <c r="BE2211" s="168"/>
      <c r="BF2211" s="168"/>
      <c r="BG2211" s="168"/>
      <c r="BH2211" s="168"/>
      <c r="BI2211" s="168"/>
      <c r="BJ2211" s="168"/>
      <c r="BK2211" s="168"/>
      <c r="BL2211" s="168"/>
      <c r="BM2211" s="168"/>
      <c r="BN2211" s="168"/>
      <c r="BO2211" s="168"/>
      <c r="BP2211" s="168"/>
    </row>
    <row r="2212" spans="4:68" x14ac:dyDescent="0.15">
      <c r="D2212" s="168"/>
      <c r="E2212" s="168"/>
      <c r="F2212" s="168"/>
      <c r="G2212" s="168"/>
      <c r="H2212" s="168"/>
      <c r="I2212" s="168"/>
      <c r="J2212" s="168"/>
      <c r="K2212" s="168"/>
      <c r="L2212" s="168"/>
      <c r="M2212" s="168"/>
      <c r="N2212" s="168"/>
      <c r="O2212" s="168"/>
      <c r="P2212" s="168"/>
      <c r="Q2212" s="168"/>
      <c r="R2212" s="168"/>
      <c r="S2212" s="168"/>
      <c r="T2212" s="168"/>
      <c r="U2212" s="168"/>
      <c r="V2212" s="168"/>
      <c r="W2212" s="168"/>
      <c r="X2212" s="168"/>
      <c r="Y2212" s="168"/>
      <c r="Z2212" s="168"/>
      <c r="AA2212" s="168"/>
      <c r="AB2212" s="168"/>
      <c r="AC2212" s="168"/>
      <c r="AD2212" s="168"/>
      <c r="AE2212" s="168"/>
      <c r="AF2212" s="168"/>
      <c r="AG2212" s="168"/>
      <c r="AH2212" s="168"/>
      <c r="AI2212" s="168"/>
      <c r="AJ2212" s="168"/>
      <c r="AK2212" s="168"/>
      <c r="AL2212" s="168"/>
      <c r="AM2212" s="168"/>
      <c r="AN2212" s="168"/>
      <c r="AO2212" s="168"/>
      <c r="AP2212" s="168"/>
      <c r="AQ2212" s="168"/>
      <c r="AR2212" s="168"/>
      <c r="AS2212" s="168"/>
      <c r="AT2212" s="168"/>
      <c r="AU2212" s="168"/>
      <c r="AV2212" s="168"/>
      <c r="AW2212" s="168"/>
      <c r="AX2212" s="168"/>
      <c r="AY2212" s="168"/>
      <c r="AZ2212" s="168"/>
      <c r="BA2212" s="168"/>
      <c r="BB2212" s="168"/>
      <c r="BC2212" s="168"/>
      <c r="BD2212" s="168"/>
      <c r="BE2212" s="168"/>
      <c r="BF2212" s="168"/>
      <c r="BG2212" s="168"/>
      <c r="BH2212" s="168"/>
      <c r="BI2212" s="168"/>
      <c r="BJ2212" s="168"/>
      <c r="BK2212" s="168"/>
      <c r="BL2212" s="168"/>
      <c r="BM2212" s="168"/>
      <c r="BN2212" s="168"/>
      <c r="BO2212" s="168"/>
      <c r="BP2212" s="168"/>
    </row>
    <row r="2213" spans="4:68" x14ac:dyDescent="0.15">
      <c r="D2213" s="168"/>
      <c r="E2213" s="168"/>
      <c r="F2213" s="168"/>
      <c r="G2213" s="168"/>
      <c r="H2213" s="168"/>
      <c r="I2213" s="168"/>
      <c r="J2213" s="168"/>
      <c r="K2213" s="168"/>
      <c r="L2213" s="168"/>
      <c r="M2213" s="168"/>
      <c r="N2213" s="168"/>
      <c r="O2213" s="168"/>
      <c r="P2213" s="168"/>
      <c r="Q2213" s="168"/>
      <c r="R2213" s="168"/>
      <c r="S2213" s="168"/>
      <c r="T2213" s="168"/>
      <c r="U2213" s="168"/>
      <c r="V2213" s="168"/>
      <c r="W2213" s="168"/>
      <c r="X2213" s="168"/>
      <c r="Y2213" s="168"/>
      <c r="Z2213" s="168"/>
      <c r="AA2213" s="168"/>
      <c r="AB2213" s="168"/>
      <c r="AC2213" s="168"/>
      <c r="AD2213" s="168"/>
      <c r="AE2213" s="168"/>
      <c r="AF2213" s="168"/>
      <c r="AG2213" s="168"/>
      <c r="AH2213" s="168"/>
      <c r="AI2213" s="168"/>
      <c r="AJ2213" s="168"/>
      <c r="AK2213" s="168"/>
      <c r="AL2213" s="168"/>
      <c r="AM2213" s="168"/>
      <c r="AN2213" s="168"/>
      <c r="AO2213" s="168"/>
      <c r="AP2213" s="168"/>
      <c r="AQ2213" s="168"/>
      <c r="AR2213" s="168"/>
      <c r="AS2213" s="168"/>
      <c r="AT2213" s="168"/>
      <c r="AU2213" s="168"/>
      <c r="AV2213" s="168"/>
      <c r="AW2213" s="168"/>
      <c r="AX2213" s="168"/>
      <c r="AY2213" s="168"/>
      <c r="AZ2213" s="168"/>
      <c r="BA2213" s="168"/>
      <c r="BB2213" s="168"/>
      <c r="BC2213" s="168"/>
      <c r="BD2213" s="168"/>
      <c r="BE2213" s="168"/>
      <c r="BF2213" s="168"/>
      <c r="BG2213" s="168"/>
      <c r="BH2213" s="168"/>
      <c r="BI2213" s="168"/>
      <c r="BJ2213" s="168"/>
      <c r="BK2213" s="168"/>
      <c r="BL2213" s="168"/>
      <c r="BM2213" s="168"/>
      <c r="BN2213" s="168"/>
      <c r="BO2213" s="168"/>
      <c r="BP2213" s="168"/>
    </row>
    <row r="2214" spans="4:68" x14ac:dyDescent="0.15">
      <c r="D2214" s="168"/>
      <c r="E2214" s="168"/>
      <c r="F2214" s="168"/>
      <c r="G2214" s="168"/>
      <c r="H2214" s="168"/>
      <c r="I2214" s="168"/>
      <c r="J2214" s="168"/>
      <c r="K2214" s="168"/>
      <c r="L2214" s="168"/>
      <c r="M2214" s="168"/>
      <c r="N2214" s="168"/>
      <c r="O2214" s="168"/>
      <c r="P2214" s="168"/>
      <c r="Q2214" s="168"/>
      <c r="R2214" s="168"/>
      <c r="S2214" s="168"/>
      <c r="T2214" s="168"/>
      <c r="U2214" s="168"/>
      <c r="V2214" s="168"/>
      <c r="W2214" s="168"/>
      <c r="X2214" s="168"/>
      <c r="Y2214" s="168"/>
      <c r="Z2214" s="168"/>
      <c r="AA2214" s="168"/>
      <c r="AB2214" s="168"/>
      <c r="AC2214" s="168"/>
      <c r="AD2214" s="168"/>
      <c r="AE2214" s="168"/>
      <c r="AF2214" s="168"/>
      <c r="AG2214" s="168"/>
      <c r="AH2214" s="168"/>
      <c r="AI2214" s="168"/>
      <c r="AJ2214" s="168"/>
      <c r="AK2214" s="168"/>
      <c r="AL2214" s="168"/>
      <c r="AM2214" s="168"/>
      <c r="AN2214" s="168"/>
      <c r="AO2214" s="168"/>
      <c r="AP2214" s="168"/>
      <c r="AQ2214" s="168"/>
      <c r="AR2214" s="168"/>
      <c r="AS2214" s="168"/>
      <c r="AT2214" s="168"/>
      <c r="AU2214" s="168"/>
      <c r="AV2214" s="168"/>
      <c r="AW2214" s="168"/>
      <c r="AX2214" s="168"/>
      <c r="AY2214" s="168"/>
      <c r="AZ2214" s="168"/>
      <c r="BA2214" s="168"/>
      <c r="BB2214" s="168"/>
      <c r="BC2214" s="168"/>
      <c r="BD2214" s="168"/>
      <c r="BE2214" s="168"/>
      <c r="BF2214" s="168"/>
      <c r="BG2214" s="168"/>
      <c r="BH2214" s="168"/>
      <c r="BI2214" s="168"/>
      <c r="BJ2214" s="168"/>
      <c r="BK2214" s="168"/>
      <c r="BL2214" s="168"/>
      <c r="BM2214" s="168"/>
      <c r="BN2214" s="168"/>
      <c r="BO2214" s="168"/>
      <c r="BP2214" s="168"/>
    </row>
    <row r="2215" spans="4:68" x14ac:dyDescent="0.15">
      <c r="D2215" s="168"/>
      <c r="E2215" s="168"/>
      <c r="F2215" s="168"/>
      <c r="G2215" s="168"/>
      <c r="H2215" s="168"/>
      <c r="I2215" s="168"/>
      <c r="J2215" s="168"/>
      <c r="K2215" s="168"/>
      <c r="L2215" s="168"/>
      <c r="M2215" s="168"/>
      <c r="N2215" s="168"/>
      <c r="O2215" s="168"/>
      <c r="P2215" s="168"/>
      <c r="Q2215" s="168"/>
      <c r="R2215" s="168"/>
      <c r="S2215" s="168"/>
      <c r="T2215" s="168"/>
      <c r="U2215" s="168"/>
      <c r="V2215" s="168"/>
      <c r="W2215" s="168"/>
      <c r="X2215" s="168"/>
      <c r="Y2215" s="168"/>
      <c r="Z2215" s="168"/>
      <c r="AA2215" s="168"/>
      <c r="AB2215" s="168"/>
      <c r="AC2215" s="168"/>
      <c r="AD2215" s="168"/>
      <c r="AE2215" s="168"/>
      <c r="AF2215" s="168"/>
      <c r="AG2215" s="168"/>
      <c r="AH2215" s="168"/>
      <c r="AI2215" s="168"/>
      <c r="AJ2215" s="168"/>
      <c r="AK2215" s="168"/>
      <c r="AL2215" s="168"/>
      <c r="AM2215" s="168"/>
      <c r="AN2215" s="168"/>
      <c r="AO2215" s="168"/>
      <c r="AP2215" s="168"/>
      <c r="AQ2215" s="168"/>
      <c r="AR2215" s="168"/>
      <c r="AS2215" s="168"/>
      <c r="AT2215" s="168"/>
      <c r="AU2215" s="168"/>
      <c r="AV2215" s="168"/>
      <c r="AW2215" s="168"/>
      <c r="AX2215" s="168"/>
      <c r="AY2215" s="168"/>
      <c r="AZ2215" s="168"/>
      <c r="BA2215" s="168"/>
      <c r="BB2215" s="168"/>
      <c r="BC2215" s="168"/>
      <c r="BD2215" s="168"/>
      <c r="BE2215" s="168"/>
      <c r="BF2215" s="168"/>
      <c r="BG2215" s="168"/>
      <c r="BH2215" s="168"/>
      <c r="BI2215" s="168"/>
      <c r="BJ2215" s="168"/>
      <c r="BK2215" s="168"/>
      <c r="BL2215" s="168"/>
      <c r="BM2215" s="168"/>
      <c r="BN2215" s="168"/>
      <c r="BO2215" s="168"/>
      <c r="BP2215" s="168"/>
    </row>
    <row r="2216" spans="4:68" x14ac:dyDescent="0.15">
      <c r="D2216" s="168"/>
      <c r="E2216" s="168"/>
      <c r="F2216" s="168"/>
      <c r="G2216" s="168"/>
      <c r="H2216" s="168"/>
      <c r="I2216" s="168"/>
      <c r="J2216" s="168"/>
      <c r="K2216" s="168"/>
      <c r="L2216" s="168"/>
      <c r="M2216" s="168"/>
      <c r="N2216" s="168"/>
      <c r="O2216" s="168"/>
      <c r="P2216" s="168"/>
      <c r="Q2216" s="168"/>
      <c r="R2216" s="168"/>
      <c r="S2216" s="168"/>
      <c r="T2216" s="168"/>
      <c r="U2216" s="168"/>
      <c r="V2216" s="168"/>
      <c r="W2216" s="168"/>
      <c r="X2216" s="168"/>
      <c r="Y2216" s="168"/>
      <c r="Z2216" s="168"/>
      <c r="AA2216" s="168"/>
      <c r="AB2216" s="168"/>
      <c r="AC2216" s="168"/>
      <c r="AD2216" s="168"/>
      <c r="AE2216" s="168"/>
      <c r="AF2216" s="168"/>
      <c r="AG2216" s="168"/>
      <c r="AH2216" s="168"/>
      <c r="AI2216" s="168"/>
      <c r="AJ2216" s="168"/>
      <c r="AK2216" s="168"/>
      <c r="AL2216" s="168"/>
      <c r="AM2216" s="168"/>
      <c r="AN2216" s="168"/>
      <c r="AO2216" s="168"/>
      <c r="AP2216" s="168"/>
      <c r="AQ2216" s="168"/>
      <c r="AR2216" s="168"/>
      <c r="AS2216" s="168"/>
      <c r="AT2216" s="168"/>
      <c r="AU2216" s="168"/>
      <c r="AV2216" s="168"/>
      <c r="AW2216" s="168"/>
      <c r="AX2216" s="168"/>
      <c r="AY2216" s="168"/>
      <c r="AZ2216" s="168"/>
      <c r="BA2216" s="168"/>
      <c r="BB2216" s="168"/>
      <c r="BC2216" s="168"/>
      <c r="BD2216" s="168"/>
      <c r="BE2216" s="168"/>
      <c r="BF2216" s="168"/>
      <c r="BG2216" s="168"/>
      <c r="BH2216" s="168"/>
      <c r="BI2216" s="168"/>
      <c r="BJ2216" s="168"/>
      <c r="BK2216" s="168"/>
      <c r="BL2216" s="168"/>
      <c r="BM2216" s="168"/>
      <c r="BN2216" s="168"/>
      <c r="BO2216" s="168"/>
      <c r="BP2216" s="168"/>
    </row>
    <row r="2217" spans="4:68" x14ac:dyDescent="0.15">
      <c r="D2217" s="168"/>
      <c r="E2217" s="168"/>
      <c r="F2217" s="168"/>
      <c r="G2217" s="168"/>
      <c r="H2217" s="168"/>
      <c r="I2217" s="168"/>
      <c r="J2217" s="168"/>
      <c r="K2217" s="168"/>
      <c r="L2217" s="168"/>
      <c r="M2217" s="168"/>
      <c r="N2217" s="168"/>
      <c r="O2217" s="168"/>
      <c r="P2217" s="168"/>
      <c r="Q2217" s="168"/>
      <c r="R2217" s="168"/>
      <c r="S2217" s="168"/>
      <c r="T2217" s="168"/>
      <c r="U2217" s="168"/>
      <c r="V2217" s="168"/>
      <c r="W2217" s="168"/>
      <c r="X2217" s="168"/>
      <c r="Y2217" s="168"/>
      <c r="Z2217" s="168"/>
      <c r="AA2217" s="168"/>
      <c r="AB2217" s="168"/>
      <c r="AC2217" s="168"/>
      <c r="AD2217" s="168"/>
      <c r="AE2217" s="168"/>
      <c r="AF2217" s="168"/>
      <c r="AG2217" s="168"/>
      <c r="AH2217" s="168"/>
      <c r="AI2217" s="168"/>
      <c r="AJ2217" s="168"/>
      <c r="AK2217" s="168"/>
      <c r="AL2217" s="168"/>
      <c r="AM2217" s="168"/>
      <c r="AN2217" s="168"/>
      <c r="AO2217" s="168"/>
      <c r="AP2217" s="168"/>
      <c r="AQ2217" s="168"/>
      <c r="AR2217" s="168"/>
      <c r="AS2217" s="168"/>
      <c r="AT2217" s="168"/>
      <c r="AU2217" s="168"/>
      <c r="AV2217" s="168"/>
      <c r="AW2217" s="168"/>
      <c r="AX2217" s="168"/>
      <c r="AY2217" s="168"/>
      <c r="AZ2217" s="168"/>
      <c r="BA2217" s="168"/>
      <c r="BB2217" s="168"/>
      <c r="BC2217" s="168"/>
      <c r="BD2217" s="168"/>
      <c r="BE2217" s="168"/>
      <c r="BF2217" s="168"/>
      <c r="BG2217" s="168"/>
      <c r="BH2217" s="168"/>
      <c r="BI2217" s="168"/>
      <c r="BJ2217" s="168"/>
      <c r="BK2217" s="168"/>
      <c r="BL2217" s="168"/>
      <c r="BM2217" s="168"/>
      <c r="BN2217" s="168"/>
      <c r="BO2217" s="168"/>
      <c r="BP2217" s="168"/>
    </row>
    <row r="2218" spans="4:68" x14ac:dyDescent="0.15">
      <c r="D2218" s="168"/>
      <c r="E2218" s="168"/>
      <c r="F2218" s="168"/>
      <c r="G2218" s="168"/>
      <c r="H2218" s="168"/>
      <c r="I2218" s="168"/>
      <c r="J2218" s="168"/>
      <c r="K2218" s="168"/>
      <c r="L2218" s="168"/>
      <c r="M2218" s="168"/>
      <c r="N2218" s="168"/>
      <c r="O2218" s="168"/>
      <c r="P2218" s="168"/>
      <c r="Q2218" s="168"/>
      <c r="R2218" s="168"/>
      <c r="S2218" s="168"/>
      <c r="T2218" s="168"/>
      <c r="U2218" s="168"/>
      <c r="V2218" s="168"/>
      <c r="W2218" s="168"/>
      <c r="X2218" s="168"/>
      <c r="Y2218" s="168"/>
      <c r="Z2218" s="168"/>
      <c r="AA2218" s="168"/>
      <c r="AB2218" s="168"/>
      <c r="AC2218" s="168"/>
      <c r="AD2218" s="168"/>
      <c r="AE2218" s="168"/>
      <c r="AF2218" s="168"/>
      <c r="AG2218" s="168"/>
      <c r="AH2218" s="168"/>
      <c r="AI2218" s="168"/>
      <c r="AJ2218" s="168"/>
      <c r="AK2218" s="168"/>
      <c r="AL2218" s="168"/>
      <c r="AM2218" s="168"/>
      <c r="AN2218" s="168"/>
      <c r="AO2218" s="168"/>
      <c r="AP2218" s="168"/>
      <c r="AQ2218" s="168"/>
      <c r="AR2218" s="168"/>
      <c r="AS2218" s="168"/>
      <c r="AT2218" s="168"/>
      <c r="AU2218" s="168"/>
      <c r="AV2218" s="168"/>
      <c r="AW2218" s="168"/>
      <c r="AX2218" s="168"/>
      <c r="AY2218" s="168"/>
      <c r="AZ2218" s="168"/>
      <c r="BA2218" s="168"/>
      <c r="BB2218" s="168"/>
      <c r="BC2218" s="168"/>
      <c r="BD2218" s="168"/>
      <c r="BE2218" s="168"/>
      <c r="BF2218" s="168"/>
      <c r="BG2218" s="168"/>
      <c r="BH2218" s="168"/>
      <c r="BI2218" s="168"/>
      <c r="BJ2218" s="168"/>
      <c r="BK2218" s="168"/>
      <c r="BL2218" s="168"/>
      <c r="BM2218" s="168"/>
      <c r="BN2218" s="168"/>
      <c r="BO2218" s="168"/>
      <c r="BP2218" s="168"/>
    </row>
    <row r="2219" spans="4:68" x14ac:dyDescent="0.15">
      <c r="D2219" s="168"/>
      <c r="E2219" s="168"/>
      <c r="F2219" s="168"/>
      <c r="G2219" s="168"/>
      <c r="H2219" s="168"/>
      <c r="I2219" s="168"/>
      <c r="J2219" s="168"/>
      <c r="K2219" s="168"/>
      <c r="L2219" s="168"/>
      <c r="M2219" s="168"/>
      <c r="N2219" s="168"/>
      <c r="O2219" s="168"/>
      <c r="P2219" s="168"/>
      <c r="Q2219" s="168"/>
      <c r="R2219" s="168"/>
      <c r="S2219" s="168"/>
      <c r="T2219" s="168"/>
      <c r="U2219" s="168"/>
      <c r="V2219" s="168"/>
      <c r="W2219" s="168"/>
      <c r="X2219" s="168"/>
      <c r="Y2219" s="168"/>
      <c r="Z2219" s="168"/>
      <c r="AA2219" s="168"/>
      <c r="AB2219" s="168"/>
      <c r="AC2219" s="168"/>
      <c r="AD2219" s="168"/>
      <c r="AE2219" s="168"/>
      <c r="AF2219" s="168"/>
      <c r="AG2219" s="168"/>
      <c r="AH2219" s="168"/>
      <c r="AI2219" s="168"/>
      <c r="AJ2219" s="168"/>
      <c r="AK2219" s="168"/>
      <c r="AL2219" s="168"/>
      <c r="AM2219" s="168"/>
      <c r="AN2219" s="168"/>
      <c r="AO2219" s="168"/>
      <c r="AP2219" s="168"/>
      <c r="AQ2219" s="168"/>
      <c r="AR2219" s="168"/>
      <c r="AS2219" s="168"/>
      <c r="AT2219" s="168"/>
      <c r="AU2219" s="168"/>
      <c r="AV2219" s="168"/>
      <c r="AW2219" s="168"/>
      <c r="AX2219" s="168"/>
      <c r="AY2219" s="168"/>
      <c r="AZ2219" s="168"/>
      <c r="BA2219" s="168"/>
      <c r="BB2219" s="168"/>
      <c r="BC2219" s="168"/>
      <c r="BD2219" s="168"/>
      <c r="BE2219" s="168"/>
      <c r="BF2219" s="168"/>
      <c r="BG2219" s="168"/>
      <c r="BH2219" s="168"/>
      <c r="BI2219" s="168"/>
      <c r="BJ2219" s="168"/>
      <c r="BK2219" s="168"/>
      <c r="BL2219" s="168"/>
      <c r="BM2219" s="168"/>
      <c r="BN2219" s="168"/>
      <c r="BO2219" s="168"/>
      <c r="BP2219" s="168"/>
    </row>
    <row r="2220" spans="4:68" x14ac:dyDescent="0.15">
      <c r="D2220" s="168"/>
      <c r="E2220" s="168"/>
      <c r="F2220" s="168"/>
      <c r="G2220" s="168"/>
      <c r="H2220" s="168"/>
      <c r="I2220" s="168"/>
      <c r="J2220" s="168"/>
      <c r="K2220" s="168"/>
      <c r="L2220" s="168"/>
      <c r="M2220" s="168"/>
      <c r="N2220" s="168"/>
      <c r="O2220" s="168"/>
      <c r="P2220" s="168"/>
      <c r="Q2220" s="168"/>
      <c r="R2220" s="168"/>
      <c r="S2220" s="168"/>
      <c r="T2220" s="168"/>
      <c r="U2220" s="168"/>
      <c r="V2220" s="168"/>
      <c r="W2220" s="168"/>
      <c r="X2220" s="168"/>
      <c r="Y2220" s="168"/>
      <c r="Z2220" s="168"/>
      <c r="AA2220" s="168"/>
      <c r="AB2220" s="168"/>
      <c r="AC2220" s="168"/>
      <c r="AD2220" s="168"/>
      <c r="AE2220" s="168"/>
      <c r="AF2220" s="168"/>
      <c r="AG2220" s="168"/>
      <c r="AH2220" s="168"/>
      <c r="AI2220" s="168"/>
      <c r="AJ2220" s="168"/>
      <c r="AK2220" s="168"/>
      <c r="AL2220" s="168"/>
      <c r="AM2220" s="168"/>
      <c r="AN2220" s="168"/>
      <c r="AO2220" s="168"/>
      <c r="AP2220" s="168"/>
      <c r="AQ2220" s="168"/>
      <c r="AR2220" s="168"/>
      <c r="AS2220" s="168"/>
      <c r="AT2220" s="168"/>
      <c r="AU2220" s="168"/>
      <c r="AV2220" s="168"/>
      <c r="AW2220" s="168"/>
      <c r="AX2220" s="168"/>
      <c r="AY2220" s="168"/>
      <c r="AZ2220" s="168"/>
      <c r="BA2220" s="168"/>
      <c r="BB2220" s="168"/>
      <c r="BC2220" s="168"/>
      <c r="BD2220" s="168"/>
      <c r="BE2220" s="168"/>
      <c r="BF2220" s="168"/>
      <c r="BG2220" s="168"/>
      <c r="BH2220" s="168"/>
      <c r="BI2220" s="168"/>
      <c r="BJ2220" s="168"/>
      <c r="BK2220" s="168"/>
      <c r="BL2220" s="168"/>
      <c r="BM2220" s="168"/>
      <c r="BN2220" s="168"/>
      <c r="BO2220" s="168"/>
      <c r="BP2220" s="168"/>
    </row>
    <row r="2221" spans="4:68" x14ac:dyDescent="0.15">
      <c r="D2221" s="168"/>
      <c r="E2221" s="168"/>
      <c r="F2221" s="168"/>
      <c r="G2221" s="168"/>
      <c r="H2221" s="168"/>
      <c r="I2221" s="168"/>
      <c r="J2221" s="168"/>
      <c r="K2221" s="168"/>
      <c r="L2221" s="168"/>
      <c r="M2221" s="168"/>
      <c r="N2221" s="168"/>
      <c r="O2221" s="168"/>
      <c r="P2221" s="168"/>
      <c r="Q2221" s="168"/>
      <c r="R2221" s="168"/>
      <c r="S2221" s="168"/>
      <c r="T2221" s="168"/>
      <c r="U2221" s="168"/>
      <c r="V2221" s="168"/>
      <c r="W2221" s="168"/>
      <c r="X2221" s="168"/>
      <c r="Y2221" s="168"/>
      <c r="Z2221" s="168"/>
      <c r="AA2221" s="168"/>
      <c r="AB2221" s="168"/>
      <c r="AC2221" s="168"/>
      <c r="AD2221" s="168"/>
      <c r="AE2221" s="168"/>
      <c r="AF2221" s="168"/>
      <c r="AG2221" s="168"/>
      <c r="AH2221" s="168"/>
      <c r="AI2221" s="168"/>
      <c r="AJ2221" s="168"/>
      <c r="AK2221" s="168"/>
      <c r="AL2221" s="168"/>
      <c r="AM2221" s="168"/>
      <c r="AN2221" s="168"/>
      <c r="AO2221" s="168"/>
      <c r="AP2221" s="168"/>
      <c r="AQ2221" s="168"/>
      <c r="AR2221" s="168"/>
      <c r="AS2221" s="168"/>
      <c r="AT2221" s="168"/>
      <c r="AU2221" s="168"/>
      <c r="AV2221" s="168"/>
      <c r="AW2221" s="168"/>
      <c r="AX2221" s="168"/>
      <c r="AY2221" s="168"/>
      <c r="AZ2221" s="168"/>
      <c r="BA2221" s="168"/>
      <c r="BB2221" s="168"/>
      <c r="BC2221" s="168"/>
      <c r="BD2221" s="168"/>
      <c r="BE2221" s="168"/>
      <c r="BF2221" s="168"/>
      <c r="BG2221" s="168"/>
      <c r="BH2221" s="168"/>
      <c r="BI2221" s="168"/>
      <c r="BJ2221" s="168"/>
      <c r="BK2221" s="168"/>
      <c r="BL2221" s="168"/>
      <c r="BM2221" s="168"/>
      <c r="BN2221" s="168"/>
      <c r="BO2221" s="168"/>
      <c r="BP2221" s="168"/>
    </row>
    <row r="2222" spans="4:68" x14ac:dyDescent="0.15">
      <c r="D2222" s="168"/>
      <c r="E2222" s="168"/>
      <c r="F2222" s="168"/>
      <c r="G2222" s="168"/>
      <c r="H2222" s="168"/>
      <c r="I2222" s="168"/>
      <c r="J2222" s="168"/>
      <c r="K2222" s="168"/>
      <c r="L2222" s="168"/>
      <c r="M2222" s="168"/>
      <c r="N2222" s="168"/>
      <c r="O2222" s="168"/>
      <c r="P2222" s="168"/>
      <c r="Q2222" s="168"/>
      <c r="R2222" s="168"/>
      <c r="S2222" s="168"/>
      <c r="T2222" s="168"/>
      <c r="U2222" s="168"/>
      <c r="V2222" s="168"/>
      <c r="W2222" s="168"/>
      <c r="X2222" s="168"/>
      <c r="Y2222" s="168"/>
      <c r="Z2222" s="168"/>
      <c r="AA2222" s="168"/>
      <c r="AB2222" s="168"/>
      <c r="AC2222" s="168"/>
      <c r="AD2222" s="168"/>
      <c r="AE2222" s="168"/>
      <c r="AF2222" s="168"/>
      <c r="AG2222" s="168"/>
      <c r="AH2222" s="168"/>
      <c r="AI2222" s="168"/>
      <c r="AJ2222" s="168"/>
      <c r="AK2222" s="168"/>
      <c r="AL2222" s="168"/>
      <c r="AM2222" s="168"/>
      <c r="AN2222" s="168"/>
      <c r="AO2222" s="168"/>
      <c r="AP2222" s="168"/>
      <c r="AQ2222" s="168"/>
      <c r="AR2222" s="168"/>
      <c r="AS2222" s="168"/>
      <c r="AT2222" s="168"/>
      <c r="AU2222" s="168"/>
      <c r="AV2222" s="168"/>
      <c r="AW2222" s="168"/>
      <c r="AX2222" s="168"/>
      <c r="AY2222" s="168"/>
      <c r="AZ2222" s="168"/>
      <c r="BA2222" s="168"/>
      <c r="BB2222" s="168"/>
      <c r="BC2222" s="168"/>
      <c r="BD2222" s="168"/>
      <c r="BE2222" s="168"/>
      <c r="BF2222" s="168"/>
      <c r="BG2222" s="168"/>
      <c r="BH2222" s="168"/>
      <c r="BI2222" s="168"/>
      <c r="BJ2222" s="168"/>
      <c r="BK2222" s="168"/>
      <c r="BL2222" s="168"/>
      <c r="BM2222" s="168"/>
      <c r="BN2222" s="168"/>
      <c r="BO2222" s="168"/>
      <c r="BP2222" s="168"/>
    </row>
    <row r="2223" spans="4:68" x14ac:dyDescent="0.15">
      <c r="D2223" s="168"/>
      <c r="E2223" s="168"/>
      <c r="F2223" s="168"/>
      <c r="G2223" s="168"/>
      <c r="H2223" s="168"/>
      <c r="I2223" s="168"/>
      <c r="J2223" s="168"/>
      <c r="K2223" s="168"/>
      <c r="L2223" s="168"/>
      <c r="M2223" s="168"/>
      <c r="N2223" s="168"/>
      <c r="O2223" s="168"/>
      <c r="P2223" s="168"/>
      <c r="Q2223" s="168"/>
      <c r="R2223" s="168"/>
      <c r="S2223" s="168"/>
      <c r="T2223" s="168"/>
      <c r="U2223" s="168"/>
      <c r="V2223" s="168"/>
      <c r="W2223" s="168"/>
      <c r="X2223" s="168"/>
      <c r="Y2223" s="168"/>
      <c r="Z2223" s="168"/>
      <c r="AA2223" s="168"/>
      <c r="AB2223" s="168"/>
      <c r="AC2223" s="168"/>
      <c r="AD2223" s="168"/>
      <c r="AE2223" s="168"/>
      <c r="AF2223" s="168"/>
      <c r="AG2223" s="168"/>
      <c r="AH2223" s="168"/>
      <c r="AI2223" s="168"/>
      <c r="AJ2223" s="168"/>
      <c r="AK2223" s="168"/>
      <c r="AL2223" s="168"/>
      <c r="AM2223" s="168"/>
      <c r="AN2223" s="168"/>
      <c r="AO2223" s="168"/>
      <c r="AP2223" s="168"/>
      <c r="AQ2223" s="168"/>
      <c r="AR2223" s="168"/>
      <c r="AS2223" s="168"/>
      <c r="AT2223" s="168"/>
      <c r="AU2223" s="168"/>
      <c r="AV2223" s="168"/>
      <c r="AW2223" s="168"/>
      <c r="AX2223" s="168"/>
      <c r="AY2223" s="168"/>
      <c r="AZ2223" s="168"/>
      <c r="BA2223" s="168"/>
      <c r="BB2223" s="168"/>
      <c r="BC2223" s="168"/>
      <c r="BD2223" s="168"/>
      <c r="BE2223" s="168"/>
      <c r="BF2223" s="168"/>
      <c r="BG2223" s="168"/>
      <c r="BH2223" s="168"/>
      <c r="BI2223" s="168"/>
      <c r="BJ2223" s="168"/>
      <c r="BK2223" s="168"/>
      <c r="BL2223" s="168"/>
      <c r="BM2223" s="168"/>
      <c r="BN2223" s="168"/>
      <c r="BO2223" s="168"/>
      <c r="BP2223" s="168"/>
    </row>
    <row r="2224" spans="4:68" x14ac:dyDescent="0.15">
      <c r="D2224" s="168"/>
      <c r="E2224" s="168"/>
      <c r="F2224" s="168"/>
      <c r="G2224" s="168"/>
      <c r="H2224" s="168"/>
      <c r="I2224" s="168"/>
      <c r="J2224" s="168"/>
      <c r="K2224" s="168"/>
      <c r="L2224" s="168"/>
      <c r="M2224" s="168"/>
      <c r="N2224" s="168"/>
      <c r="O2224" s="168"/>
      <c r="P2224" s="168"/>
      <c r="Q2224" s="168"/>
      <c r="R2224" s="168"/>
      <c r="S2224" s="168"/>
      <c r="T2224" s="168"/>
      <c r="U2224" s="168"/>
      <c r="V2224" s="168"/>
      <c r="W2224" s="168"/>
      <c r="X2224" s="168"/>
      <c r="Y2224" s="168"/>
      <c r="Z2224" s="168"/>
      <c r="AA2224" s="168"/>
      <c r="AB2224" s="168"/>
      <c r="AC2224" s="168"/>
      <c r="AD2224" s="168"/>
      <c r="AE2224" s="168"/>
      <c r="AF2224" s="168"/>
      <c r="AG2224" s="168"/>
      <c r="AH2224" s="168"/>
      <c r="AI2224" s="168"/>
      <c r="AJ2224" s="168"/>
      <c r="AK2224" s="168"/>
      <c r="AL2224" s="168"/>
      <c r="AM2224" s="168"/>
      <c r="AN2224" s="168"/>
      <c r="AO2224" s="168"/>
      <c r="AP2224" s="168"/>
      <c r="AQ2224" s="168"/>
      <c r="AR2224" s="168"/>
      <c r="AS2224" s="168"/>
      <c r="AT2224" s="168"/>
      <c r="AU2224" s="168"/>
      <c r="AV2224" s="168"/>
      <c r="AW2224" s="168"/>
      <c r="AX2224" s="168"/>
      <c r="AY2224" s="168"/>
      <c r="AZ2224" s="168"/>
      <c r="BA2224" s="168"/>
      <c r="BB2224" s="168"/>
      <c r="BC2224" s="168"/>
      <c r="BD2224" s="168"/>
      <c r="BE2224" s="168"/>
      <c r="BF2224" s="168"/>
      <c r="BG2224" s="168"/>
      <c r="BH2224" s="168"/>
      <c r="BI2224" s="168"/>
      <c r="BJ2224" s="168"/>
      <c r="BK2224" s="168"/>
      <c r="BL2224" s="168"/>
      <c r="BM2224" s="168"/>
      <c r="BN2224" s="168"/>
      <c r="BO2224" s="168"/>
      <c r="BP2224" s="168"/>
    </row>
    <row r="2225" spans="4:68" x14ac:dyDescent="0.15">
      <c r="D2225" s="168"/>
      <c r="E2225" s="168"/>
      <c r="F2225" s="168"/>
      <c r="G2225" s="168"/>
      <c r="H2225" s="168"/>
      <c r="I2225" s="168"/>
      <c r="J2225" s="168"/>
      <c r="K2225" s="168"/>
      <c r="L2225" s="168"/>
      <c r="M2225" s="168"/>
      <c r="N2225" s="168"/>
      <c r="O2225" s="168"/>
      <c r="P2225" s="168"/>
      <c r="Q2225" s="168"/>
      <c r="R2225" s="168"/>
      <c r="S2225" s="168"/>
      <c r="T2225" s="168"/>
      <c r="U2225" s="168"/>
      <c r="V2225" s="168"/>
      <c r="W2225" s="168"/>
      <c r="X2225" s="168"/>
      <c r="Y2225" s="168"/>
      <c r="Z2225" s="168"/>
      <c r="AA2225" s="168"/>
      <c r="AB2225" s="168"/>
      <c r="AC2225" s="168"/>
      <c r="AD2225" s="168"/>
      <c r="AE2225" s="168"/>
      <c r="AF2225" s="168"/>
      <c r="AG2225" s="168"/>
      <c r="AH2225" s="168"/>
      <c r="AI2225" s="168"/>
      <c r="AJ2225" s="168"/>
      <c r="AK2225" s="168"/>
      <c r="AL2225" s="168"/>
      <c r="AM2225" s="168"/>
      <c r="AN2225" s="168"/>
      <c r="AO2225" s="168"/>
      <c r="AP2225" s="168"/>
      <c r="AQ2225" s="168"/>
      <c r="AR2225" s="168"/>
      <c r="AS2225" s="168"/>
      <c r="AT2225" s="168"/>
      <c r="AU2225" s="168"/>
      <c r="AV2225" s="168"/>
      <c r="AW2225" s="168"/>
      <c r="AX2225" s="168"/>
      <c r="AY2225" s="168"/>
      <c r="AZ2225" s="168"/>
      <c r="BA2225" s="168"/>
      <c r="BB2225" s="168"/>
      <c r="BC2225" s="168"/>
      <c r="BD2225" s="168"/>
      <c r="BE2225" s="168"/>
      <c r="BF2225" s="168"/>
      <c r="BG2225" s="168"/>
      <c r="BH2225" s="168"/>
      <c r="BI2225" s="168"/>
      <c r="BJ2225" s="168"/>
      <c r="BK2225" s="168"/>
      <c r="BL2225" s="168"/>
      <c r="BM2225" s="168"/>
      <c r="BN2225" s="168"/>
      <c r="BO2225" s="168"/>
      <c r="BP2225" s="168"/>
    </row>
    <row r="2226" spans="4:68" x14ac:dyDescent="0.15">
      <c r="D2226" s="168"/>
      <c r="E2226" s="168"/>
      <c r="F2226" s="168"/>
      <c r="G2226" s="168"/>
      <c r="H2226" s="168"/>
      <c r="I2226" s="168"/>
      <c r="J2226" s="168"/>
      <c r="K2226" s="168"/>
      <c r="L2226" s="168"/>
      <c r="M2226" s="168"/>
      <c r="N2226" s="168"/>
      <c r="O2226" s="168"/>
      <c r="P2226" s="168"/>
      <c r="Q2226" s="168"/>
      <c r="R2226" s="168"/>
      <c r="S2226" s="168"/>
      <c r="T2226" s="168"/>
      <c r="U2226" s="168"/>
      <c r="V2226" s="168"/>
      <c r="W2226" s="168"/>
      <c r="X2226" s="168"/>
      <c r="Y2226" s="168"/>
      <c r="Z2226" s="168"/>
      <c r="AA2226" s="168"/>
      <c r="AB2226" s="168"/>
      <c r="AC2226" s="168"/>
      <c r="AD2226" s="168"/>
      <c r="AE2226" s="168"/>
      <c r="AF2226" s="168"/>
      <c r="AG2226" s="168"/>
      <c r="AH2226" s="168"/>
      <c r="AI2226" s="168"/>
      <c r="AJ2226" s="168"/>
      <c r="AK2226" s="168"/>
      <c r="AL2226" s="168"/>
      <c r="AM2226" s="168"/>
      <c r="AN2226" s="168"/>
      <c r="AO2226" s="168"/>
      <c r="AP2226" s="168"/>
      <c r="AQ2226" s="168"/>
      <c r="AR2226" s="168"/>
      <c r="AS2226" s="168"/>
      <c r="AT2226" s="168"/>
      <c r="AU2226" s="168"/>
      <c r="AV2226" s="168"/>
      <c r="AW2226" s="168"/>
      <c r="AX2226" s="168"/>
      <c r="AY2226" s="168"/>
      <c r="AZ2226" s="168"/>
      <c r="BA2226" s="168"/>
      <c r="BB2226" s="168"/>
      <c r="BC2226" s="168"/>
      <c r="BD2226" s="168"/>
      <c r="BE2226" s="168"/>
      <c r="BF2226" s="168"/>
      <c r="BG2226" s="168"/>
      <c r="BH2226" s="168"/>
      <c r="BI2226" s="168"/>
      <c r="BJ2226" s="168"/>
      <c r="BK2226" s="168"/>
      <c r="BL2226" s="168"/>
      <c r="BM2226" s="168"/>
      <c r="BN2226" s="168"/>
      <c r="BO2226" s="168"/>
      <c r="BP2226" s="168"/>
    </row>
    <row r="2227" spans="4:68" x14ac:dyDescent="0.15">
      <c r="D2227" s="168"/>
      <c r="E2227" s="168"/>
      <c r="F2227" s="168"/>
      <c r="G2227" s="168"/>
      <c r="H2227" s="168"/>
      <c r="I2227" s="168"/>
      <c r="J2227" s="168"/>
      <c r="K2227" s="168"/>
      <c r="L2227" s="168"/>
      <c r="M2227" s="168"/>
      <c r="N2227" s="168"/>
      <c r="O2227" s="168"/>
      <c r="P2227" s="168"/>
      <c r="Q2227" s="168"/>
      <c r="R2227" s="168"/>
      <c r="S2227" s="168"/>
      <c r="T2227" s="168"/>
      <c r="U2227" s="168"/>
      <c r="V2227" s="168"/>
      <c r="W2227" s="168"/>
      <c r="X2227" s="168"/>
      <c r="Y2227" s="168"/>
      <c r="Z2227" s="168"/>
      <c r="AA2227" s="168"/>
      <c r="AB2227" s="168"/>
      <c r="AC2227" s="168"/>
      <c r="AD2227" s="168"/>
      <c r="AE2227" s="168"/>
      <c r="AF2227" s="168"/>
      <c r="AG2227" s="168"/>
      <c r="AH2227" s="168"/>
      <c r="AI2227" s="168"/>
      <c r="AJ2227" s="168"/>
      <c r="AK2227" s="168"/>
      <c r="AL2227" s="168"/>
      <c r="AM2227" s="168"/>
      <c r="AN2227" s="168"/>
      <c r="AO2227" s="168"/>
      <c r="AP2227" s="168"/>
      <c r="AQ2227" s="168"/>
      <c r="AR2227" s="168"/>
      <c r="AS2227" s="168"/>
      <c r="AT2227" s="168"/>
      <c r="AU2227" s="168"/>
      <c r="AV2227" s="168"/>
      <c r="AW2227" s="168"/>
      <c r="AX2227" s="168"/>
      <c r="AY2227" s="168"/>
      <c r="AZ2227" s="168"/>
      <c r="BA2227" s="168"/>
      <c r="BB2227" s="168"/>
      <c r="BC2227" s="168"/>
      <c r="BD2227" s="168"/>
      <c r="BE2227" s="168"/>
      <c r="BF2227" s="168"/>
      <c r="BG2227" s="168"/>
      <c r="BH2227" s="168"/>
      <c r="BI2227" s="168"/>
      <c r="BJ2227" s="168"/>
      <c r="BK2227" s="168"/>
      <c r="BL2227" s="168"/>
      <c r="BM2227" s="168"/>
      <c r="BN2227" s="168"/>
      <c r="BO2227" s="168"/>
      <c r="BP2227" s="168"/>
    </row>
    <row r="2228" spans="4:68" x14ac:dyDescent="0.15">
      <c r="D2228" s="168"/>
      <c r="E2228" s="168"/>
      <c r="F2228" s="168"/>
      <c r="G2228" s="168"/>
      <c r="H2228" s="168"/>
      <c r="I2228" s="168"/>
      <c r="J2228" s="168"/>
      <c r="K2228" s="168"/>
      <c r="L2228" s="168"/>
      <c r="M2228" s="168"/>
      <c r="N2228" s="168"/>
      <c r="O2228" s="168"/>
      <c r="P2228" s="168"/>
      <c r="Q2228" s="168"/>
      <c r="R2228" s="168"/>
      <c r="S2228" s="168"/>
      <c r="T2228" s="168"/>
      <c r="U2228" s="168"/>
      <c r="V2228" s="168"/>
      <c r="W2228" s="168"/>
      <c r="X2228" s="168"/>
      <c r="Y2228" s="168"/>
      <c r="Z2228" s="168"/>
      <c r="AA2228" s="168"/>
      <c r="AB2228" s="168"/>
      <c r="AC2228" s="168"/>
      <c r="AD2228" s="168"/>
      <c r="AE2228" s="168"/>
      <c r="AF2228" s="168"/>
      <c r="AG2228" s="168"/>
      <c r="AH2228" s="168"/>
      <c r="AI2228" s="168"/>
      <c r="AJ2228" s="168"/>
      <c r="AK2228" s="168"/>
      <c r="AL2228" s="168"/>
      <c r="AM2228" s="168"/>
      <c r="AN2228" s="168"/>
      <c r="AO2228" s="168"/>
      <c r="AP2228" s="168"/>
      <c r="AQ2228" s="168"/>
      <c r="AR2228" s="168"/>
      <c r="AS2228" s="168"/>
      <c r="AT2228" s="168"/>
      <c r="AU2228" s="168"/>
      <c r="AV2228" s="168"/>
      <c r="AW2228" s="168"/>
      <c r="AX2228" s="168"/>
      <c r="AY2228" s="168"/>
      <c r="AZ2228" s="168"/>
      <c r="BA2228" s="168"/>
      <c r="BB2228" s="168"/>
      <c r="BC2228" s="168"/>
      <c r="BD2228" s="168"/>
      <c r="BE2228" s="168"/>
      <c r="BF2228" s="168"/>
      <c r="BG2228" s="168"/>
      <c r="BH2228" s="168"/>
      <c r="BI2228" s="168"/>
      <c r="BJ2228" s="168"/>
      <c r="BK2228" s="168"/>
      <c r="BL2228" s="168"/>
      <c r="BM2228" s="168"/>
      <c r="BN2228" s="168"/>
      <c r="BO2228" s="168"/>
      <c r="BP2228" s="168"/>
    </row>
    <row r="2229" spans="4:68" x14ac:dyDescent="0.15">
      <c r="D2229" s="168"/>
      <c r="E2229" s="168"/>
      <c r="F2229" s="168"/>
      <c r="G2229" s="168"/>
      <c r="H2229" s="168"/>
      <c r="I2229" s="168"/>
      <c r="J2229" s="168"/>
      <c r="K2229" s="168"/>
      <c r="L2229" s="168"/>
      <c r="M2229" s="168"/>
      <c r="N2229" s="168"/>
      <c r="O2229" s="168"/>
      <c r="P2229" s="168"/>
      <c r="Q2229" s="168"/>
      <c r="R2229" s="168"/>
      <c r="S2229" s="168"/>
      <c r="T2229" s="168"/>
      <c r="U2229" s="168"/>
      <c r="V2229" s="168"/>
      <c r="W2229" s="168"/>
      <c r="X2229" s="168"/>
      <c r="Y2229" s="168"/>
      <c r="Z2229" s="168"/>
      <c r="AA2229" s="168"/>
      <c r="AB2229" s="168"/>
      <c r="AC2229" s="168"/>
      <c r="AD2229" s="168"/>
      <c r="AE2229" s="168"/>
      <c r="AF2229" s="168"/>
      <c r="AG2229" s="168"/>
      <c r="AH2229" s="168"/>
      <c r="AI2229" s="168"/>
      <c r="AJ2229" s="168"/>
      <c r="AK2229" s="168"/>
      <c r="AL2229" s="168"/>
      <c r="AM2229" s="168"/>
      <c r="AN2229" s="168"/>
      <c r="AO2229" s="168"/>
      <c r="AP2229" s="168"/>
      <c r="AQ2229" s="168"/>
      <c r="AR2229" s="168"/>
      <c r="AS2229" s="168"/>
      <c r="AT2229" s="168"/>
      <c r="AU2229" s="168"/>
      <c r="AV2229" s="168"/>
      <c r="AW2229" s="168"/>
      <c r="AX2229" s="168"/>
      <c r="AY2229" s="168"/>
      <c r="AZ2229" s="168"/>
      <c r="BA2229" s="168"/>
      <c r="BB2229" s="168"/>
      <c r="BC2229" s="168"/>
      <c r="BD2229" s="168"/>
      <c r="BE2229" s="168"/>
      <c r="BF2229" s="168"/>
      <c r="BG2229" s="168"/>
      <c r="BH2229" s="168"/>
      <c r="BI2229" s="168"/>
      <c r="BJ2229" s="168"/>
      <c r="BK2229" s="168"/>
      <c r="BL2229" s="168"/>
      <c r="BM2229" s="168"/>
      <c r="BN2229" s="168"/>
      <c r="BO2229" s="168"/>
      <c r="BP2229" s="168"/>
    </row>
    <row r="2230" spans="4:68" x14ac:dyDescent="0.15">
      <c r="D2230" s="168"/>
      <c r="E2230" s="168"/>
      <c r="F2230" s="168"/>
      <c r="G2230" s="168"/>
      <c r="H2230" s="168"/>
      <c r="I2230" s="168"/>
      <c r="J2230" s="168"/>
      <c r="K2230" s="168"/>
      <c r="L2230" s="168"/>
      <c r="M2230" s="168"/>
      <c r="N2230" s="168"/>
      <c r="O2230" s="168"/>
      <c r="P2230" s="168"/>
      <c r="Q2230" s="168"/>
      <c r="R2230" s="168"/>
      <c r="S2230" s="168"/>
      <c r="T2230" s="168"/>
      <c r="U2230" s="168"/>
      <c r="V2230" s="168"/>
      <c r="W2230" s="168"/>
      <c r="X2230" s="168"/>
      <c r="Y2230" s="168"/>
      <c r="Z2230" s="168"/>
      <c r="AA2230" s="168"/>
      <c r="AB2230" s="168"/>
      <c r="AC2230" s="168"/>
      <c r="AD2230" s="168"/>
      <c r="AE2230" s="168"/>
      <c r="AF2230" s="168"/>
      <c r="AG2230" s="168"/>
      <c r="AH2230" s="168"/>
      <c r="AI2230" s="168"/>
      <c r="AJ2230" s="168"/>
      <c r="AK2230" s="168"/>
      <c r="AL2230" s="168"/>
      <c r="AM2230" s="168"/>
      <c r="AN2230" s="168"/>
      <c r="AO2230" s="168"/>
      <c r="AP2230" s="168"/>
      <c r="AQ2230" s="168"/>
      <c r="AR2230" s="168"/>
      <c r="AS2230" s="168"/>
      <c r="AT2230" s="168"/>
      <c r="AU2230" s="168"/>
      <c r="AV2230" s="168"/>
      <c r="AW2230" s="168"/>
      <c r="AX2230" s="168"/>
      <c r="AY2230" s="168"/>
      <c r="AZ2230" s="168"/>
      <c r="BA2230" s="168"/>
      <c r="BB2230" s="168"/>
      <c r="BC2230" s="168"/>
      <c r="BD2230" s="168"/>
      <c r="BE2230" s="168"/>
      <c r="BF2230" s="168"/>
      <c r="BG2230" s="168"/>
      <c r="BH2230" s="168"/>
      <c r="BI2230" s="168"/>
      <c r="BJ2230" s="168"/>
      <c r="BK2230" s="168"/>
      <c r="BL2230" s="168"/>
      <c r="BM2230" s="168"/>
      <c r="BN2230" s="168"/>
      <c r="BO2230" s="168"/>
      <c r="BP2230" s="168"/>
    </row>
    <row r="2231" spans="4:68" x14ac:dyDescent="0.15">
      <c r="D2231" s="168"/>
      <c r="E2231" s="168"/>
      <c r="F2231" s="168"/>
      <c r="G2231" s="168"/>
      <c r="H2231" s="168"/>
      <c r="I2231" s="168"/>
      <c r="J2231" s="168"/>
      <c r="K2231" s="168"/>
      <c r="L2231" s="168"/>
      <c r="M2231" s="168"/>
      <c r="N2231" s="168"/>
      <c r="O2231" s="168"/>
      <c r="P2231" s="168"/>
      <c r="Q2231" s="168"/>
      <c r="R2231" s="168"/>
      <c r="S2231" s="168"/>
      <c r="T2231" s="168"/>
      <c r="U2231" s="168"/>
      <c r="V2231" s="168"/>
      <c r="W2231" s="168"/>
      <c r="X2231" s="168"/>
      <c r="Y2231" s="168"/>
      <c r="Z2231" s="168"/>
      <c r="AA2231" s="168"/>
      <c r="AB2231" s="168"/>
      <c r="AC2231" s="168"/>
      <c r="AD2231" s="168"/>
      <c r="AE2231" s="168"/>
      <c r="AF2231" s="168"/>
      <c r="AG2231" s="168"/>
      <c r="AH2231" s="168"/>
      <c r="AI2231" s="168"/>
      <c r="AJ2231" s="168"/>
      <c r="AK2231" s="168"/>
      <c r="AL2231" s="168"/>
      <c r="AM2231" s="168"/>
      <c r="AN2231" s="168"/>
      <c r="AO2231" s="168"/>
      <c r="AP2231" s="168"/>
      <c r="AQ2231" s="168"/>
      <c r="AR2231" s="168"/>
      <c r="AS2231" s="168"/>
      <c r="AT2231" s="168"/>
      <c r="AU2231" s="168"/>
      <c r="AV2231" s="168"/>
      <c r="AW2231" s="168"/>
      <c r="AX2231" s="168"/>
      <c r="AY2231" s="168"/>
      <c r="AZ2231" s="168"/>
      <c r="BA2231" s="168"/>
      <c r="BB2231" s="168"/>
      <c r="BC2231" s="168"/>
      <c r="BD2231" s="168"/>
      <c r="BE2231" s="168"/>
      <c r="BF2231" s="168"/>
      <c r="BG2231" s="168"/>
      <c r="BH2231" s="168"/>
      <c r="BI2231" s="168"/>
      <c r="BJ2231" s="168"/>
      <c r="BK2231" s="168"/>
      <c r="BL2231" s="168"/>
      <c r="BM2231" s="168"/>
      <c r="BN2231" s="168"/>
      <c r="BO2231" s="168"/>
      <c r="BP2231" s="168"/>
    </row>
    <row r="2232" spans="4:68" x14ac:dyDescent="0.15">
      <c r="D2232" s="168"/>
      <c r="E2232" s="168"/>
      <c r="F2232" s="168"/>
      <c r="G2232" s="168"/>
      <c r="H2232" s="168"/>
      <c r="I2232" s="168"/>
      <c r="J2232" s="168"/>
      <c r="K2232" s="168"/>
      <c r="L2232" s="168"/>
      <c r="M2232" s="168"/>
      <c r="N2232" s="168"/>
      <c r="O2232" s="168"/>
      <c r="P2232" s="168"/>
      <c r="Q2232" s="168"/>
      <c r="R2232" s="168"/>
      <c r="S2232" s="168"/>
      <c r="T2232" s="168"/>
      <c r="U2232" s="168"/>
      <c r="V2232" s="168"/>
      <c r="W2232" s="168"/>
      <c r="X2232" s="168"/>
      <c r="Y2232" s="168"/>
      <c r="Z2232" s="168"/>
      <c r="AA2232" s="168"/>
      <c r="AB2232" s="168"/>
      <c r="AC2232" s="168"/>
      <c r="AD2232" s="168"/>
      <c r="AE2232" s="168"/>
      <c r="AF2232" s="168"/>
      <c r="AG2232" s="168"/>
      <c r="AH2232" s="168"/>
      <c r="AI2232" s="168"/>
      <c r="AJ2232" s="168"/>
      <c r="AK2232" s="168"/>
      <c r="AL2232" s="168"/>
      <c r="AM2232" s="168"/>
      <c r="AN2232" s="168"/>
      <c r="AO2232" s="168"/>
      <c r="AP2232" s="168"/>
      <c r="AQ2232" s="168"/>
      <c r="AR2232" s="168"/>
      <c r="AS2232" s="168"/>
      <c r="AT2232" s="168"/>
      <c r="AU2232" s="168"/>
      <c r="AV2232" s="168"/>
      <c r="AW2232" s="168"/>
      <c r="AX2232" s="168"/>
      <c r="AY2232" s="168"/>
      <c r="AZ2232" s="168"/>
      <c r="BA2232" s="168"/>
      <c r="BB2232" s="168"/>
      <c r="BC2232" s="168"/>
      <c r="BD2232" s="168"/>
      <c r="BE2232" s="168"/>
      <c r="BF2232" s="168"/>
      <c r="BG2232" s="168"/>
      <c r="BH2232" s="168"/>
      <c r="BI2232" s="168"/>
      <c r="BJ2232" s="168"/>
      <c r="BK2232" s="168"/>
      <c r="BL2232" s="168"/>
      <c r="BM2232" s="168"/>
      <c r="BN2232" s="168"/>
      <c r="BO2232" s="168"/>
      <c r="BP2232" s="168"/>
    </row>
    <row r="2233" spans="4:68" x14ac:dyDescent="0.15">
      <c r="D2233" s="168"/>
      <c r="E2233" s="168"/>
      <c r="F2233" s="168"/>
      <c r="G2233" s="168"/>
      <c r="H2233" s="168"/>
      <c r="I2233" s="168"/>
      <c r="J2233" s="168"/>
      <c r="K2233" s="168"/>
      <c r="L2233" s="168"/>
      <c r="M2233" s="168"/>
      <c r="N2233" s="168"/>
      <c r="O2233" s="168"/>
      <c r="P2233" s="168"/>
      <c r="Q2233" s="168"/>
      <c r="R2233" s="168"/>
      <c r="S2233" s="168"/>
      <c r="T2233" s="168"/>
      <c r="U2233" s="168"/>
      <c r="V2233" s="168"/>
      <c r="W2233" s="168"/>
      <c r="X2233" s="168"/>
      <c r="Y2233" s="168"/>
      <c r="Z2233" s="168"/>
      <c r="AA2233" s="168"/>
      <c r="AB2233" s="168"/>
      <c r="AC2233" s="168"/>
      <c r="AD2233" s="168"/>
      <c r="AE2233" s="168"/>
      <c r="AF2233" s="168"/>
      <c r="AG2233" s="168"/>
      <c r="AH2233" s="168"/>
      <c r="AI2233" s="168"/>
      <c r="AJ2233" s="168"/>
      <c r="AK2233" s="168"/>
      <c r="AL2233" s="168"/>
      <c r="AM2233" s="168"/>
      <c r="AN2233" s="168"/>
      <c r="AO2233" s="168"/>
      <c r="AP2233" s="168"/>
      <c r="AQ2233" s="168"/>
      <c r="AR2233" s="168"/>
      <c r="AS2233" s="168"/>
      <c r="AT2233" s="168"/>
      <c r="AU2233" s="168"/>
      <c r="AV2233" s="168"/>
      <c r="AW2233" s="168"/>
      <c r="AX2233" s="168"/>
      <c r="AY2233" s="168"/>
      <c r="AZ2233" s="168"/>
      <c r="BA2233" s="168"/>
      <c r="BB2233" s="168"/>
      <c r="BC2233" s="168"/>
      <c r="BD2233" s="168"/>
      <c r="BE2233" s="168"/>
      <c r="BF2233" s="168"/>
      <c r="BG2233" s="168"/>
      <c r="BH2233" s="168"/>
      <c r="BI2233" s="168"/>
      <c r="BJ2233" s="168"/>
      <c r="BK2233" s="168"/>
      <c r="BL2233" s="168"/>
      <c r="BM2233" s="168"/>
      <c r="BN2233" s="168"/>
      <c r="BO2233" s="168"/>
      <c r="BP2233" s="168"/>
    </row>
    <row r="2234" spans="4:68" x14ac:dyDescent="0.15">
      <c r="D2234" s="168"/>
      <c r="E2234" s="168"/>
      <c r="F2234" s="168"/>
      <c r="G2234" s="168"/>
      <c r="H2234" s="168"/>
      <c r="I2234" s="168"/>
      <c r="J2234" s="168"/>
      <c r="K2234" s="168"/>
      <c r="L2234" s="168"/>
      <c r="M2234" s="168"/>
      <c r="N2234" s="168"/>
      <c r="O2234" s="168"/>
      <c r="P2234" s="168"/>
      <c r="Q2234" s="168"/>
      <c r="R2234" s="168"/>
      <c r="S2234" s="168"/>
      <c r="T2234" s="168"/>
      <c r="U2234" s="168"/>
      <c r="V2234" s="168"/>
      <c r="W2234" s="168"/>
      <c r="X2234" s="168"/>
      <c r="Y2234" s="168"/>
      <c r="Z2234" s="168"/>
      <c r="AA2234" s="168"/>
      <c r="AB2234" s="168"/>
      <c r="AC2234" s="168"/>
      <c r="AD2234" s="168"/>
      <c r="AE2234" s="168"/>
      <c r="AF2234" s="168"/>
      <c r="AG2234" s="168"/>
      <c r="AH2234" s="168"/>
      <c r="AI2234" s="168"/>
      <c r="AJ2234" s="168"/>
      <c r="AK2234" s="168"/>
      <c r="AL2234" s="168"/>
      <c r="AM2234" s="168"/>
      <c r="AN2234" s="168"/>
      <c r="AO2234" s="168"/>
      <c r="AP2234" s="168"/>
      <c r="AQ2234" s="168"/>
      <c r="AR2234" s="168"/>
      <c r="AS2234" s="168"/>
      <c r="AT2234" s="168"/>
      <c r="AU2234" s="168"/>
      <c r="AV2234" s="168"/>
      <c r="AW2234" s="168"/>
      <c r="AX2234" s="168"/>
      <c r="AY2234" s="168"/>
      <c r="AZ2234" s="168"/>
      <c r="BA2234" s="168"/>
      <c r="BB2234" s="168"/>
      <c r="BC2234" s="168"/>
      <c r="BD2234" s="168"/>
      <c r="BE2234" s="168"/>
      <c r="BF2234" s="168"/>
      <c r="BG2234" s="168"/>
      <c r="BH2234" s="168"/>
      <c r="BI2234" s="168"/>
      <c r="BJ2234" s="168"/>
      <c r="BK2234" s="168"/>
      <c r="BL2234" s="168"/>
      <c r="BM2234" s="168"/>
      <c r="BN2234" s="168"/>
      <c r="BO2234" s="168"/>
      <c r="BP2234" s="168"/>
    </row>
    <row r="2235" spans="4:68" x14ac:dyDescent="0.15">
      <c r="D2235" s="168"/>
      <c r="E2235" s="168"/>
      <c r="F2235" s="168"/>
      <c r="G2235" s="168"/>
      <c r="H2235" s="168"/>
      <c r="I2235" s="168"/>
      <c r="J2235" s="168"/>
      <c r="K2235" s="168"/>
      <c r="L2235" s="168"/>
      <c r="M2235" s="168"/>
      <c r="N2235" s="168"/>
      <c r="O2235" s="168"/>
      <c r="P2235" s="168"/>
      <c r="Q2235" s="168"/>
      <c r="R2235" s="168"/>
      <c r="S2235" s="168"/>
      <c r="T2235" s="168"/>
      <c r="U2235" s="168"/>
      <c r="V2235" s="168"/>
      <c r="W2235" s="168"/>
      <c r="X2235" s="168"/>
      <c r="Y2235" s="168"/>
      <c r="Z2235" s="168"/>
      <c r="AA2235" s="168"/>
      <c r="AB2235" s="168"/>
      <c r="AC2235" s="168"/>
      <c r="AD2235" s="168"/>
      <c r="AE2235" s="168"/>
      <c r="AF2235" s="168"/>
      <c r="AG2235" s="168"/>
      <c r="AH2235" s="168"/>
      <c r="AI2235" s="168"/>
      <c r="AJ2235" s="168"/>
      <c r="AK2235" s="168"/>
      <c r="AL2235" s="168"/>
      <c r="AM2235" s="168"/>
      <c r="AN2235" s="168"/>
      <c r="AO2235" s="168"/>
      <c r="AP2235" s="168"/>
      <c r="AQ2235" s="168"/>
      <c r="AR2235" s="168"/>
      <c r="AS2235" s="168"/>
      <c r="AT2235" s="168"/>
      <c r="AU2235" s="168"/>
      <c r="AV2235" s="168"/>
      <c r="AW2235" s="168"/>
      <c r="AX2235" s="168"/>
      <c r="AY2235" s="168"/>
      <c r="AZ2235" s="168"/>
      <c r="BA2235" s="168"/>
      <c r="BB2235" s="168"/>
      <c r="BC2235" s="168"/>
      <c r="BD2235" s="168"/>
      <c r="BE2235" s="168"/>
      <c r="BF2235" s="168"/>
      <c r="BG2235" s="168"/>
      <c r="BH2235" s="168"/>
      <c r="BI2235" s="168"/>
      <c r="BJ2235" s="168"/>
      <c r="BK2235" s="168"/>
      <c r="BL2235" s="168"/>
      <c r="BM2235" s="168"/>
      <c r="BN2235" s="168"/>
      <c r="BO2235" s="168"/>
      <c r="BP2235" s="168"/>
    </row>
    <row r="2236" spans="4:68" x14ac:dyDescent="0.15">
      <c r="D2236" s="168"/>
      <c r="E2236" s="168"/>
      <c r="F2236" s="168"/>
      <c r="G2236" s="168"/>
      <c r="H2236" s="168"/>
      <c r="I2236" s="168"/>
      <c r="J2236" s="168"/>
      <c r="K2236" s="168"/>
      <c r="L2236" s="168"/>
      <c r="M2236" s="168"/>
      <c r="N2236" s="168"/>
      <c r="O2236" s="168"/>
      <c r="P2236" s="168"/>
      <c r="Q2236" s="168"/>
      <c r="R2236" s="168"/>
      <c r="S2236" s="168"/>
      <c r="T2236" s="168"/>
      <c r="U2236" s="168"/>
      <c r="V2236" s="168"/>
      <c r="W2236" s="168"/>
      <c r="X2236" s="168"/>
      <c r="Y2236" s="168"/>
      <c r="Z2236" s="168"/>
      <c r="AA2236" s="168"/>
      <c r="AB2236" s="168"/>
      <c r="AC2236" s="168"/>
      <c r="AD2236" s="168"/>
      <c r="AE2236" s="168"/>
      <c r="AF2236" s="168"/>
      <c r="AG2236" s="168"/>
      <c r="AH2236" s="168"/>
      <c r="AI2236" s="168"/>
      <c r="AJ2236" s="168"/>
      <c r="AK2236" s="168"/>
      <c r="AL2236" s="168"/>
      <c r="AM2236" s="168"/>
      <c r="AN2236" s="168"/>
      <c r="AO2236" s="168"/>
      <c r="AP2236" s="168"/>
      <c r="AQ2236" s="168"/>
      <c r="AR2236" s="168"/>
      <c r="AS2236" s="168"/>
      <c r="AT2236" s="168"/>
      <c r="AU2236" s="168"/>
      <c r="AV2236" s="168"/>
      <c r="AW2236" s="168"/>
      <c r="AX2236" s="168"/>
      <c r="AY2236" s="168"/>
      <c r="AZ2236" s="168"/>
      <c r="BA2236" s="168"/>
      <c r="BB2236" s="168"/>
      <c r="BC2236" s="168"/>
      <c r="BD2236" s="168"/>
      <c r="BE2236" s="168"/>
      <c r="BF2236" s="168"/>
      <c r="BG2236" s="168"/>
      <c r="BH2236" s="168"/>
      <c r="BI2236" s="168"/>
      <c r="BJ2236" s="168"/>
      <c r="BK2236" s="168"/>
      <c r="BL2236" s="168"/>
      <c r="BM2236" s="168"/>
      <c r="BN2236" s="168"/>
      <c r="BO2236" s="168"/>
      <c r="BP2236" s="168"/>
    </row>
    <row r="2237" spans="4:68" x14ac:dyDescent="0.15">
      <c r="D2237" s="168"/>
      <c r="E2237" s="168"/>
      <c r="F2237" s="168"/>
      <c r="G2237" s="168"/>
      <c r="H2237" s="168"/>
      <c r="I2237" s="168"/>
      <c r="J2237" s="168"/>
      <c r="K2237" s="168"/>
      <c r="L2237" s="168"/>
      <c r="M2237" s="168"/>
      <c r="N2237" s="168"/>
      <c r="O2237" s="168"/>
      <c r="P2237" s="168"/>
      <c r="Q2237" s="168"/>
      <c r="R2237" s="168"/>
      <c r="S2237" s="168"/>
      <c r="T2237" s="168"/>
      <c r="U2237" s="168"/>
      <c r="V2237" s="168"/>
      <c r="W2237" s="168"/>
      <c r="X2237" s="168"/>
      <c r="Y2237" s="168"/>
      <c r="Z2237" s="168"/>
      <c r="AA2237" s="168"/>
      <c r="AB2237" s="168"/>
      <c r="AC2237" s="168"/>
      <c r="AD2237" s="168"/>
      <c r="AE2237" s="168"/>
      <c r="AF2237" s="168"/>
      <c r="AG2237" s="168"/>
      <c r="AH2237" s="168"/>
      <c r="AI2237" s="168"/>
      <c r="AJ2237" s="168"/>
      <c r="AK2237" s="168"/>
      <c r="AL2237" s="168"/>
      <c r="AM2237" s="168"/>
      <c r="AN2237" s="168"/>
      <c r="AO2237" s="168"/>
      <c r="AP2237" s="168"/>
      <c r="AQ2237" s="168"/>
      <c r="AR2237" s="168"/>
      <c r="AS2237" s="168"/>
      <c r="AT2237" s="168"/>
      <c r="AU2237" s="168"/>
      <c r="AV2237" s="168"/>
      <c r="AW2237" s="168"/>
      <c r="AX2237" s="168"/>
      <c r="AY2237" s="168"/>
      <c r="AZ2237" s="168"/>
      <c r="BA2237" s="168"/>
      <c r="BB2237" s="168"/>
      <c r="BC2237" s="168"/>
      <c r="BD2237" s="168"/>
      <c r="BE2237" s="168"/>
      <c r="BF2237" s="168"/>
      <c r="BG2237" s="168"/>
      <c r="BH2237" s="168"/>
      <c r="BI2237" s="168"/>
      <c r="BJ2237" s="168"/>
      <c r="BK2237" s="168"/>
      <c r="BL2237" s="168"/>
      <c r="BM2237" s="168"/>
      <c r="BN2237" s="168"/>
      <c r="BO2237" s="168"/>
      <c r="BP2237" s="168"/>
    </row>
    <row r="2238" spans="4:68" x14ac:dyDescent="0.15">
      <c r="D2238" s="168"/>
      <c r="E2238" s="168"/>
      <c r="F2238" s="168"/>
      <c r="G2238" s="168"/>
      <c r="H2238" s="168"/>
      <c r="I2238" s="168"/>
      <c r="J2238" s="168"/>
      <c r="K2238" s="168"/>
      <c r="L2238" s="168"/>
      <c r="M2238" s="168"/>
      <c r="N2238" s="168"/>
      <c r="O2238" s="168"/>
      <c r="P2238" s="168"/>
      <c r="Q2238" s="168"/>
      <c r="R2238" s="168"/>
      <c r="S2238" s="168"/>
      <c r="T2238" s="168"/>
      <c r="U2238" s="168"/>
      <c r="V2238" s="168"/>
      <c r="W2238" s="168"/>
      <c r="X2238" s="168"/>
      <c r="Y2238" s="168"/>
      <c r="Z2238" s="168"/>
      <c r="AA2238" s="168"/>
      <c r="AB2238" s="168"/>
      <c r="AC2238" s="168"/>
      <c r="AD2238" s="168"/>
      <c r="AE2238" s="168"/>
      <c r="AF2238" s="168"/>
      <c r="AG2238" s="168"/>
      <c r="AH2238" s="168"/>
      <c r="AI2238" s="168"/>
      <c r="AJ2238" s="168"/>
      <c r="AK2238" s="168"/>
      <c r="AL2238" s="168"/>
      <c r="AM2238" s="168"/>
      <c r="AN2238" s="168"/>
      <c r="AO2238" s="168"/>
      <c r="AP2238" s="168"/>
      <c r="AQ2238" s="168"/>
      <c r="AR2238" s="168"/>
      <c r="AS2238" s="168"/>
      <c r="AT2238" s="168"/>
      <c r="AU2238" s="168"/>
      <c r="AV2238" s="168"/>
      <c r="AW2238" s="168"/>
      <c r="AX2238" s="168"/>
      <c r="AY2238" s="168"/>
      <c r="AZ2238" s="168"/>
      <c r="BA2238" s="168"/>
      <c r="BB2238" s="168"/>
      <c r="BC2238" s="168"/>
      <c r="BD2238" s="168"/>
      <c r="BE2238" s="168"/>
      <c r="BF2238" s="168"/>
      <c r="BG2238" s="168"/>
      <c r="BH2238" s="168"/>
      <c r="BI2238" s="168"/>
      <c r="BJ2238" s="168"/>
      <c r="BK2238" s="168"/>
      <c r="BL2238" s="168"/>
      <c r="BM2238" s="168"/>
      <c r="BN2238" s="168"/>
      <c r="BO2238" s="168"/>
      <c r="BP2238" s="168"/>
    </row>
    <row r="2239" spans="4:68" x14ac:dyDescent="0.15">
      <c r="D2239" s="168"/>
      <c r="E2239" s="168"/>
      <c r="F2239" s="168"/>
      <c r="G2239" s="168"/>
      <c r="H2239" s="168"/>
      <c r="I2239" s="168"/>
      <c r="J2239" s="168"/>
      <c r="K2239" s="168"/>
      <c r="L2239" s="168"/>
      <c r="M2239" s="168"/>
      <c r="N2239" s="168"/>
      <c r="O2239" s="168"/>
      <c r="P2239" s="168"/>
      <c r="Q2239" s="168"/>
      <c r="R2239" s="168"/>
      <c r="S2239" s="168"/>
      <c r="T2239" s="168"/>
      <c r="U2239" s="168"/>
      <c r="V2239" s="168"/>
      <c r="W2239" s="168"/>
      <c r="X2239" s="168"/>
      <c r="Y2239" s="168"/>
      <c r="Z2239" s="168"/>
      <c r="AA2239" s="168"/>
      <c r="AB2239" s="168"/>
      <c r="AC2239" s="168"/>
      <c r="AD2239" s="168"/>
      <c r="AE2239" s="168"/>
      <c r="AF2239" s="168"/>
      <c r="AG2239" s="168"/>
      <c r="AH2239" s="168"/>
      <c r="AI2239" s="168"/>
      <c r="AJ2239" s="168"/>
      <c r="AK2239" s="168"/>
      <c r="AL2239" s="168"/>
      <c r="AM2239" s="168"/>
      <c r="AN2239" s="168"/>
      <c r="AO2239" s="168"/>
      <c r="AP2239" s="168"/>
      <c r="AQ2239" s="168"/>
      <c r="AR2239" s="168"/>
      <c r="AS2239" s="168"/>
      <c r="AT2239" s="168"/>
      <c r="AU2239" s="168"/>
      <c r="AV2239" s="168"/>
      <c r="AW2239" s="168"/>
      <c r="AX2239" s="168"/>
      <c r="AY2239" s="168"/>
      <c r="AZ2239" s="168"/>
      <c r="BA2239" s="168"/>
      <c r="BB2239" s="168"/>
      <c r="BC2239" s="168"/>
      <c r="BD2239" s="168"/>
      <c r="BE2239" s="168"/>
      <c r="BF2239" s="168"/>
      <c r="BG2239" s="168"/>
      <c r="BH2239" s="168"/>
      <c r="BI2239" s="168"/>
      <c r="BJ2239" s="168"/>
      <c r="BK2239" s="168"/>
      <c r="BL2239" s="168"/>
      <c r="BM2239" s="168"/>
      <c r="BN2239" s="168"/>
      <c r="BO2239" s="168"/>
      <c r="BP2239" s="168"/>
    </row>
    <row r="2240" spans="4:68" x14ac:dyDescent="0.15">
      <c r="D2240" s="168"/>
      <c r="E2240" s="168"/>
      <c r="F2240" s="168"/>
      <c r="G2240" s="168"/>
      <c r="H2240" s="168"/>
      <c r="I2240" s="168"/>
      <c r="J2240" s="168"/>
      <c r="K2240" s="168"/>
      <c r="L2240" s="168"/>
      <c r="M2240" s="168"/>
      <c r="N2240" s="168"/>
      <c r="O2240" s="168"/>
      <c r="P2240" s="168"/>
      <c r="Q2240" s="168"/>
      <c r="R2240" s="168"/>
      <c r="S2240" s="168"/>
      <c r="T2240" s="168"/>
      <c r="U2240" s="168"/>
      <c r="V2240" s="168"/>
      <c r="W2240" s="168"/>
      <c r="X2240" s="168"/>
      <c r="Y2240" s="168"/>
      <c r="Z2240" s="168"/>
      <c r="AA2240" s="168"/>
      <c r="AB2240" s="168"/>
      <c r="AC2240" s="168"/>
      <c r="AD2240" s="168"/>
      <c r="AE2240" s="168"/>
      <c r="AF2240" s="168"/>
      <c r="AG2240" s="168"/>
      <c r="AH2240" s="168"/>
      <c r="AI2240" s="168"/>
      <c r="AJ2240" s="168"/>
      <c r="AK2240" s="168"/>
      <c r="AL2240" s="168"/>
      <c r="AM2240" s="168"/>
      <c r="AN2240" s="168"/>
      <c r="AO2240" s="168"/>
      <c r="AP2240" s="168"/>
      <c r="AQ2240" s="168"/>
      <c r="AR2240" s="168"/>
      <c r="AS2240" s="168"/>
      <c r="AT2240" s="168"/>
      <c r="AU2240" s="168"/>
      <c r="AV2240" s="168"/>
      <c r="AW2240" s="168"/>
      <c r="AX2240" s="168"/>
      <c r="AY2240" s="168"/>
      <c r="AZ2240" s="168"/>
      <c r="BA2240" s="168"/>
      <c r="BB2240" s="168"/>
      <c r="BC2240" s="168"/>
      <c r="BD2240" s="168"/>
      <c r="BE2240" s="168"/>
      <c r="BF2240" s="168"/>
      <c r="BG2240" s="168"/>
      <c r="BH2240" s="168"/>
      <c r="BI2240" s="168"/>
      <c r="BJ2240" s="168"/>
      <c r="BK2240" s="168"/>
      <c r="BL2240" s="168"/>
      <c r="BM2240" s="168"/>
      <c r="BN2240" s="168"/>
      <c r="BO2240" s="168"/>
      <c r="BP2240" s="168"/>
    </row>
    <row r="2241" spans="4:68" x14ac:dyDescent="0.15">
      <c r="D2241" s="168"/>
      <c r="E2241" s="168"/>
      <c r="F2241" s="168"/>
      <c r="G2241" s="168"/>
      <c r="H2241" s="168"/>
      <c r="I2241" s="168"/>
      <c r="J2241" s="168"/>
      <c r="K2241" s="168"/>
      <c r="L2241" s="168"/>
      <c r="M2241" s="168"/>
      <c r="N2241" s="168"/>
      <c r="O2241" s="168"/>
      <c r="P2241" s="168"/>
      <c r="Q2241" s="168"/>
      <c r="R2241" s="168"/>
      <c r="S2241" s="168"/>
      <c r="T2241" s="168"/>
      <c r="U2241" s="168"/>
      <c r="V2241" s="168"/>
      <c r="W2241" s="168"/>
      <c r="X2241" s="168"/>
      <c r="Y2241" s="168"/>
      <c r="Z2241" s="168"/>
      <c r="AA2241" s="168"/>
      <c r="AB2241" s="168"/>
      <c r="AC2241" s="168"/>
      <c r="AD2241" s="168"/>
      <c r="AE2241" s="168"/>
      <c r="AF2241" s="168"/>
      <c r="AG2241" s="168"/>
      <c r="AH2241" s="168"/>
      <c r="AI2241" s="168"/>
      <c r="AJ2241" s="168"/>
      <c r="AK2241" s="168"/>
      <c r="AL2241" s="168"/>
      <c r="AM2241" s="168"/>
      <c r="AN2241" s="168"/>
      <c r="AO2241" s="168"/>
      <c r="AP2241" s="168"/>
      <c r="AQ2241" s="168"/>
      <c r="AR2241" s="168"/>
      <c r="AS2241" s="168"/>
      <c r="AT2241" s="168"/>
      <c r="AU2241" s="168"/>
      <c r="AV2241" s="168"/>
      <c r="AW2241" s="168"/>
      <c r="AX2241" s="168"/>
      <c r="AY2241" s="168"/>
      <c r="AZ2241" s="168"/>
      <c r="BA2241" s="168"/>
      <c r="BB2241" s="168"/>
      <c r="BC2241" s="168"/>
      <c r="BD2241" s="168"/>
      <c r="BE2241" s="168"/>
      <c r="BF2241" s="168"/>
      <c r="BG2241" s="168"/>
      <c r="BH2241" s="168"/>
      <c r="BI2241" s="168"/>
      <c r="BJ2241" s="168"/>
      <c r="BK2241" s="168"/>
      <c r="BL2241" s="168"/>
      <c r="BM2241" s="168"/>
      <c r="BN2241" s="168"/>
      <c r="BO2241" s="168"/>
      <c r="BP2241" s="168"/>
    </row>
    <row r="2242" spans="4:68" x14ac:dyDescent="0.15">
      <c r="D2242" s="168"/>
      <c r="E2242" s="168"/>
      <c r="F2242" s="168"/>
      <c r="G2242" s="168"/>
      <c r="H2242" s="168"/>
      <c r="I2242" s="168"/>
      <c r="J2242" s="168"/>
      <c r="K2242" s="168"/>
      <c r="L2242" s="168"/>
      <c r="M2242" s="168"/>
      <c r="N2242" s="168"/>
      <c r="O2242" s="168"/>
      <c r="P2242" s="168"/>
      <c r="Q2242" s="168"/>
      <c r="R2242" s="168"/>
      <c r="S2242" s="168"/>
      <c r="T2242" s="168"/>
      <c r="U2242" s="168"/>
      <c r="V2242" s="168"/>
      <c r="W2242" s="168"/>
      <c r="X2242" s="168"/>
      <c r="Y2242" s="168"/>
      <c r="Z2242" s="168"/>
      <c r="AA2242" s="168"/>
      <c r="AB2242" s="168"/>
      <c r="AC2242" s="168"/>
      <c r="AD2242" s="168"/>
      <c r="AE2242" s="168"/>
      <c r="AF2242" s="168"/>
      <c r="AG2242" s="168"/>
      <c r="AH2242" s="168"/>
      <c r="AI2242" s="168"/>
      <c r="AJ2242" s="168"/>
      <c r="AK2242" s="168"/>
      <c r="AL2242" s="168"/>
      <c r="AM2242" s="168"/>
      <c r="AN2242" s="168"/>
      <c r="AO2242" s="168"/>
      <c r="AP2242" s="168"/>
      <c r="AQ2242" s="168"/>
      <c r="AR2242" s="168"/>
      <c r="AS2242" s="168"/>
      <c r="AT2242" s="168"/>
      <c r="AU2242" s="168"/>
      <c r="AV2242" s="168"/>
      <c r="AW2242" s="168"/>
      <c r="AX2242" s="168"/>
      <c r="AY2242" s="168"/>
      <c r="AZ2242" s="168"/>
      <c r="BA2242" s="168"/>
      <c r="BB2242" s="168"/>
      <c r="BC2242" s="168"/>
      <c r="BD2242" s="168"/>
      <c r="BE2242" s="168"/>
      <c r="BF2242" s="168"/>
      <c r="BG2242" s="168"/>
      <c r="BH2242" s="168"/>
      <c r="BI2242" s="168"/>
      <c r="BJ2242" s="168"/>
      <c r="BK2242" s="168"/>
      <c r="BL2242" s="168"/>
      <c r="BM2242" s="168"/>
      <c r="BN2242" s="168"/>
      <c r="BO2242" s="168"/>
      <c r="BP2242" s="168"/>
    </row>
    <row r="2243" spans="4:68" x14ac:dyDescent="0.15">
      <c r="D2243" s="168"/>
      <c r="E2243" s="168"/>
      <c r="F2243" s="168"/>
      <c r="G2243" s="168"/>
      <c r="H2243" s="168"/>
      <c r="I2243" s="168"/>
      <c r="J2243" s="168"/>
      <c r="K2243" s="168"/>
      <c r="L2243" s="168"/>
      <c r="M2243" s="168"/>
      <c r="N2243" s="168"/>
      <c r="O2243" s="168"/>
      <c r="P2243" s="168"/>
      <c r="Q2243" s="168"/>
      <c r="R2243" s="168"/>
      <c r="S2243" s="168"/>
      <c r="T2243" s="168"/>
      <c r="U2243" s="168"/>
      <c r="V2243" s="168"/>
      <c r="W2243" s="168"/>
      <c r="X2243" s="168"/>
      <c r="Y2243" s="168"/>
      <c r="Z2243" s="168"/>
      <c r="AA2243" s="168"/>
      <c r="AB2243" s="168"/>
      <c r="AC2243" s="168"/>
      <c r="AD2243" s="168"/>
      <c r="AE2243" s="168"/>
      <c r="AF2243" s="168"/>
      <c r="AG2243" s="168"/>
      <c r="AH2243" s="168"/>
      <c r="AI2243" s="168"/>
      <c r="AJ2243" s="168"/>
      <c r="AK2243" s="168"/>
      <c r="AL2243" s="168"/>
      <c r="AM2243" s="168"/>
      <c r="AN2243" s="168"/>
      <c r="AO2243" s="168"/>
      <c r="AP2243" s="168"/>
      <c r="AQ2243" s="168"/>
      <c r="AR2243" s="168"/>
      <c r="AS2243" s="168"/>
      <c r="AT2243" s="168"/>
      <c r="AU2243" s="168"/>
      <c r="AV2243" s="168"/>
      <c r="AW2243" s="168"/>
      <c r="AX2243" s="168"/>
      <c r="AY2243" s="168"/>
      <c r="AZ2243" s="168"/>
      <c r="BA2243" s="168"/>
      <c r="BB2243" s="168"/>
      <c r="BC2243" s="168"/>
      <c r="BD2243" s="168"/>
      <c r="BE2243" s="168"/>
      <c r="BF2243" s="168"/>
      <c r="BG2243" s="168"/>
      <c r="BH2243" s="168"/>
      <c r="BI2243" s="168"/>
      <c r="BJ2243" s="168"/>
      <c r="BK2243" s="168"/>
      <c r="BL2243" s="168"/>
      <c r="BM2243" s="168"/>
      <c r="BN2243" s="168"/>
      <c r="BO2243" s="168"/>
      <c r="BP2243" s="168"/>
    </row>
    <row r="2244" spans="4:68" x14ac:dyDescent="0.15">
      <c r="D2244" s="168"/>
      <c r="E2244" s="168"/>
      <c r="F2244" s="168"/>
      <c r="G2244" s="168"/>
      <c r="H2244" s="168"/>
      <c r="I2244" s="168"/>
      <c r="J2244" s="168"/>
      <c r="K2244" s="168"/>
      <c r="L2244" s="168"/>
      <c r="M2244" s="168"/>
      <c r="N2244" s="168"/>
      <c r="O2244" s="168"/>
      <c r="P2244" s="168"/>
      <c r="Q2244" s="168"/>
      <c r="R2244" s="168"/>
      <c r="S2244" s="168"/>
      <c r="T2244" s="168"/>
      <c r="U2244" s="168"/>
      <c r="V2244" s="168"/>
      <c r="W2244" s="168"/>
      <c r="X2244" s="168"/>
      <c r="Y2244" s="168"/>
      <c r="Z2244" s="168"/>
      <c r="AA2244" s="168"/>
      <c r="AB2244" s="168"/>
      <c r="AC2244" s="168"/>
      <c r="AD2244" s="168"/>
      <c r="AE2244" s="168"/>
      <c r="AF2244" s="168"/>
      <c r="AG2244" s="168"/>
      <c r="AH2244" s="168"/>
      <c r="AI2244" s="168"/>
      <c r="AJ2244" s="168"/>
      <c r="AK2244" s="168"/>
      <c r="AL2244" s="168"/>
      <c r="AM2244" s="168"/>
      <c r="AN2244" s="168"/>
      <c r="AO2244" s="168"/>
      <c r="AP2244" s="168"/>
      <c r="AQ2244" s="168"/>
      <c r="AR2244" s="168"/>
      <c r="AS2244" s="168"/>
      <c r="AT2244" s="168"/>
      <c r="AU2244" s="168"/>
      <c r="AV2244" s="168"/>
      <c r="AW2244" s="168"/>
      <c r="AX2244" s="168"/>
      <c r="AY2244" s="168"/>
      <c r="AZ2244" s="168"/>
      <c r="BA2244" s="168"/>
      <c r="BB2244" s="168"/>
      <c r="BC2244" s="168"/>
      <c r="BD2244" s="168"/>
      <c r="BE2244" s="168"/>
      <c r="BF2244" s="168"/>
      <c r="BG2244" s="168"/>
      <c r="BH2244" s="168"/>
      <c r="BI2244" s="168"/>
      <c r="BJ2244" s="168"/>
      <c r="BK2244" s="168"/>
      <c r="BL2244" s="168"/>
      <c r="BM2244" s="168"/>
      <c r="BN2244" s="168"/>
      <c r="BO2244" s="168"/>
      <c r="BP2244" s="168"/>
    </row>
    <row r="2245" spans="4:68" x14ac:dyDescent="0.15">
      <c r="D2245" s="168"/>
      <c r="E2245" s="168"/>
      <c r="F2245" s="168"/>
      <c r="G2245" s="168"/>
      <c r="H2245" s="168"/>
      <c r="I2245" s="168"/>
      <c r="J2245" s="168"/>
      <c r="K2245" s="168"/>
      <c r="L2245" s="168"/>
      <c r="M2245" s="168"/>
      <c r="N2245" s="168"/>
      <c r="O2245" s="168"/>
      <c r="P2245" s="168"/>
      <c r="Q2245" s="168"/>
      <c r="R2245" s="168"/>
      <c r="S2245" s="168"/>
      <c r="T2245" s="168"/>
      <c r="U2245" s="168"/>
      <c r="V2245" s="168"/>
      <c r="W2245" s="168"/>
      <c r="X2245" s="168"/>
      <c r="Y2245" s="168"/>
      <c r="Z2245" s="168"/>
      <c r="AA2245" s="168"/>
      <c r="AB2245" s="168"/>
      <c r="AC2245" s="168"/>
      <c r="AD2245" s="168"/>
      <c r="AE2245" s="168"/>
      <c r="AF2245" s="168"/>
      <c r="AG2245" s="168"/>
      <c r="AH2245" s="168"/>
      <c r="AI2245" s="168"/>
      <c r="AJ2245" s="168"/>
      <c r="AK2245" s="168"/>
      <c r="AL2245" s="168"/>
      <c r="AM2245" s="168"/>
      <c r="AN2245" s="168"/>
      <c r="AO2245" s="168"/>
      <c r="AP2245" s="168"/>
      <c r="AQ2245" s="168"/>
      <c r="AR2245" s="168"/>
      <c r="AS2245" s="168"/>
      <c r="AT2245" s="168"/>
      <c r="AU2245" s="168"/>
      <c r="AV2245" s="168"/>
      <c r="AW2245" s="168"/>
      <c r="AX2245" s="168"/>
      <c r="AY2245" s="168"/>
      <c r="AZ2245" s="168"/>
      <c r="BA2245" s="168"/>
      <c r="BB2245" s="168"/>
      <c r="BC2245" s="168"/>
      <c r="BD2245" s="168"/>
      <c r="BE2245" s="168"/>
      <c r="BF2245" s="168"/>
      <c r="BG2245" s="168"/>
      <c r="BH2245" s="168"/>
      <c r="BI2245" s="168"/>
      <c r="BJ2245" s="168"/>
      <c r="BK2245" s="168"/>
      <c r="BL2245" s="168"/>
      <c r="BM2245" s="168"/>
      <c r="BN2245" s="168"/>
      <c r="BO2245" s="168"/>
      <c r="BP2245" s="168"/>
    </row>
    <row r="2246" spans="4:68" x14ac:dyDescent="0.15">
      <c r="D2246" s="168"/>
      <c r="E2246" s="168"/>
      <c r="F2246" s="168"/>
      <c r="G2246" s="168"/>
      <c r="H2246" s="168"/>
      <c r="I2246" s="168"/>
      <c r="J2246" s="168"/>
      <c r="K2246" s="168"/>
      <c r="L2246" s="168"/>
      <c r="M2246" s="168"/>
      <c r="N2246" s="168"/>
      <c r="O2246" s="168"/>
      <c r="P2246" s="168"/>
      <c r="Q2246" s="168"/>
      <c r="R2246" s="168"/>
      <c r="S2246" s="168"/>
      <c r="T2246" s="168"/>
      <c r="U2246" s="168"/>
      <c r="V2246" s="168"/>
      <c r="W2246" s="168"/>
      <c r="X2246" s="168"/>
      <c r="Y2246" s="168"/>
      <c r="Z2246" s="168"/>
      <c r="AA2246" s="168"/>
      <c r="AB2246" s="168"/>
      <c r="AC2246" s="168"/>
      <c r="AD2246" s="168"/>
      <c r="AE2246" s="168"/>
      <c r="AF2246" s="168"/>
      <c r="AG2246" s="168"/>
      <c r="AH2246" s="168"/>
      <c r="AI2246" s="168"/>
      <c r="AJ2246" s="168"/>
      <c r="AK2246" s="168"/>
      <c r="AL2246" s="168"/>
      <c r="AM2246" s="168"/>
      <c r="AN2246" s="168"/>
      <c r="AO2246" s="168"/>
      <c r="AP2246" s="168"/>
      <c r="AQ2246" s="168"/>
      <c r="AR2246" s="168"/>
      <c r="AS2246" s="168"/>
      <c r="AT2246" s="168"/>
      <c r="AU2246" s="168"/>
      <c r="AV2246" s="168"/>
      <c r="AW2246" s="168"/>
      <c r="AX2246" s="168"/>
      <c r="AY2246" s="168"/>
      <c r="AZ2246" s="168"/>
      <c r="BA2246" s="168"/>
      <c r="BB2246" s="168"/>
      <c r="BC2246" s="168"/>
      <c r="BD2246" s="168"/>
      <c r="BE2246" s="168"/>
      <c r="BF2246" s="168"/>
      <c r="BG2246" s="168"/>
      <c r="BH2246" s="168"/>
      <c r="BI2246" s="168"/>
      <c r="BJ2246" s="168"/>
      <c r="BK2246" s="168"/>
      <c r="BL2246" s="168"/>
      <c r="BM2246" s="168"/>
      <c r="BN2246" s="168"/>
      <c r="BO2246" s="168"/>
      <c r="BP2246" s="168"/>
    </row>
    <row r="2247" spans="4:68" x14ac:dyDescent="0.15">
      <c r="D2247" s="168"/>
      <c r="E2247" s="168"/>
      <c r="F2247" s="168"/>
      <c r="G2247" s="168"/>
      <c r="H2247" s="168"/>
      <c r="I2247" s="168"/>
      <c r="J2247" s="168"/>
      <c r="K2247" s="168"/>
      <c r="L2247" s="168"/>
      <c r="M2247" s="168"/>
      <c r="N2247" s="168"/>
      <c r="O2247" s="168"/>
      <c r="P2247" s="168"/>
      <c r="Q2247" s="168"/>
      <c r="R2247" s="168"/>
      <c r="S2247" s="168"/>
      <c r="T2247" s="168"/>
      <c r="U2247" s="168"/>
      <c r="V2247" s="168"/>
      <c r="W2247" s="168"/>
      <c r="X2247" s="168"/>
      <c r="Y2247" s="168"/>
      <c r="Z2247" s="168"/>
      <c r="AA2247" s="168"/>
      <c r="AB2247" s="168"/>
      <c r="AC2247" s="168"/>
      <c r="AD2247" s="168"/>
      <c r="AE2247" s="168"/>
      <c r="AF2247" s="168"/>
      <c r="AG2247" s="168"/>
      <c r="AH2247" s="168"/>
      <c r="AI2247" s="168"/>
      <c r="AJ2247" s="168"/>
      <c r="AK2247" s="168"/>
      <c r="AL2247" s="168"/>
      <c r="AM2247" s="168"/>
      <c r="AN2247" s="168"/>
      <c r="AO2247" s="168"/>
      <c r="AP2247" s="168"/>
      <c r="AQ2247" s="168"/>
      <c r="AR2247" s="168"/>
      <c r="AS2247" s="168"/>
      <c r="AT2247" s="168"/>
      <c r="AU2247" s="168"/>
      <c r="AV2247" s="168"/>
      <c r="AW2247" s="168"/>
      <c r="AX2247" s="168"/>
      <c r="AY2247" s="168"/>
      <c r="AZ2247" s="168"/>
      <c r="BA2247" s="168"/>
      <c r="BB2247" s="168"/>
      <c r="BC2247" s="168"/>
      <c r="BD2247" s="168"/>
      <c r="BE2247" s="168"/>
      <c r="BF2247" s="168"/>
      <c r="BG2247" s="168"/>
      <c r="BH2247" s="168"/>
      <c r="BI2247" s="168"/>
      <c r="BJ2247" s="168"/>
      <c r="BK2247" s="168"/>
      <c r="BL2247" s="168"/>
      <c r="BM2247" s="168"/>
      <c r="BN2247" s="168"/>
      <c r="BO2247" s="168"/>
      <c r="BP2247" s="168"/>
    </row>
    <row r="2248" spans="4:68" x14ac:dyDescent="0.15">
      <c r="D2248" s="168"/>
      <c r="E2248" s="168"/>
      <c r="F2248" s="168"/>
      <c r="G2248" s="168"/>
      <c r="H2248" s="168"/>
      <c r="I2248" s="168"/>
      <c r="J2248" s="168"/>
      <c r="K2248" s="168"/>
      <c r="L2248" s="168"/>
      <c r="M2248" s="168"/>
      <c r="N2248" s="168"/>
      <c r="O2248" s="168"/>
      <c r="P2248" s="168"/>
      <c r="Q2248" s="168"/>
      <c r="R2248" s="168"/>
      <c r="S2248" s="168"/>
      <c r="T2248" s="168"/>
      <c r="U2248" s="168"/>
      <c r="V2248" s="168"/>
      <c r="W2248" s="168"/>
      <c r="X2248" s="168"/>
      <c r="Y2248" s="168"/>
      <c r="Z2248" s="168"/>
      <c r="AA2248" s="168"/>
      <c r="AB2248" s="168"/>
      <c r="AC2248" s="168"/>
      <c r="AD2248" s="168"/>
      <c r="AE2248" s="168"/>
      <c r="AF2248" s="168"/>
      <c r="AG2248" s="168"/>
      <c r="AH2248" s="168"/>
      <c r="AI2248" s="168"/>
      <c r="AJ2248" s="168"/>
      <c r="AK2248" s="168"/>
      <c r="AL2248" s="168"/>
      <c r="AM2248" s="168"/>
      <c r="AN2248" s="168"/>
      <c r="AO2248" s="168"/>
      <c r="AP2248" s="168"/>
      <c r="AQ2248" s="168"/>
      <c r="AR2248" s="168"/>
      <c r="AS2248" s="168"/>
      <c r="AT2248" s="168"/>
      <c r="AU2248" s="168"/>
      <c r="AV2248" s="168"/>
      <c r="AW2248" s="168"/>
      <c r="AX2248" s="168"/>
      <c r="AY2248" s="168"/>
      <c r="AZ2248" s="168"/>
      <c r="BA2248" s="168"/>
      <c r="BB2248" s="168"/>
      <c r="BC2248" s="168"/>
      <c r="BD2248" s="168"/>
      <c r="BE2248" s="168"/>
      <c r="BF2248" s="168"/>
      <c r="BG2248" s="168"/>
      <c r="BH2248" s="168"/>
      <c r="BI2248" s="168"/>
      <c r="BJ2248" s="168"/>
      <c r="BK2248" s="168"/>
      <c r="BL2248" s="168"/>
      <c r="BM2248" s="168"/>
      <c r="BN2248" s="168"/>
      <c r="BO2248" s="168"/>
      <c r="BP2248" s="168"/>
    </row>
    <row r="2249" spans="4:68" x14ac:dyDescent="0.15">
      <c r="D2249" s="168"/>
      <c r="E2249" s="168"/>
      <c r="F2249" s="168"/>
      <c r="G2249" s="168"/>
      <c r="H2249" s="168"/>
      <c r="I2249" s="168"/>
      <c r="J2249" s="168"/>
      <c r="K2249" s="168"/>
      <c r="L2249" s="168"/>
      <c r="M2249" s="168"/>
      <c r="N2249" s="168"/>
      <c r="O2249" s="168"/>
      <c r="P2249" s="168"/>
      <c r="Q2249" s="168"/>
      <c r="R2249" s="168"/>
      <c r="S2249" s="168"/>
      <c r="T2249" s="168"/>
      <c r="U2249" s="168"/>
      <c r="V2249" s="168"/>
      <c r="W2249" s="168"/>
      <c r="X2249" s="168"/>
      <c r="Y2249" s="168"/>
      <c r="Z2249" s="168"/>
      <c r="AA2249" s="168"/>
      <c r="AB2249" s="168"/>
      <c r="AC2249" s="168"/>
      <c r="AD2249" s="168"/>
      <c r="AE2249" s="168"/>
      <c r="AF2249" s="168"/>
      <c r="AG2249" s="168"/>
      <c r="AH2249" s="168"/>
      <c r="AI2249" s="168"/>
      <c r="AJ2249" s="168"/>
      <c r="AK2249" s="168"/>
      <c r="AL2249" s="168"/>
      <c r="AM2249" s="168"/>
      <c r="AN2249" s="168"/>
      <c r="AO2249" s="168"/>
      <c r="AP2249" s="168"/>
      <c r="AQ2249" s="168"/>
      <c r="AR2249" s="168"/>
      <c r="AS2249" s="168"/>
      <c r="AT2249" s="168"/>
      <c r="AU2249" s="168"/>
      <c r="AV2249" s="168"/>
      <c r="AW2249" s="168"/>
      <c r="AX2249" s="168"/>
      <c r="AY2249" s="168"/>
      <c r="AZ2249" s="168"/>
      <c r="BA2249" s="168"/>
      <c r="BB2249" s="168"/>
      <c r="BC2249" s="168"/>
      <c r="BD2249" s="168"/>
      <c r="BE2249" s="168"/>
      <c r="BF2249" s="168"/>
      <c r="BG2249" s="168"/>
      <c r="BH2249" s="168"/>
      <c r="BI2249" s="168"/>
      <c r="BJ2249" s="168"/>
      <c r="BK2249" s="168"/>
      <c r="BL2249" s="168"/>
      <c r="BM2249" s="168"/>
      <c r="BN2249" s="168"/>
      <c r="BO2249" s="168"/>
      <c r="BP2249" s="168"/>
    </row>
    <row r="2250" spans="4:68" x14ac:dyDescent="0.15">
      <c r="D2250" s="168"/>
      <c r="E2250" s="168"/>
      <c r="F2250" s="168"/>
      <c r="G2250" s="168"/>
      <c r="H2250" s="168"/>
      <c r="I2250" s="168"/>
      <c r="J2250" s="168"/>
      <c r="K2250" s="168"/>
      <c r="L2250" s="168"/>
      <c r="M2250" s="168"/>
      <c r="N2250" s="168"/>
      <c r="O2250" s="168"/>
      <c r="P2250" s="168"/>
      <c r="Q2250" s="168"/>
      <c r="R2250" s="168"/>
      <c r="S2250" s="168"/>
      <c r="T2250" s="168"/>
      <c r="U2250" s="168"/>
      <c r="V2250" s="168"/>
      <c r="W2250" s="168"/>
      <c r="X2250" s="168"/>
      <c r="Y2250" s="168"/>
      <c r="Z2250" s="168"/>
      <c r="AA2250" s="168"/>
      <c r="AB2250" s="168"/>
      <c r="AC2250" s="168"/>
      <c r="AD2250" s="168"/>
      <c r="AE2250" s="168"/>
      <c r="AF2250" s="168"/>
      <c r="AG2250" s="168"/>
      <c r="AH2250" s="168"/>
      <c r="AI2250" s="168"/>
      <c r="AJ2250" s="168"/>
      <c r="AK2250" s="168"/>
      <c r="AL2250" s="168"/>
      <c r="AM2250" s="168"/>
      <c r="AN2250" s="168"/>
      <c r="AO2250" s="168"/>
      <c r="AP2250" s="168"/>
      <c r="AQ2250" s="168"/>
      <c r="AR2250" s="168"/>
      <c r="AS2250" s="168"/>
      <c r="AT2250" s="168"/>
      <c r="AU2250" s="168"/>
      <c r="AV2250" s="168"/>
      <c r="AW2250" s="168"/>
      <c r="AX2250" s="168"/>
      <c r="AY2250" s="168"/>
      <c r="AZ2250" s="168"/>
      <c r="BA2250" s="168"/>
      <c r="BB2250" s="168"/>
      <c r="BC2250" s="168"/>
      <c r="BD2250" s="168"/>
      <c r="BE2250" s="168"/>
      <c r="BF2250" s="168"/>
      <c r="BG2250" s="168"/>
      <c r="BH2250" s="168"/>
      <c r="BI2250" s="168"/>
      <c r="BJ2250" s="168"/>
      <c r="BK2250" s="168"/>
      <c r="BL2250" s="168"/>
      <c r="BM2250" s="168"/>
      <c r="BN2250" s="168"/>
      <c r="BO2250" s="168"/>
      <c r="BP2250" s="168"/>
    </row>
    <row r="2251" spans="4:68" x14ac:dyDescent="0.15">
      <c r="D2251" s="168"/>
      <c r="E2251" s="168"/>
      <c r="F2251" s="168"/>
      <c r="G2251" s="168"/>
      <c r="H2251" s="168"/>
      <c r="I2251" s="168"/>
      <c r="J2251" s="168"/>
      <c r="K2251" s="168"/>
      <c r="L2251" s="168"/>
      <c r="M2251" s="168"/>
      <c r="N2251" s="168"/>
      <c r="O2251" s="168"/>
      <c r="P2251" s="168"/>
      <c r="Q2251" s="168"/>
      <c r="R2251" s="168"/>
      <c r="S2251" s="168"/>
      <c r="T2251" s="168"/>
      <c r="U2251" s="168"/>
      <c r="V2251" s="168"/>
      <c r="W2251" s="168"/>
      <c r="X2251" s="168"/>
      <c r="Y2251" s="168"/>
      <c r="Z2251" s="168"/>
      <c r="AA2251" s="168"/>
      <c r="AB2251" s="168"/>
      <c r="AC2251" s="168"/>
      <c r="AD2251" s="168"/>
      <c r="AE2251" s="168"/>
      <c r="AF2251" s="168"/>
      <c r="AG2251" s="168"/>
      <c r="AH2251" s="168"/>
      <c r="AI2251" s="168"/>
      <c r="AJ2251" s="168"/>
      <c r="AK2251" s="168"/>
      <c r="AL2251" s="168"/>
      <c r="AM2251" s="168"/>
      <c r="AN2251" s="168"/>
      <c r="AO2251" s="168"/>
      <c r="AP2251" s="168"/>
      <c r="AQ2251" s="168"/>
      <c r="AR2251" s="168"/>
      <c r="AS2251" s="168"/>
      <c r="AT2251" s="168"/>
      <c r="AU2251" s="168"/>
      <c r="AV2251" s="168"/>
      <c r="AW2251" s="168"/>
      <c r="AX2251" s="168"/>
      <c r="AY2251" s="168"/>
      <c r="AZ2251" s="168"/>
      <c r="BA2251" s="168"/>
      <c r="BB2251" s="168"/>
      <c r="BC2251" s="168"/>
      <c r="BD2251" s="168"/>
      <c r="BE2251" s="168"/>
      <c r="BF2251" s="168"/>
      <c r="BG2251" s="168"/>
      <c r="BH2251" s="168"/>
      <c r="BI2251" s="168"/>
      <c r="BJ2251" s="168"/>
      <c r="BK2251" s="168"/>
      <c r="BL2251" s="168"/>
      <c r="BM2251" s="168"/>
      <c r="BN2251" s="168"/>
      <c r="BO2251" s="168"/>
      <c r="BP2251" s="168"/>
    </row>
    <row r="2252" spans="4:68" x14ac:dyDescent="0.15">
      <c r="D2252" s="168"/>
      <c r="E2252" s="168"/>
      <c r="F2252" s="168"/>
      <c r="G2252" s="168"/>
      <c r="H2252" s="168"/>
      <c r="I2252" s="168"/>
      <c r="J2252" s="168"/>
      <c r="K2252" s="168"/>
      <c r="L2252" s="168"/>
      <c r="M2252" s="168"/>
      <c r="N2252" s="168"/>
      <c r="O2252" s="168"/>
      <c r="P2252" s="168"/>
      <c r="Q2252" s="168"/>
      <c r="R2252" s="168"/>
      <c r="S2252" s="168"/>
      <c r="T2252" s="168"/>
      <c r="U2252" s="168"/>
      <c r="V2252" s="168"/>
      <c r="W2252" s="168"/>
      <c r="X2252" s="168"/>
      <c r="Y2252" s="168"/>
      <c r="Z2252" s="168"/>
      <c r="AA2252" s="168"/>
      <c r="AB2252" s="168"/>
      <c r="AC2252" s="168"/>
      <c r="AD2252" s="168"/>
      <c r="AE2252" s="168"/>
      <c r="AF2252" s="168"/>
      <c r="AG2252" s="168"/>
      <c r="AH2252" s="168"/>
      <c r="AI2252" s="168"/>
      <c r="AJ2252" s="168"/>
      <c r="AK2252" s="168"/>
      <c r="AL2252" s="168"/>
      <c r="AM2252" s="168"/>
      <c r="AN2252" s="168"/>
      <c r="AO2252" s="168"/>
      <c r="AP2252" s="168"/>
      <c r="AQ2252" s="168"/>
      <c r="AR2252" s="168"/>
      <c r="AS2252" s="168"/>
      <c r="AT2252" s="168"/>
      <c r="AU2252" s="168"/>
      <c r="AV2252" s="168"/>
      <c r="AW2252" s="168"/>
      <c r="AX2252" s="168"/>
      <c r="AY2252" s="168"/>
      <c r="AZ2252" s="168"/>
      <c r="BA2252" s="168"/>
      <c r="BB2252" s="168"/>
      <c r="BC2252" s="168"/>
      <c r="BD2252" s="168"/>
      <c r="BE2252" s="168"/>
      <c r="BF2252" s="168"/>
      <c r="BG2252" s="168"/>
      <c r="BH2252" s="168"/>
      <c r="BI2252" s="168"/>
      <c r="BJ2252" s="168"/>
      <c r="BK2252" s="168"/>
      <c r="BL2252" s="168"/>
      <c r="BM2252" s="168"/>
      <c r="BN2252" s="168"/>
      <c r="BO2252" s="168"/>
      <c r="BP2252" s="168"/>
    </row>
    <row r="2253" spans="4:68" x14ac:dyDescent="0.15">
      <c r="D2253" s="168"/>
      <c r="E2253" s="168"/>
      <c r="F2253" s="168"/>
      <c r="G2253" s="168"/>
      <c r="H2253" s="168"/>
      <c r="I2253" s="168"/>
      <c r="J2253" s="168"/>
      <c r="K2253" s="168"/>
      <c r="L2253" s="168"/>
      <c r="M2253" s="168"/>
      <c r="N2253" s="168"/>
      <c r="O2253" s="168"/>
      <c r="P2253" s="168"/>
      <c r="Q2253" s="168"/>
      <c r="R2253" s="168"/>
      <c r="S2253" s="168"/>
      <c r="T2253" s="168"/>
      <c r="U2253" s="168"/>
      <c r="V2253" s="168"/>
      <c r="W2253" s="168"/>
      <c r="X2253" s="168"/>
      <c r="Y2253" s="168"/>
      <c r="Z2253" s="168"/>
      <c r="AA2253" s="168"/>
      <c r="AB2253" s="168"/>
      <c r="AC2253" s="168"/>
      <c r="AD2253" s="168"/>
      <c r="AE2253" s="168"/>
      <c r="AF2253" s="168"/>
      <c r="AG2253" s="168"/>
      <c r="AH2253" s="168"/>
      <c r="AI2253" s="168"/>
      <c r="AJ2253" s="168"/>
      <c r="AK2253" s="168"/>
      <c r="AL2253" s="168"/>
      <c r="AM2253" s="168"/>
      <c r="AN2253" s="168"/>
      <c r="AO2253" s="168"/>
      <c r="AP2253" s="168"/>
      <c r="AQ2253" s="168"/>
      <c r="AR2253" s="168"/>
      <c r="AS2253" s="168"/>
      <c r="AT2253" s="168"/>
      <c r="AU2253" s="168"/>
      <c r="AV2253" s="168"/>
      <c r="AW2253" s="168"/>
      <c r="AX2253" s="168"/>
      <c r="AY2253" s="168"/>
      <c r="AZ2253" s="168"/>
      <c r="BA2253" s="168"/>
      <c r="BB2253" s="168"/>
      <c r="BC2253" s="168"/>
      <c r="BD2253" s="168"/>
      <c r="BE2253" s="168"/>
      <c r="BF2253" s="168"/>
      <c r="BG2253" s="168"/>
      <c r="BH2253" s="168"/>
      <c r="BI2253" s="168"/>
      <c r="BJ2253" s="168"/>
      <c r="BK2253" s="168"/>
      <c r="BL2253" s="168"/>
      <c r="BM2253" s="168"/>
      <c r="BN2253" s="168"/>
      <c r="BO2253" s="168"/>
      <c r="BP2253" s="168"/>
    </row>
    <row r="2254" spans="4:68" x14ac:dyDescent="0.15">
      <c r="D2254" s="168"/>
      <c r="E2254" s="168"/>
      <c r="F2254" s="168"/>
      <c r="G2254" s="168"/>
      <c r="H2254" s="168"/>
      <c r="I2254" s="168"/>
      <c r="J2254" s="168"/>
      <c r="K2254" s="168"/>
      <c r="L2254" s="168"/>
      <c r="M2254" s="168"/>
      <c r="N2254" s="168"/>
      <c r="O2254" s="168"/>
      <c r="P2254" s="168"/>
      <c r="Q2254" s="168"/>
      <c r="R2254" s="168"/>
      <c r="S2254" s="168"/>
      <c r="T2254" s="168"/>
      <c r="U2254" s="168"/>
      <c r="V2254" s="168"/>
      <c r="W2254" s="168"/>
      <c r="X2254" s="168"/>
      <c r="Y2254" s="168"/>
      <c r="Z2254" s="168"/>
      <c r="AA2254" s="168"/>
      <c r="AB2254" s="168"/>
      <c r="AC2254" s="168"/>
      <c r="AD2254" s="168"/>
      <c r="AE2254" s="168"/>
      <c r="AF2254" s="168"/>
      <c r="AG2254" s="168"/>
      <c r="AH2254" s="168"/>
      <c r="AI2254" s="168"/>
      <c r="AJ2254" s="168"/>
      <c r="AK2254" s="168"/>
      <c r="AL2254" s="168"/>
      <c r="AM2254" s="168"/>
      <c r="AN2254" s="168"/>
      <c r="AO2254" s="168"/>
      <c r="AP2254" s="168"/>
      <c r="AQ2254" s="168"/>
      <c r="AR2254" s="168"/>
      <c r="AS2254" s="168"/>
      <c r="AT2254" s="168"/>
      <c r="AU2254" s="168"/>
      <c r="AV2254" s="168"/>
      <c r="AW2254" s="168"/>
      <c r="AX2254" s="168"/>
      <c r="AY2254" s="168"/>
      <c r="AZ2254" s="168"/>
      <c r="BA2254" s="168"/>
      <c r="BB2254" s="168"/>
      <c r="BC2254" s="168"/>
      <c r="BD2254" s="168"/>
      <c r="BE2254" s="168"/>
      <c r="BF2254" s="168"/>
      <c r="BG2254" s="168"/>
      <c r="BH2254" s="168"/>
      <c r="BI2254" s="168"/>
      <c r="BJ2254" s="168"/>
      <c r="BK2254" s="168"/>
      <c r="BL2254" s="168"/>
      <c r="BM2254" s="168"/>
      <c r="BN2254" s="168"/>
      <c r="BO2254" s="168"/>
      <c r="BP2254" s="168"/>
    </row>
    <row r="2255" spans="4:68" x14ac:dyDescent="0.15">
      <c r="D2255" s="168"/>
      <c r="E2255" s="168"/>
      <c r="F2255" s="168"/>
      <c r="G2255" s="168"/>
      <c r="H2255" s="168"/>
      <c r="I2255" s="168"/>
      <c r="J2255" s="168"/>
      <c r="K2255" s="168"/>
      <c r="L2255" s="168"/>
      <c r="M2255" s="168"/>
      <c r="N2255" s="168"/>
      <c r="O2255" s="168"/>
      <c r="P2255" s="168"/>
      <c r="Q2255" s="168"/>
      <c r="R2255" s="168"/>
      <c r="S2255" s="168"/>
      <c r="T2255" s="168"/>
      <c r="U2255" s="168"/>
      <c r="V2255" s="168"/>
      <c r="W2255" s="168"/>
      <c r="X2255" s="168"/>
      <c r="Y2255" s="168"/>
      <c r="Z2255" s="168"/>
      <c r="AA2255" s="168"/>
      <c r="AB2255" s="168"/>
      <c r="AC2255" s="168"/>
      <c r="AD2255" s="168"/>
      <c r="AE2255" s="168"/>
      <c r="AF2255" s="168"/>
      <c r="AG2255" s="168"/>
      <c r="AH2255" s="168"/>
      <c r="AI2255" s="168"/>
      <c r="AJ2255" s="168"/>
      <c r="AK2255" s="168"/>
      <c r="AL2255" s="168"/>
      <c r="AM2255" s="168"/>
      <c r="AN2255" s="168"/>
      <c r="AO2255" s="168"/>
      <c r="AP2255" s="168"/>
      <c r="AQ2255" s="168"/>
      <c r="AR2255" s="168"/>
      <c r="AS2255" s="168"/>
      <c r="AT2255" s="168"/>
      <c r="AU2255" s="168"/>
      <c r="AV2255" s="168"/>
      <c r="AW2255" s="168"/>
      <c r="AX2255" s="168"/>
      <c r="AY2255" s="168"/>
      <c r="AZ2255" s="168"/>
      <c r="BA2255" s="168"/>
      <c r="BB2255" s="168"/>
      <c r="BC2255" s="168"/>
      <c r="BD2255" s="168"/>
      <c r="BE2255" s="168"/>
      <c r="BF2255" s="168"/>
      <c r="BG2255" s="168"/>
      <c r="BH2255" s="168"/>
      <c r="BI2255" s="168"/>
      <c r="BJ2255" s="168"/>
      <c r="BK2255" s="168"/>
      <c r="BL2255" s="168"/>
      <c r="BM2255" s="168"/>
      <c r="BN2255" s="168"/>
      <c r="BO2255" s="168"/>
      <c r="BP2255" s="168"/>
    </row>
    <row r="2256" spans="4:68" x14ac:dyDescent="0.15">
      <c r="D2256" s="168"/>
      <c r="E2256" s="168"/>
      <c r="F2256" s="168"/>
      <c r="G2256" s="168"/>
      <c r="H2256" s="168"/>
      <c r="I2256" s="168"/>
      <c r="J2256" s="168"/>
      <c r="K2256" s="168"/>
      <c r="L2256" s="168"/>
      <c r="M2256" s="168"/>
      <c r="N2256" s="168"/>
      <c r="O2256" s="168"/>
      <c r="P2256" s="168"/>
      <c r="Q2256" s="168"/>
      <c r="R2256" s="168"/>
      <c r="S2256" s="168"/>
      <c r="T2256" s="168"/>
      <c r="U2256" s="168"/>
      <c r="V2256" s="168"/>
      <c r="W2256" s="168"/>
      <c r="X2256" s="168"/>
      <c r="Y2256" s="168"/>
      <c r="Z2256" s="168"/>
      <c r="AA2256" s="168"/>
      <c r="AB2256" s="168"/>
      <c r="AC2256" s="168"/>
      <c r="AD2256" s="168"/>
      <c r="AE2256" s="168"/>
      <c r="AF2256" s="168"/>
      <c r="AG2256" s="168"/>
      <c r="AH2256" s="168"/>
      <c r="AI2256" s="168"/>
      <c r="AJ2256" s="168"/>
      <c r="AK2256" s="168"/>
      <c r="AL2256" s="168"/>
      <c r="AM2256" s="168"/>
      <c r="AN2256" s="168"/>
      <c r="AO2256" s="168"/>
      <c r="AP2256" s="168"/>
      <c r="AQ2256" s="168"/>
      <c r="AR2256" s="168"/>
      <c r="AS2256" s="168"/>
      <c r="AT2256" s="168"/>
      <c r="AU2256" s="168"/>
      <c r="AV2256" s="168"/>
      <c r="AW2256" s="168"/>
      <c r="AX2256" s="168"/>
      <c r="AY2256" s="168"/>
      <c r="AZ2256" s="168"/>
      <c r="BA2256" s="168"/>
      <c r="BB2256" s="168"/>
      <c r="BC2256" s="168"/>
      <c r="BD2256" s="168"/>
      <c r="BE2256" s="168"/>
      <c r="BF2256" s="168"/>
      <c r="BG2256" s="168"/>
      <c r="BH2256" s="168"/>
      <c r="BI2256" s="168"/>
      <c r="BJ2256" s="168"/>
      <c r="BK2256" s="168"/>
      <c r="BL2256" s="168"/>
      <c r="BM2256" s="168"/>
      <c r="BN2256" s="168"/>
      <c r="BO2256" s="168"/>
      <c r="BP2256" s="168"/>
    </row>
    <row r="2257" spans="4:68" x14ac:dyDescent="0.15">
      <c r="D2257" s="168"/>
      <c r="E2257" s="168"/>
      <c r="F2257" s="168"/>
      <c r="G2257" s="168"/>
      <c r="H2257" s="168"/>
      <c r="I2257" s="168"/>
      <c r="J2257" s="168"/>
      <c r="K2257" s="168"/>
      <c r="L2257" s="168"/>
      <c r="M2257" s="168"/>
      <c r="N2257" s="168"/>
      <c r="O2257" s="168"/>
      <c r="P2257" s="168"/>
      <c r="Q2257" s="168"/>
      <c r="R2257" s="168"/>
      <c r="S2257" s="168"/>
      <c r="T2257" s="168"/>
      <c r="U2257" s="168"/>
      <c r="V2257" s="168"/>
      <c r="W2257" s="168"/>
      <c r="X2257" s="168"/>
      <c r="Y2257" s="168"/>
      <c r="Z2257" s="168"/>
      <c r="AA2257" s="168"/>
      <c r="AB2257" s="168"/>
      <c r="AC2257" s="168"/>
      <c r="AD2257" s="168"/>
      <c r="AE2257" s="168"/>
      <c r="AF2257" s="168"/>
      <c r="AG2257" s="168"/>
      <c r="AH2257" s="168"/>
      <c r="AI2257" s="168"/>
      <c r="AJ2257" s="168"/>
      <c r="AK2257" s="168"/>
      <c r="AL2257" s="168"/>
      <c r="AM2257" s="168"/>
      <c r="AN2257" s="168"/>
      <c r="AO2257" s="168"/>
      <c r="AP2257" s="168"/>
      <c r="AQ2257" s="168"/>
      <c r="AR2257" s="168"/>
      <c r="AS2257" s="168"/>
      <c r="AT2257" s="168"/>
      <c r="AU2257" s="168"/>
      <c r="AV2257" s="168"/>
      <c r="AW2257" s="168"/>
      <c r="AX2257" s="168"/>
      <c r="AY2257" s="168"/>
      <c r="AZ2257" s="168"/>
      <c r="BA2257" s="168"/>
      <c r="BB2257" s="168"/>
      <c r="BC2257" s="168"/>
      <c r="BD2257" s="168"/>
      <c r="BE2257" s="168"/>
      <c r="BF2257" s="168"/>
      <c r="BG2257" s="168"/>
      <c r="BH2257" s="168"/>
      <c r="BI2257" s="168"/>
      <c r="BJ2257" s="168"/>
      <c r="BK2257" s="168"/>
      <c r="BL2257" s="168"/>
      <c r="BM2257" s="168"/>
      <c r="BN2257" s="168"/>
      <c r="BO2257" s="168"/>
      <c r="BP2257" s="168"/>
    </row>
    <row r="2258" spans="4:68" x14ac:dyDescent="0.15">
      <c r="D2258" s="168"/>
      <c r="E2258" s="168"/>
      <c r="F2258" s="168"/>
      <c r="G2258" s="168"/>
      <c r="H2258" s="168"/>
      <c r="I2258" s="168"/>
      <c r="J2258" s="168"/>
      <c r="K2258" s="168"/>
      <c r="L2258" s="168"/>
      <c r="M2258" s="168"/>
      <c r="N2258" s="168"/>
      <c r="O2258" s="168"/>
      <c r="P2258" s="168"/>
      <c r="Q2258" s="168"/>
      <c r="R2258" s="168"/>
      <c r="S2258" s="168"/>
      <c r="T2258" s="168"/>
      <c r="U2258" s="168"/>
      <c r="V2258" s="168"/>
      <c r="W2258" s="168"/>
      <c r="X2258" s="168"/>
      <c r="Y2258" s="168"/>
      <c r="Z2258" s="168"/>
      <c r="AA2258" s="168"/>
      <c r="AB2258" s="168"/>
      <c r="AC2258" s="168"/>
      <c r="AD2258" s="168"/>
      <c r="AE2258" s="168"/>
      <c r="AF2258" s="168"/>
      <c r="AG2258" s="168"/>
      <c r="AH2258" s="168"/>
      <c r="AI2258" s="168"/>
      <c r="AJ2258" s="168"/>
      <c r="AK2258" s="168"/>
      <c r="AL2258" s="168"/>
      <c r="AM2258" s="168"/>
      <c r="AN2258" s="168"/>
      <c r="AO2258" s="168"/>
      <c r="AP2258" s="168"/>
      <c r="AQ2258" s="168"/>
      <c r="AR2258" s="168"/>
      <c r="AS2258" s="168"/>
      <c r="AT2258" s="168"/>
      <c r="AU2258" s="168"/>
      <c r="AV2258" s="168"/>
      <c r="AW2258" s="168"/>
      <c r="AX2258" s="168"/>
      <c r="AY2258" s="168"/>
      <c r="AZ2258" s="168"/>
      <c r="BA2258" s="168"/>
      <c r="BB2258" s="168"/>
      <c r="BC2258" s="168"/>
      <c r="BD2258" s="168"/>
      <c r="BE2258" s="168"/>
      <c r="BF2258" s="168"/>
      <c r="BG2258" s="168"/>
      <c r="BH2258" s="168"/>
      <c r="BI2258" s="168"/>
      <c r="BJ2258" s="168"/>
      <c r="BK2258" s="168"/>
      <c r="BL2258" s="168"/>
      <c r="BM2258" s="168"/>
      <c r="BN2258" s="168"/>
      <c r="BO2258" s="168"/>
      <c r="BP2258" s="168"/>
    </row>
    <row r="2259" spans="4:68" x14ac:dyDescent="0.15">
      <c r="D2259" s="168"/>
      <c r="E2259" s="168"/>
      <c r="F2259" s="168"/>
      <c r="G2259" s="168"/>
      <c r="H2259" s="168"/>
      <c r="I2259" s="168"/>
      <c r="J2259" s="168"/>
      <c r="K2259" s="168"/>
      <c r="L2259" s="168"/>
      <c r="M2259" s="168"/>
      <c r="N2259" s="168"/>
      <c r="O2259" s="168"/>
      <c r="P2259" s="168"/>
      <c r="Q2259" s="168"/>
      <c r="R2259" s="168"/>
      <c r="S2259" s="168"/>
      <c r="T2259" s="168"/>
      <c r="U2259" s="168"/>
      <c r="V2259" s="168"/>
      <c r="W2259" s="168"/>
      <c r="X2259" s="168"/>
      <c r="Y2259" s="168"/>
      <c r="Z2259" s="168"/>
      <c r="AA2259" s="168"/>
      <c r="AB2259" s="168"/>
      <c r="AC2259" s="168"/>
      <c r="AD2259" s="168"/>
      <c r="AE2259" s="168"/>
      <c r="AF2259" s="168"/>
      <c r="AG2259" s="168"/>
      <c r="AH2259" s="168"/>
      <c r="AI2259" s="168"/>
      <c r="AJ2259" s="168"/>
      <c r="AK2259" s="168"/>
      <c r="AL2259" s="168"/>
      <c r="AM2259" s="168"/>
      <c r="AN2259" s="168"/>
      <c r="AO2259" s="168"/>
      <c r="AP2259" s="168"/>
      <c r="AQ2259" s="168"/>
      <c r="AR2259" s="168"/>
      <c r="AS2259" s="168"/>
      <c r="AT2259" s="168"/>
      <c r="AU2259" s="168"/>
      <c r="AV2259" s="168"/>
      <c r="AW2259" s="168"/>
      <c r="AX2259" s="168"/>
      <c r="AY2259" s="168"/>
      <c r="AZ2259" s="168"/>
      <c r="BA2259" s="168"/>
      <c r="BB2259" s="168"/>
      <c r="BC2259" s="168"/>
      <c r="BD2259" s="168"/>
      <c r="BE2259" s="168"/>
      <c r="BF2259" s="168"/>
      <c r="BG2259" s="168"/>
      <c r="BH2259" s="168"/>
      <c r="BI2259" s="168"/>
      <c r="BJ2259" s="168"/>
      <c r="BK2259" s="168"/>
      <c r="BL2259" s="168"/>
      <c r="BM2259" s="168"/>
      <c r="BN2259" s="168"/>
      <c r="BO2259" s="168"/>
      <c r="BP2259" s="168"/>
    </row>
    <row r="2260" spans="4:68" x14ac:dyDescent="0.15">
      <c r="D2260" s="168"/>
      <c r="E2260" s="168"/>
      <c r="F2260" s="168"/>
      <c r="G2260" s="168"/>
      <c r="H2260" s="168"/>
      <c r="I2260" s="168"/>
      <c r="J2260" s="168"/>
      <c r="K2260" s="168"/>
      <c r="L2260" s="168"/>
      <c r="M2260" s="168"/>
      <c r="N2260" s="168"/>
      <c r="O2260" s="168"/>
      <c r="P2260" s="168"/>
      <c r="Q2260" s="168"/>
      <c r="R2260" s="168"/>
      <c r="S2260" s="168"/>
      <c r="T2260" s="168"/>
      <c r="U2260" s="168"/>
      <c r="V2260" s="168"/>
      <c r="W2260" s="168"/>
      <c r="X2260" s="168"/>
      <c r="Y2260" s="168"/>
      <c r="Z2260" s="168"/>
      <c r="AA2260" s="168"/>
      <c r="AB2260" s="168"/>
      <c r="AC2260" s="168"/>
      <c r="AD2260" s="168"/>
      <c r="AE2260" s="168"/>
      <c r="AF2260" s="168"/>
      <c r="AG2260" s="168"/>
      <c r="AH2260" s="168"/>
      <c r="AI2260" s="168"/>
      <c r="AJ2260" s="168"/>
      <c r="AK2260" s="168"/>
      <c r="AL2260" s="168"/>
      <c r="AM2260" s="168"/>
      <c r="AN2260" s="168"/>
      <c r="AO2260" s="168"/>
      <c r="AP2260" s="168"/>
      <c r="AQ2260" s="168"/>
      <c r="AR2260" s="168"/>
      <c r="AS2260" s="168"/>
      <c r="AT2260" s="168"/>
      <c r="AU2260" s="168"/>
      <c r="AV2260" s="168"/>
      <c r="AW2260" s="168"/>
      <c r="AX2260" s="168"/>
      <c r="AY2260" s="168"/>
      <c r="AZ2260" s="168"/>
      <c r="BA2260" s="168"/>
      <c r="BB2260" s="168"/>
      <c r="BC2260" s="168"/>
      <c r="BD2260" s="168"/>
      <c r="BE2260" s="168"/>
      <c r="BF2260" s="168"/>
      <c r="BG2260" s="168"/>
      <c r="BH2260" s="168"/>
      <c r="BI2260" s="168"/>
      <c r="BJ2260" s="168"/>
      <c r="BK2260" s="168"/>
      <c r="BL2260" s="168"/>
      <c r="BM2260" s="168"/>
      <c r="BN2260" s="168"/>
      <c r="BO2260" s="168"/>
      <c r="BP2260" s="168"/>
    </row>
    <row r="2261" spans="4:68" x14ac:dyDescent="0.15">
      <c r="D2261" s="168"/>
      <c r="E2261" s="168"/>
      <c r="F2261" s="168"/>
      <c r="G2261" s="168"/>
      <c r="H2261" s="168"/>
      <c r="I2261" s="168"/>
      <c r="J2261" s="168"/>
      <c r="K2261" s="168"/>
      <c r="L2261" s="168"/>
      <c r="M2261" s="168"/>
      <c r="N2261" s="168"/>
      <c r="O2261" s="168"/>
      <c r="P2261" s="168"/>
      <c r="Q2261" s="168"/>
      <c r="R2261" s="168"/>
      <c r="S2261" s="168"/>
      <c r="T2261" s="168"/>
      <c r="U2261" s="168"/>
      <c r="V2261" s="168"/>
      <c r="W2261" s="168"/>
      <c r="X2261" s="168"/>
      <c r="Y2261" s="168"/>
      <c r="Z2261" s="168"/>
      <c r="AA2261" s="168"/>
      <c r="AB2261" s="168"/>
      <c r="AC2261" s="168"/>
      <c r="AD2261" s="168"/>
      <c r="AE2261" s="168"/>
      <c r="AF2261" s="168"/>
      <c r="AG2261" s="168"/>
      <c r="AH2261" s="168"/>
      <c r="AI2261" s="168"/>
      <c r="AJ2261" s="168"/>
      <c r="AK2261" s="168"/>
      <c r="AL2261" s="168"/>
      <c r="AM2261" s="168"/>
      <c r="AN2261" s="168"/>
      <c r="AO2261" s="168"/>
      <c r="AP2261" s="168"/>
      <c r="AQ2261" s="168"/>
      <c r="AR2261" s="168"/>
      <c r="AS2261" s="168"/>
      <c r="AT2261" s="168"/>
      <c r="AU2261" s="168"/>
      <c r="AV2261" s="168"/>
      <c r="AW2261" s="168"/>
      <c r="AX2261" s="168"/>
      <c r="AY2261" s="168"/>
      <c r="AZ2261" s="168"/>
      <c r="BA2261" s="168"/>
      <c r="BB2261" s="168"/>
      <c r="BC2261" s="168"/>
      <c r="BD2261" s="168"/>
      <c r="BE2261" s="168"/>
      <c r="BF2261" s="168"/>
      <c r="BG2261" s="168"/>
      <c r="BH2261" s="168"/>
      <c r="BI2261" s="168"/>
      <c r="BJ2261" s="168"/>
      <c r="BK2261" s="168"/>
      <c r="BL2261" s="168"/>
      <c r="BM2261" s="168"/>
      <c r="BN2261" s="168"/>
      <c r="BO2261" s="168"/>
      <c r="BP2261" s="168"/>
    </row>
    <row r="2262" spans="4:68" x14ac:dyDescent="0.15">
      <c r="D2262" s="168"/>
      <c r="E2262" s="168"/>
      <c r="F2262" s="168"/>
      <c r="G2262" s="168"/>
      <c r="H2262" s="168"/>
      <c r="I2262" s="168"/>
      <c r="J2262" s="168"/>
      <c r="K2262" s="168"/>
      <c r="L2262" s="168"/>
      <c r="M2262" s="168"/>
      <c r="N2262" s="168"/>
      <c r="O2262" s="168"/>
      <c r="P2262" s="168"/>
      <c r="Q2262" s="168"/>
      <c r="R2262" s="168"/>
      <c r="S2262" s="168"/>
      <c r="T2262" s="168"/>
      <c r="U2262" s="168"/>
      <c r="V2262" s="168"/>
      <c r="W2262" s="168"/>
      <c r="X2262" s="168"/>
      <c r="Y2262" s="168"/>
      <c r="Z2262" s="168"/>
      <c r="AA2262" s="168"/>
      <c r="AB2262" s="168"/>
      <c r="AC2262" s="168"/>
      <c r="AD2262" s="168"/>
      <c r="AE2262" s="168"/>
      <c r="AF2262" s="168"/>
      <c r="AG2262" s="168"/>
      <c r="AH2262" s="168"/>
      <c r="AI2262" s="168"/>
      <c r="AJ2262" s="168"/>
      <c r="AK2262" s="168"/>
      <c r="AL2262" s="168"/>
      <c r="AM2262" s="168"/>
      <c r="AN2262" s="168"/>
      <c r="AO2262" s="168"/>
      <c r="AP2262" s="168"/>
      <c r="AQ2262" s="168"/>
      <c r="AR2262" s="168"/>
      <c r="AS2262" s="168"/>
      <c r="AT2262" s="168"/>
      <c r="AU2262" s="168"/>
      <c r="AV2262" s="168"/>
      <c r="AW2262" s="168"/>
      <c r="AX2262" s="168"/>
      <c r="AY2262" s="168"/>
      <c r="AZ2262" s="168"/>
      <c r="BA2262" s="168"/>
      <c r="BB2262" s="168"/>
      <c r="BC2262" s="168"/>
      <c r="BD2262" s="168"/>
      <c r="BE2262" s="168"/>
      <c r="BF2262" s="168"/>
      <c r="BG2262" s="168"/>
      <c r="BH2262" s="168"/>
      <c r="BI2262" s="168"/>
      <c r="BJ2262" s="168"/>
      <c r="BK2262" s="168"/>
      <c r="BL2262" s="168"/>
      <c r="BM2262" s="168"/>
      <c r="BN2262" s="168"/>
      <c r="BO2262" s="168"/>
      <c r="BP2262" s="168"/>
    </row>
    <row r="2263" spans="4:68" x14ac:dyDescent="0.15">
      <c r="D2263" s="168"/>
      <c r="E2263" s="168"/>
      <c r="F2263" s="168"/>
      <c r="G2263" s="168"/>
      <c r="H2263" s="168"/>
      <c r="I2263" s="168"/>
      <c r="J2263" s="168"/>
      <c r="K2263" s="168"/>
      <c r="L2263" s="168"/>
      <c r="M2263" s="168"/>
      <c r="N2263" s="168"/>
      <c r="O2263" s="168"/>
      <c r="P2263" s="168"/>
      <c r="Q2263" s="168"/>
      <c r="R2263" s="168"/>
      <c r="S2263" s="168"/>
      <c r="T2263" s="168"/>
      <c r="U2263" s="168"/>
      <c r="V2263" s="168"/>
      <c r="W2263" s="168"/>
      <c r="X2263" s="168"/>
      <c r="Y2263" s="168"/>
      <c r="Z2263" s="168"/>
      <c r="AA2263" s="168"/>
      <c r="AB2263" s="168"/>
      <c r="AC2263" s="168"/>
      <c r="AD2263" s="168"/>
      <c r="AE2263" s="168"/>
      <c r="AF2263" s="168"/>
      <c r="AG2263" s="168"/>
      <c r="AH2263" s="168"/>
      <c r="AI2263" s="168"/>
      <c r="AJ2263" s="168"/>
      <c r="AK2263" s="168"/>
      <c r="AL2263" s="168"/>
      <c r="AM2263" s="168"/>
      <c r="AN2263" s="168"/>
      <c r="AO2263" s="168"/>
      <c r="AP2263" s="168"/>
      <c r="AQ2263" s="168"/>
      <c r="AR2263" s="168"/>
      <c r="AS2263" s="168"/>
      <c r="AT2263" s="168"/>
      <c r="AU2263" s="168"/>
      <c r="AV2263" s="168"/>
      <c r="AW2263" s="168"/>
      <c r="AX2263" s="168"/>
      <c r="AY2263" s="168"/>
      <c r="AZ2263" s="168"/>
      <c r="BA2263" s="168"/>
      <c r="BB2263" s="168"/>
      <c r="BC2263" s="168"/>
      <c r="BD2263" s="168"/>
      <c r="BE2263" s="168"/>
      <c r="BF2263" s="168"/>
      <c r="BG2263" s="168"/>
      <c r="BH2263" s="168"/>
      <c r="BI2263" s="168"/>
      <c r="BJ2263" s="168"/>
      <c r="BK2263" s="168"/>
      <c r="BL2263" s="168"/>
      <c r="BM2263" s="168"/>
      <c r="BN2263" s="168"/>
      <c r="BO2263" s="168"/>
      <c r="BP2263" s="168"/>
    </row>
    <row r="2264" spans="4:68" x14ac:dyDescent="0.15">
      <c r="D2264" s="168"/>
      <c r="E2264" s="168"/>
      <c r="F2264" s="168"/>
      <c r="G2264" s="168"/>
      <c r="H2264" s="168"/>
      <c r="I2264" s="168"/>
      <c r="J2264" s="168"/>
      <c r="K2264" s="168"/>
      <c r="L2264" s="168"/>
      <c r="M2264" s="168"/>
      <c r="N2264" s="168"/>
      <c r="O2264" s="168"/>
      <c r="P2264" s="168"/>
      <c r="Q2264" s="168"/>
      <c r="R2264" s="168"/>
      <c r="S2264" s="168"/>
      <c r="T2264" s="168"/>
      <c r="U2264" s="168"/>
      <c r="V2264" s="168"/>
      <c r="W2264" s="168"/>
      <c r="X2264" s="168"/>
      <c r="Y2264" s="168"/>
      <c r="Z2264" s="168"/>
      <c r="AA2264" s="168"/>
      <c r="AB2264" s="168"/>
      <c r="AC2264" s="168"/>
      <c r="AD2264" s="168"/>
      <c r="AE2264" s="168"/>
      <c r="AF2264" s="168"/>
      <c r="AG2264" s="168"/>
      <c r="AH2264" s="168"/>
      <c r="AI2264" s="168"/>
      <c r="AJ2264" s="168"/>
      <c r="AK2264" s="168"/>
      <c r="AL2264" s="168"/>
      <c r="AM2264" s="168"/>
      <c r="AN2264" s="168"/>
      <c r="AO2264" s="168"/>
      <c r="AP2264" s="168"/>
      <c r="AQ2264" s="168"/>
      <c r="AR2264" s="168"/>
      <c r="AS2264" s="168"/>
      <c r="AT2264" s="168"/>
      <c r="AU2264" s="168"/>
      <c r="AV2264" s="168"/>
      <c r="AW2264" s="168"/>
      <c r="AX2264" s="168"/>
      <c r="AY2264" s="168"/>
      <c r="AZ2264" s="168"/>
      <c r="BA2264" s="168"/>
      <c r="BB2264" s="168"/>
      <c r="BC2264" s="168"/>
      <c r="BD2264" s="168"/>
      <c r="BE2264" s="168"/>
      <c r="BF2264" s="168"/>
      <c r="BG2264" s="168"/>
      <c r="BH2264" s="168"/>
      <c r="BI2264" s="168"/>
      <c r="BJ2264" s="168"/>
      <c r="BK2264" s="168"/>
      <c r="BL2264" s="168"/>
      <c r="BM2264" s="168"/>
      <c r="BN2264" s="168"/>
      <c r="BO2264" s="168"/>
      <c r="BP2264" s="168"/>
    </row>
    <row r="2265" spans="4:68" x14ac:dyDescent="0.15">
      <c r="D2265" s="168"/>
      <c r="E2265" s="168"/>
      <c r="F2265" s="168"/>
      <c r="G2265" s="168"/>
      <c r="H2265" s="168"/>
      <c r="I2265" s="168"/>
      <c r="J2265" s="168"/>
      <c r="K2265" s="168"/>
      <c r="L2265" s="168"/>
      <c r="M2265" s="168"/>
      <c r="N2265" s="168"/>
      <c r="O2265" s="168"/>
      <c r="P2265" s="168"/>
      <c r="Q2265" s="168"/>
      <c r="R2265" s="168"/>
      <c r="S2265" s="168"/>
      <c r="T2265" s="168"/>
      <c r="U2265" s="168"/>
      <c r="V2265" s="168"/>
      <c r="W2265" s="168"/>
      <c r="X2265" s="168"/>
      <c r="Y2265" s="168"/>
      <c r="Z2265" s="168"/>
      <c r="AA2265" s="168"/>
      <c r="AB2265" s="168"/>
      <c r="AC2265" s="168"/>
      <c r="AD2265" s="168"/>
      <c r="AE2265" s="168"/>
      <c r="AF2265" s="168"/>
      <c r="AG2265" s="168"/>
      <c r="AH2265" s="168"/>
      <c r="AI2265" s="168"/>
      <c r="AJ2265" s="168"/>
      <c r="AK2265" s="168"/>
      <c r="AL2265" s="168"/>
      <c r="AM2265" s="168"/>
      <c r="AN2265" s="168"/>
      <c r="AO2265" s="168"/>
      <c r="AP2265" s="168"/>
      <c r="AQ2265" s="168"/>
      <c r="AR2265" s="168"/>
      <c r="AS2265" s="168"/>
      <c r="AT2265" s="168"/>
      <c r="AU2265" s="168"/>
      <c r="AV2265" s="168"/>
      <c r="AW2265" s="168"/>
      <c r="AX2265" s="168"/>
      <c r="AY2265" s="168"/>
      <c r="AZ2265" s="168"/>
      <c r="BA2265" s="168"/>
      <c r="BB2265" s="168"/>
      <c r="BC2265" s="168"/>
      <c r="BD2265" s="168"/>
      <c r="BE2265" s="168"/>
      <c r="BF2265" s="168"/>
      <c r="BG2265" s="168"/>
      <c r="BH2265" s="168"/>
      <c r="BI2265" s="168"/>
      <c r="BJ2265" s="168"/>
      <c r="BK2265" s="168"/>
      <c r="BL2265" s="168"/>
      <c r="BM2265" s="168"/>
      <c r="BN2265" s="168"/>
      <c r="BO2265" s="168"/>
      <c r="BP2265" s="168"/>
    </row>
    <row r="2266" spans="4:68" x14ac:dyDescent="0.15">
      <c r="D2266" s="168"/>
      <c r="E2266" s="168"/>
      <c r="F2266" s="168"/>
      <c r="G2266" s="168"/>
      <c r="H2266" s="168"/>
      <c r="I2266" s="168"/>
      <c r="J2266" s="168"/>
      <c r="K2266" s="168"/>
      <c r="L2266" s="168"/>
      <c r="M2266" s="168"/>
      <c r="N2266" s="168"/>
      <c r="O2266" s="168"/>
      <c r="P2266" s="168"/>
      <c r="Q2266" s="168"/>
      <c r="R2266" s="168"/>
      <c r="S2266" s="168"/>
      <c r="T2266" s="168"/>
      <c r="U2266" s="168"/>
      <c r="V2266" s="168"/>
      <c r="W2266" s="168"/>
      <c r="X2266" s="168"/>
      <c r="Y2266" s="168"/>
      <c r="Z2266" s="168"/>
      <c r="AA2266" s="168"/>
      <c r="AB2266" s="168"/>
      <c r="AC2266" s="168"/>
      <c r="AD2266" s="168"/>
      <c r="AE2266" s="168"/>
      <c r="AF2266" s="168"/>
      <c r="AG2266" s="168"/>
      <c r="AH2266" s="168"/>
      <c r="AI2266" s="168"/>
      <c r="AJ2266" s="168"/>
      <c r="AK2266" s="168"/>
      <c r="AL2266" s="168"/>
      <c r="AM2266" s="168"/>
      <c r="AN2266" s="168"/>
      <c r="AO2266" s="168"/>
      <c r="AP2266" s="168"/>
      <c r="AQ2266" s="168"/>
      <c r="AR2266" s="168"/>
      <c r="AS2266" s="168"/>
      <c r="AT2266" s="168"/>
      <c r="AU2266" s="168"/>
      <c r="AV2266" s="168"/>
      <c r="AW2266" s="168"/>
      <c r="AX2266" s="168"/>
      <c r="AY2266" s="168"/>
      <c r="AZ2266" s="168"/>
      <c r="BA2266" s="168"/>
      <c r="BB2266" s="168"/>
      <c r="BC2266" s="168"/>
      <c r="BD2266" s="168"/>
      <c r="BE2266" s="168"/>
      <c r="BF2266" s="168"/>
      <c r="BG2266" s="168"/>
      <c r="BH2266" s="168"/>
      <c r="BI2266" s="168"/>
      <c r="BJ2266" s="168"/>
      <c r="BK2266" s="168"/>
      <c r="BL2266" s="168"/>
      <c r="BM2266" s="168"/>
      <c r="BN2266" s="168"/>
      <c r="BO2266" s="168"/>
      <c r="BP2266" s="168"/>
    </row>
    <row r="2267" spans="4:68" x14ac:dyDescent="0.15">
      <c r="D2267" s="168"/>
      <c r="E2267" s="168"/>
      <c r="F2267" s="168"/>
      <c r="G2267" s="168"/>
      <c r="H2267" s="168"/>
      <c r="I2267" s="168"/>
      <c r="J2267" s="168"/>
      <c r="K2267" s="168"/>
      <c r="L2267" s="168"/>
      <c r="M2267" s="168"/>
      <c r="N2267" s="168"/>
      <c r="O2267" s="168"/>
      <c r="P2267" s="168"/>
      <c r="Q2267" s="168"/>
      <c r="R2267" s="168"/>
      <c r="S2267" s="168"/>
      <c r="T2267" s="168"/>
      <c r="U2267" s="168"/>
      <c r="V2267" s="168"/>
      <c r="W2267" s="168"/>
      <c r="X2267" s="168"/>
      <c r="Y2267" s="168"/>
      <c r="Z2267" s="168"/>
      <c r="AA2267" s="168"/>
      <c r="AB2267" s="168"/>
      <c r="AC2267" s="168"/>
      <c r="AD2267" s="168"/>
      <c r="AE2267" s="168"/>
      <c r="AF2267" s="168"/>
      <c r="AG2267" s="168"/>
      <c r="AH2267" s="168"/>
      <c r="AI2267" s="168"/>
      <c r="AJ2267" s="168"/>
      <c r="AK2267" s="168"/>
      <c r="AL2267" s="168"/>
      <c r="AM2267" s="168"/>
      <c r="AN2267" s="168"/>
      <c r="AO2267" s="168"/>
      <c r="AP2267" s="168"/>
      <c r="AQ2267" s="168"/>
      <c r="AR2267" s="168"/>
      <c r="AS2267" s="168"/>
      <c r="AT2267" s="168"/>
      <c r="AU2267" s="168"/>
      <c r="AV2267" s="168"/>
      <c r="AW2267" s="168"/>
      <c r="AX2267" s="168"/>
      <c r="AY2267" s="168"/>
      <c r="AZ2267" s="168"/>
      <c r="BA2267" s="168"/>
      <c r="BB2267" s="168"/>
      <c r="BC2267" s="168"/>
      <c r="BD2267" s="168"/>
      <c r="BE2267" s="168"/>
      <c r="BF2267" s="168"/>
      <c r="BG2267" s="168"/>
      <c r="BH2267" s="168"/>
      <c r="BI2267" s="168"/>
      <c r="BJ2267" s="168"/>
      <c r="BK2267" s="168"/>
      <c r="BL2267" s="168"/>
      <c r="BM2267" s="168"/>
      <c r="BN2267" s="168"/>
      <c r="BO2267" s="168"/>
      <c r="BP2267" s="168"/>
    </row>
    <row r="2268" spans="4:68" x14ac:dyDescent="0.15">
      <c r="D2268" s="168"/>
      <c r="E2268" s="168"/>
      <c r="F2268" s="168"/>
      <c r="G2268" s="168"/>
      <c r="H2268" s="168"/>
      <c r="I2268" s="168"/>
      <c r="J2268" s="168"/>
      <c r="K2268" s="168"/>
      <c r="L2268" s="168"/>
      <c r="M2268" s="168"/>
      <c r="N2268" s="168"/>
      <c r="O2268" s="168"/>
      <c r="P2268" s="168"/>
      <c r="Q2268" s="168"/>
      <c r="R2268" s="168"/>
      <c r="S2268" s="168"/>
      <c r="T2268" s="168"/>
      <c r="U2268" s="168"/>
      <c r="V2268" s="168"/>
      <c r="W2268" s="168"/>
      <c r="X2268" s="168"/>
      <c r="Y2268" s="168"/>
      <c r="Z2268" s="168"/>
      <c r="AA2268" s="168"/>
      <c r="AB2268" s="168"/>
      <c r="AC2268" s="168"/>
      <c r="AD2268" s="168"/>
      <c r="AE2268" s="168"/>
      <c r="AF2268" s="168"/>
      <c r="AG2268" s="168"/>
      <c r="AH2268" s="168"/>
      <c r="AI2268" s="168"/>
      <c r="AJ2268" s="168"/>
      <c r="AK2268" s="168"/>
      <c r="AL2268" s="168"/>
      <c r="AM2268" s="168"/>
      <c r="AN2268" s="168"/>
      <c r="AO2268" s="168"/>
      <c r="AP2268" s="168"/>
      <c r="AQ2268" s="168"/>
      <c r="AR2268" s="168"/>
      <c r="AS2268" s="168"/>
      <c r="AT2268" s="168"/>
      <c r="AU2268" s="168"/>
      <c r="AV2268" s="168"/>
      <c r="AW2268" s="168"/>
      <c r="AX2268" s="168"/>
      <c r="AY2268" s="168"/>
      <c r="AZ2268" s="168"/>
      <c r="BA2268" s="168"/>
      <c r="BB2268" s="168"/>
      <c r="BC2268" s="168"/>
      <c r="BD2268" s="168"/>
      <c r="BE2268" s="168"/>
      <c r="BF2268" s="168"/>
      <c r="BG2268" s="168"/>
      <c r="BH2268" s="168"/>
      <c r="BI2268" s="168"/>
      <c r="BJ2268" s="168"/>
      <c r="BK2268" s="168"/>
      <c r="BL2268" s="168"/>
      <c r="BM2268" s="168"/>
      <c r="BN2268" s="168"/>
      <c r="BO2268" s="168"/>
      <c r="BP2268" s="168"/>
    </row>
    <row r="2269" spans="4:68" x14ac:dyDescent="0.15">
      <c r="D2269" s="168"/>
      <c r="E2269" s="168"/>
      <c r="F2269" s="168"/>
      <c r="G2269" s="168"/>
      <c r="H2269" s="168"/>
      <c r="I2269" s="168"/>
      <c r="J2269" s="168"/>
      <c r="K2269" s="168"/>
      <c r="L2269" s="168"/>
      <c r="M2269" s="168"/>
      <c r="N2269" s="168"/>
      <c r="O2269" s="168"/>
      <c r="P2269" s="168"/>
      <c r="Q2269" s="168"/>
      <c r="R2269" s="168"/>
      <c r="S2269" s="168"/>
      <c r="T2269" s="168"/>
      <c r="U2269" s="168"/>
      <c r="V2269" s="168"/>
      <c r="W2269" s="168"/>
      <c r="X2269" s="168"/>
      <c r="Y2269" s="168"/>
      <c r="Z2269" s="168"/>
      <c r="AA2269" s="168"/>
      <c r="AB2269" s="168"/>
      <c r="AC2269" s="168"/>
      <c r="AD2269" s="168"/>
      <c r="AE2269" s="168"/>
      <c r="AF2269" s="168"/>
      <c r="AG2269" s="168"/>
      <c r="AH2269" s="168"/>
      <c r="AI2269" s="168"/>
      <c r="AJ2269" s="168"/>
      <c r="AK2269" s="168"/>
      <c r="AL2269" s="168"/>
      <c r="AM2269" s="168"/>
      <c r="AN2269" s="168"/>
      <c r="AO2269" s="168"/>
      <c r="AP2269" s="168"/>
      <c r="AQ2269" s="168"/>
      <c r="AR2269" s="168"/>
      <c r="AS2269" s="168"/>
      <c r="AT2269" s="168"/>
      <c r="AU2269" s="168"/>
      <c r="AV2269" s="168"/>
      <c r="AW2269" s="168"/>
      <c r="AX2269" s="168"/>
      <c r="AY2269" s="168"/>
      <c r="AZ2269" s="168"/>
      <c r="BA2269" s="168"/>
      <c r="BB2269" s="168"/>
      <c r="BC2269" s="168"/>
      <c r="BD2269" s="168"/>
      <c r="BE2269" s="168"/>
      <c r="BF2269" s="168"/>
      <c r="BG2269" s="168"/>
      <c r="BH2269" s="168"/>
      <c r="BI2269" s="168"/>
      <c r="BJ2269" s="168"/>
      <c r="BK2269" s="168"/>
      <c r="BL2269" s="168"/>
      <c r="BM2269" s="168"/>
      <c r="BN2269" s="168"/>
      <c r="BO2269" s="168"/>
      <c r="BP2269" s="168"/>
    </row>
    <row r="2270" spans="4:68" x14ac:dyDescent="0.15">
      <c r="D2270" s="168"/>
      <c r="E2270" s="168"/>
      <c r="F2270" s="168"/>
      <c r="G2270" s="168"/>
      <c r="H2270" s="168"/>
      <c r="I2270" s="168"/>
      <c r="J2270" s="168"/>
      <c r="K2270" s="168"/>
      <c r="L2270" s="168"/>
      <c r="M2270" s="168"/>
      <c r="N2270" s="168"/>
      <c r="O2270" s="168"/>
      <c r="P2270" s="168"/>
      <c r="Q2270" s="168"/>
      <c r="R2270" s="168"/>
      <c r="S2270" s="168"/>
      <c r="T2270" s="168"/>
      <c r="U2270" s="168"/>
      <c r="V2270" s="168"/>
      <c r="W2270" s="168"/>
      <c r="X2270" s="168"/>
      <c r="Y2270" s="168"/>
      <c r="Z2270" s="168"/>
      <c r="AA2270" s="168"/>
      <c r="AB2270" s="168"/>
      <c r="AC2270" s="168"/>
      <c r="AD2270" s="168"/>
      <c r="AE2270" s="168"/>
      <c r="AF2270" s="168"/>
      <c r="AG2270" s="168"/>
      <c r="AH2270" s="168"/>
      <c r="AI2270" s="168"/>
      <c r="AJ2270" s="168"/>
      <c r="AK2270" s="168"/>
      <c r="AL2270" s="168"/>
      <c r="AM2270" s="168"/>
      <c r="AN2270" s="168"/>
      <c r="AO2270" s="168"/>
      <c r="AP2270" s="168"/>
      <c r="AQ2270" s="168"/>
      <c r="AR2270" s="168"/>
      <c r="AS2270" s="168"/>
      <c r="AT2270" s="168"/>
      <c r="AU2270" s="168"/>
      <c r="AV2270" s="168"/>
      <c r="AW2270" s="168"/>
      <c r="AX2270" s="168"/>
      <c r="AY2270" s="168"/>
      <c r="AZ2270" s="168"/>
      <c r="BA2270" s="168"/>
      <c r="BB2270" s="168"/>
      <c r="BC2270" s="168"/>
      <c r="BD2270" s="168"/>
      <c r="BE2270" s="168"/>
      <c r="BF2270" s="168"/>
      <c r="BG2270" s="168"/>
      <c r="BH2270" s="168"/>
      <c r="BI2270" s="168"/>
      <c r="BJ2270" s="168"/>
      <c r="BK2270" s="168"/>
      <c r="BL2270" s="168"/>
      <c r="BM2270" s="168"/>
      <c r="BN2270" s="168"/>
      <c r="BO2270" s="168"/>
      <c r="BP2270" s="168"/>
    </row>
    <row r="2271" spans="4:68" x14ac:dyDescent="0.15">
      <c r="D2271" s="168"/>
      <c r="E2271" s="168"/>
      <c r="F2271" s="168"/>
      <c r="G2271" s="168"/>
      <c r="H2271" s="168"/>
      <c r="I2271" s="168"/>
      <c r="J2271" s="168"/>
      <c r="K2271" s="168"/>
      <c r="L2271" s="168"/>
      <c r="M2271" s="168"/>
      <c r="N2271" s="168"/>
      <c r="O2271" s="168"/>
      <c r="P2271" s="168"/>
      <c r="Q2271" s="168"/>
      <c r="R2271" s="168"/>
      <c r="S2271" s="168"/>
      <c r="T2271" s="168"/>
      <c r="U2271" s="168"/>
      <c r="V2271" s="168"/>
      <c r="W2271" s="168"/>
      <c r="X2271" s="168"/>
      <c r="Y2271" s="168"/>
      <c r="Z2271" s="168"/>
      <c r="AA2271" s="168"/>
      <c r="AB2271" s="168"/>
      <c r="AC2271" s="168"/>
      <c r="AD2271" s="168"/>
      <c r="AE2271" s="168"/>
      <c r="AF2271" s="168"/>
      <c r="AG2271" s="168"/>
      <c r="AH2271" s="168"/>
      <c r="AI2271" s="168"/>
      <c r="AJ2271" s="168"/>
      <c r="AK2271" s="168"/>
      <c r="AL2271" s="168"/>
      <c r="AM2271" s="168"/>
      <c r="AN2271" s="168"/>
      <c r="AO2271" s="168"/>
      <c r="AP2271" s="168"/>
      <c r="AQ2271" s="168"/>
      <c r="AR2271" s="168"/>
      <c r="AS2271" s="168"/>
      <c r="AT2271" s="168"/>
      <c r="AU2271" s="168"/>
      <c r="AV2271" s="168"/>
      <c r="AW2271" s="168"/>
      <c r="AX2271" s="168"/>
      <c r="AY2271" s="168"/>
      <c r="AZ2271" s="168"/>
      <c r="BA2271" s="168"/>
      <c r="BB2271" s="168"/>
      <c r="BC2271" s="168"/>
      <c r="BD2271" s="168"/>
      <c r="BE2271" s="168"/>
      <c r="BF2271" s="168"/>
      <c r="BG2271" s="168"/>
      <c r="BH2271" s="168"/>
      <c r="BI2271" s="168"/>
      <c r="BJ2271" s="168"/>
      <c r="BK2271" s="168"/>
      <c r="BL2271" s="168"/>
      <c r="BM2271" s="168"/>
      <c r="BN2271" s="168"/>
      <c r="BO2271" s="168"/>
      <c r="BP2271" s="168"/>
    </row>
    <row r="2272" spans="4:68" x14ac:dyDescent="0.15">
      <c r="D2272" s="168"/>
      <c r="E2272" s="168"/>
      <c r="F2272" s="168"/>
      <c r="G2272" s="168"/>
      <c r="H2272" s="168"/>
      <c r="I2272" s="168"/>
      <c r="J2272" s="168"/>
      <c r="K2272" s="168"/>
      <c r="L2272" s="168"/>
      <c r="M2272" s="168"/>
      <c r="N2272" s="168"/>
      <c r="O2272" s="168"/>
      <c r="P2272" s="168"/>
      <c r="Q2272" s="168"/>
      <c r="R2272" s="168"/>
      <c r="S2272" s="168"/>
      <c r="T2272" s="168"/>
      <c r="U2272" s="168"/>
      <c r="V2272" s="168"/>
      <c r="W2272" s="168"/>
      <c r="X2272" s="168"/>
      <c r="Y2272" s="168"/>
      <c r="Z2272" s="168"/>
      <c r="AA2272" s="168"/>
      <c r="AB2272" s="168"/>
      <c r="AC2272" s="168"/>
      <c r="AD2272" s="168"/>
      <c r="AE2272" s="168"/>
      <c r="AF2272" s="168"/>
      <c r="AG2272" s="168"/>
      <c r="AH2272" s="168"/>
      <c r="AI2272" s="168"/>
      <c r="AJ2272" s="168"/>
      <c r="AK2272" s="168"/>
      <c r="AL2272" s="168"/>
      <c r="AM2272" s="168"/>
      <c r="AN2272" s="168"/>
      <c r="AO2272" s="168"/>
      <c r="AP2272" s="168"/>
      <c r="AQ2272" s="168"/>
      <c r="AR2272" s="168"/>
      <c r="AS2272" s="168"/>
      <c r="AT2272" s="168"/>
      <c r="AU2272" s="168"/>
      <c r="AV2272" s="168"/>
      <c r="AW2272" s="168"/>
      <c r="AX2272" s="168"/>
      <c r="AY2272" s="168"/>
      <c r="AZ2272" s="168"/>
      <c r="BA2272" s="168"/>
      <c r="BB2272" s="168"/>
      <c r="BC2272" s="168"/>
      <c r="BD2272" s="168"/>
      <c r="BE2272" s="168"/>
      <c r="BF2272" s="168"/>
      <c r="BG2272" s="168"/>
      <c r="BH2272" s="168"/>
      <c r="BI2272" s="168"/>
      <c r="BJ2272" s="168"/>
      <c r="BK2272" s="168"/>
      <c r="BL2272" s="168"/>
      <c r="BM2272" s="168"/>
      <c r="BN2272" s="168"/>
      <c r="BO2272" s="168"/>
      <c r="BP2272" s="168"/>
    </row>
    <row r="2273" spans="4:68" x14ac:dyDescent="0.15">
      <c r="D2273" s="168"/>
      <c r="E2273" s="168"/>
      <c r="F2273" s="168"/>
      <c r="G2273" s="168"/>
      <c r="H2273" s="168"/>
      <c r="I2273" s="168"/>
      <c r="J2273" s="168"/>
      <c r="K2273" s="168"/>
      <c r="L2273" s="168"/>
      <c r="M2273" s="168"/>
      <c r="N2273" s="168"/>
      <c r="O2273" s="168"/>
      <c r="P2273" s="168"/>
      <c r="Q2273" s="168"/>
      <c r="R2273" s="168"/>
      <c r="S2273" s="168"/>
      <c r="T2273" s="168"/>
      <c r="U2273" s="168"/>
      <c r="V2273" s="168"/>
      <c r="W2273" s="168"/>
      <c r="X2273" s="168"/>
      <c r="Y2273" s="168"/>
      <c r="Z2273" s="168"/>
      <c r="AA2273" s="168"/>
      <c r="AB2273" s="168"/>
      <c r="AC2273" s="168"/>
      <c r="AD2273" s="168"/>
      <c r="AE2273" s="168"/>
      <c r="AF2273" s="168"/>
      <c r="AG2273" s="168"/>
      <c r="AH2273" s="168"/>
      <c r="AI2273" s="168"/>
      <c r="AJ2273" s="168"/>
      <c r="AK2273" s="168"/>
      <c r="AL2273" s="168"/>
      <c r="AM2273" s="168"/>
      <c r="AN2273" s="168"/>
      <c r="AO2273" s="168"/>
      <c r="AP2273" s="168"/>
      <c r="AQ2273" s="168"/>
      <c r="AR2273" s="168"/>
      <c r="AS2273" s="168"/>
      <c r="AT2273" s="168"/>
      <c r="AU2273" s="168"/>
      <c r="AV2273" s="168"/>
      <c r="AW2273" s="168"/>
      <c r="AX2273" s="168"/>
      <c r="AY2273" s="168"/>
      <c r="AZ2273" s="168"/>
      <c r="BA2273" s="168"/>
      <c r="BB2273" s="168"/>
      <c r="BC2273" s="168"/>
      <c r="BD2273" s="168"/>
      <c r="BE2273" s="168"/>
      <c r="BF2273" s="168"/>
      <c r="BG2273" s="168"/>
      <c r="BH2273" s="168"/>
      <c r="BI2273" s="168"/>
      <c r="BJ2273" s="168"/>
      <c r="BK2273" s="168"/>
      <c r="BL2273" s="168"/>
      <c r="BM2273" s="168"/>
      <c r="BN2273" s="168"/>
      <c r="BO2273" s="168"/>
      <c r="BP2273" s="168"/>
    </row>
    <row r="2274" spans="4:68" x14ac:dyDescent="0.15">
      <c r="D2274" s="168"/>
      <c r="E2274" s="168"/>
      <c r="F2274" s="168"/>
      <c r="G2274" s="168"/>
      <c r="H2274" s="168"/>
      <c r="I2274" s="168"/>
      <c r="J2274" s="168"/>
      <c r="K2274" s="168"/>
      <c r="L2274" s="168"/>
      <c r="M2274" s="168"/>
      <c r="N2274" s="168"/>
      <c r="O2274" s="168"/>
      <c r="P2274" s="168"/>
      <c r="Q2274" s="168"/>
      <c r="R2274" s="168"/>
      <c r="S2274" s="168"/>
      <c r="T2274" s="168"/>
      <c r="U2274" s="168"/>
      <c r="V2274" s="168"/>
      <c r="W2274" s="168"/>
      <c r="X2274" s="168"/>
      <c r="Y2274" s="168"/>
      <c r="Z2274" s="168"/>
      <c r="AA2274" s="168"/>
      <c r="AB2274" s="168"/>
      <c r="AC2274" s="168"/>
      <c r="AD2274" s="168"/>
      <c r="AE2274" s="168"/>
      <c r="AF2274" s="168"/>
      <c r="AG2274" s="168"/>
      <c r="AH2274" s="168"/>
      <c r="AI2274" s="168"/>
      <c r="AJ2274" s="168"/>
      <c r="AK2274" s="168"/>
      <c r="AL2274" s="168"/>
      <c r="AM2274" s="168"/>
      <c r="AN2274" s="168"/>
      <c r="AO2274" s="168"/>
      <c r="AP2274" s="168"/>
      <c r="AQ2274" s="168"/>
      <c r="AR2274" s="168"/>
      <c r="AS2274" s="168"/>
      <c r="AT2274" s="168"/>
      <c r="AU2274" s="168"/>
      <c r="AV2274" s="168"/>
      <c r="AW2274" s="168"/>
      <c r="AX2274" s="168"/>
      <c r="AY2274" s="168"/>
      <c r="AZ2274" s="168"/>
      <c r="BA2274" s="168"/>
      <c r="BB2274" s="168"/>
      <c r="BC2274" s="168"/>
      <c r="BD2274" s="168"/>
      <c r="BE2274" s="168"/>
      <c r="BF2274" s="168"/>
      <c r="BG2274" s="168"/>
      <c r="BH2274" s="168"/>
      <c r="BI2274" s="168"/>
      <c r="BJ2274" s="168"/>
      <c r="BK2274" s="168"/>
      <c r="BL2274" s="168"/>
      <c r="BM2274" s="168"/>
      <c r="BN2274" s="168"/>
      <c r="BO2274" s="168"/>
      <c r="BP2274" s="168"/>
    </row>
    <row r="2275" spans="4:68" x14ac:dyDescent="0.15">
      <c r="D2275" s="168"/>
      <c r="E2275" s="168"/>
      <c r="F2275" s="168"/>
      <c r="G2275" s="168"/>
      <c r="H2275" s="168"/>
      <c r="I2275" s="168"/>
      <c r="J2275" s="168"/>
      <c r="K2275" s="168"/>
      <c r="L2275" s="168"/>
      <c r="M2275" s="168"/>
      <c r="N2275" s="168"/>
      <c r="O2275" s="168"/>
      <c r="P2275" s="168"/>
      <c r="Q2275" s="168"/>
      <c r="R2275" s="168"/>
      <c r="S2275" s="168"/>
      <c r="T2275" s="168"/>
      <c r="U2275" s="168"/>
      <c r="V2275" s="168"/>
      <c r="W2275" s="168"/>
      <c r="X2275" s="168"/>
      <c r="Y2275" s="168"/>
      <c r="Z2275" s="168"/>
      <c r="AA2275" s="168"/>
      <c r="AB2275" s="168"/>
      <c r="AC2275" s="168"/>
      <c r="AD2275" s="168"/>
      <c r="AE2275" s="168"/>
      <c r="AF2275" s="168"/>
      <c r="AG2275" s="168"/>
      <c r="AH2275" s="168"/>
      <c r="AI2275" s="168"/>
      <c r="AJ2275" s="168"/>
      <c r="AK2275" s="168"/>
      <c r="AL2275" s="168"/>
      <c r="AM2275" s="168"/>
      <c r="AN2275" s="168"/>
      <c r="AO2275" s="168"/>
      <c r="AP2275" s="168"/>
      <c r="AQ2275" s="168"/>
      <c r="AR2275" s="168"/>
      <c r="AS2275" s="168"/>
      <c r="AT2275" s="168"/>
      <c r="AU2275" s="168"/>
      <c r="AV2275" s="168"/>
      <c r="AW2275" s="168"/>
      <c r="AX2275" s="168"/>
      <c r="AY2275" s="168"/>
      <c r="AZ2275" s="168"/>
      <c r="BA2275" s="168"/>
      <c r="BB2275" s="168"/>
      <c r="BC2275" s="168"/>
      <c r="BD2275" s="168"/>
      <c r="BE2275" s="168"/>
      <c r="BF2275" s="168"/>
      <c r="BG2275" s="168"/>
      <c r="BH2275" s="168"/>
      <c r="BI2275" s="168"/>
      <c r="BJ2275" s="168"/>
      <c r="BK2275" s="168"/>
      <c r="BL2275" s="168"/>
      <c r="BM2275" s="168"/>
      <c r="BN2275" s="168"/>
      <c r="BO2275" s="168"/>
      <c r="BP2275" s="168"/>
    </row>
    <row r="2276" spans="4:68" x14ac:dyDescent="0.15">
      <c r="D2276" s="168"/>
      <c r="E2276" s="168"/>
      <c r="F2276" s="168"/>
      <c r="G2276" s="168"/>
      <c r="H2276" s="168"/>
      <c r="I2276" s="168"/>
      <c r="J2276" s="168"/>
      <c r="K2276" s="168"/>
      <c r="L2276" s="168"/>
      <c r="M2276" s="168"/>
      <c r="N2276" s="168"/>
      <c r="O2276" s="168"/>
      <c r="P2276" s="168"/>
      <c r="Q2276" s="168"/>
      <c r="R2276" s="168"/>
      <c r="S2276" s="168"/>
      <c r="T2276" s="168"/>
      <c r="U2276" s="168"/>
      <c r="V2276" s="168"/>
      <c r="W2276" s="168"/>
      <c r="X2276" s="168"/>
      <c r="Y2276" s="168"/>
      <c r="Z2276" s="168"/>
      <c r="AA2276" s="168"/>
      <c r="AB2276" s="168"/>
      <c r="AC2276" s="168"/>
      <c r="AD2276" s="168"/>
      <c r="AE2276" s="168"/>
      <c r="AF2276" s="168"/>
      <c r="AG2276" s="168"/>
      <c r="AH2276" s="168"/>
      <c r="AI2276" s="168"/>
      <c r="AJ2276" s="168"/>
      <c r="AK2276" s="168"/>
      <c r="AL2276" s="168"/>
      <c r="AM2276" s="168"/>
      <c r="AN2276" s="168"/>
      <c r="AO2276" s="168"/>
      <c r="AP2276" s="168"/>
      <c r="AQ2276" s="168"/>
      <c r="AR2276" s="168"/>
      <c r="AS2276" s="168"/>
      <c r="AT2276" s="168"/>
      <c r="AU2276" s="168"/>
      <c r="AV2276" s="168"/>
      <c r="AW2276" s="168"/>
      <c r="AX2276" s="168"/>
      <c r="AY2276" s="168"/>
      <c r="AZ2276" s="168"/>
      <c r="BA2276" s="168"/>
      <c r="BB2276" s="168"/>
      <c r="BC2276" s="168"/>
      <c r="BD2276" s="168"/>
      <c r="BE2276" s="168"/>
      <c r="BF2276" s="168"/>
      <c r="BG2276" s="168"/>
      <c r="BH2276" s="168"/>
      <c r="BI2276" s="168"/>
      <c r="BJ2276" s="168"/>
      <c r="BK2276" s="168"/>
      <c r="BL2276" s="168"/>
      <c r="BM2276" s="168"/>
      <c r="BN2276" s="168"/>
      <c r="BO2276" s="168"/>
      <c r="BP2276" s="168"/>
    </row>
    <row r="2277" spans="4:68" x14ac:dyDescent="0.15">
      <c r="D2277" s="168"/>
      <c r="E2277" s="168"/>
      <c r="F2277" s="168"/>
      <c r="G2277" s="168"/>
      <c r="H2277" s="168"/>
      <c r="I2277" s="168"/>
      <c r="J2277" s="168"/>
      <c r="K2277" s="168"/>
      <c r="L2277" s="168"/>
      <c r="M2277" s="168"/>
      <c r="N2277" s="168"/>
      <c r="O2277" s="168"/>
      <c r="P2277" s="168"/>
      <c r="Q2277" s="168"/>
      <c r="R2277" s="168"/>
      <c r="S2277" s="168"/>
      <c r="T2277" s="168"/>
      <c r="U2277" s="168"/>
      <c r="V2277" s="168"/>
      <c r="W2277" s="168"/>
      <c r="X2277" s="168"/>
      <c r="Y2277" s="168"/>
      <c r="Z2277" s="168"/>
      <c r="AA2277" s="168"/>
      <c r="AB2277" s="168"/>
      <c r="AC2277" s="168"/>
      <c r="AD2277" s="168"/>
      <c r="AE2277" s="168"/>
      <c r="AF2277" s="168"/>
      <c r="AG2277" s="168"/>
      <c r="AH2277" s="168"/>
      <c r="AI2277" s="168"/>
      <c r="AJ2277" s="168"/>
      <c r="AK2277" s="168"/>
      <c r="AL2277" s="168"/>
      <c r="AM2277" s="168"/>
      <c r="AN2277" s="168"/>
      <c r="AO2277" s="168"/>
      <c r="AP2277" s="168"/>
      <c r="AQ2277" s="168"/>
      <c r="AR2277" s="168"/>
      <c r="AS2277" s="168"/>
      <c r="AT2277" s="168"/>
      <c r="AU2277" s="168"/>
      <c r="AV2277" s="168"/>
      <c r="AW2277" s="168"/>
      <c r="AX2277" s="168"/>
      <c r="AY2277" s="168"/>
      <c r="AZ2277" s="168"/>
      <c r="BA2277" s="168"/>
      <c r="BB2277" s="168"/>
      <c r="BC2277" s="168"/>
      <c r="BD2277" s="168"/>
      <c r="BE2277" s="168"/>
      <c r="BF2277" s="168"/>
      <c r="BG2277" s="168"/>
      <c r="BH2277" s="168"/>
      <c r="BI2277" s="168"/>
      <c r="BJ2277" s="168"/>
      <c r="BK2277" s="168"/>
      <c r="BL2277" s="168"/>
      <c r="BM2277" s="168"/>
      <c r="BN2277" s="168"/>
      <c r="BO2277" s="168"/>
      <c r="BP2277" s="168"/>
    </row>
    <row r="2278" spans="4:68" x14ac:dyDescent="0.15">
      <c r="D2278" s="168"/>
      <c r="E2278" s="168"/>
      <c r="F2278" s="168"/>
      <c r="G2278" s="168"/>
      <c r="H2278" s="168"/>
      <c r="I2278" s="168"/>
      <c r="J2278" s="168"/>
      <c r="K2278" s="168"/>
      <c r="L2278" s="168"/>
      <c r="M2278" s="168"/>
      <c r="N2278" s="168"/>
      <c r="O2278" s="168"/>
      <c r="P2278" s="168"/>
      <c r="Q2278" s="168"/>
      <c r="R2278" s="168"/>
      <c r="S2278" s="168"/>
      <c r="T2278" s="168"/>
      <c r="U2278" s="168"/>
      <c r="V2278" s="168"/>
      <c r="W2278" s="168"/>
      <c r="X2278" s="168"/>
      <c r="Y2278" s="168"/>
      <c r="Z2278" s="168"/>
      <c r="AA2278" s="168"/>
      <c r="AB2278" s="168"/>
      <c r="AC2278" s="168"/>
      <c r="AD2278" s="168"/>
      <c r="AE2278" s="168"/>
      <c r="AF2278" s="168"/>
      <c r="AG2278" s="168"/>
      <c r="AH2278" s="168"/>
      <c r="AI2278" s="168"/>
      <c r="AJ2278" s="168"/>
      <c r="AK2278" s="168"/>
      <c r="AL2278" s="168"/>
      <c r="AM2278" s="168"/>
      <c r="AN2278" s="168"/>
      <c r="AO2278" s="168"/>
      <c r="AP2278" s="168"/>
      <c r="AQ2278" s="168"/>
      <c r="AR2278" s="168"/>
      <c r="AS2278" s="168"/>
      <c r="AT2278" s="168"/>
      <c r="AU2278" s="168"/>
      <c r="AV2278" s="168"/>
      <c r="AW2278" s="168"/>
      <c r="AX2278" s="168"/>
      <c r="AY2278" s="168"/>
      <c r="AZ2278" s="168"/>
      <c r="BA2278" s="168"/>
      <c r="BB2278" s="168"/>
      <c r="BC2278" s="168"/>
      <c r="BD2278" s="168"/>
      <c r="BE2278" s="168"/>
      <c r="BF2278" s="168"/>
      <c r="BG2278" s="168"/>
      <c r="BH2278" s="168"/>
      <c r="BI2278" s="168"/>
      <c r="BJ2278" s="168"/>
      <c r="BK2278" s="168"/>
      <c r="BL2278" s="168"/>
      <c r="BM2278" s="168"/>
      <c r="BN2278" s="168"/>
      <c r="BO2278" s="168"/>
      <c r="BP2278" s="168"/>
    </row>
    <row r="2279" spans="4:68" x14ac:dyDescent="0.15">
      <c r="D2279" s="168"/>
      <c r="E2279" s="168"/>
      <c r="F2279" s="168"/>
      <c r="G2279" s="168"/>
      <c r="H2279" s="168"/>
      <c r="I2279" s="168"/>
      <c r="J2279" s="168"/>
      <c r="K2279" s="168"/>
      <c r="L2279" s="168"/>
      <c r="M2279" s="168"/>
      <c r="N2279" s="168"/>
      <c r="O2279" s="168"/>
      <c r="P2279" s="168"/>
      <c r="Q2279" s="168"/>
      <c r="R2279" s="168"/>
      <c r="S2279" s="168"/>
      <c r="T2279" s="168"/>
      <c r="U2279" s="168"/>
      <c r="V2279" s="168"/>
      <c r="W2279" s="168"/>
      <c r="X2279" s="168"/>
      <c r="Y2279" s="168"/>
      <c r="Z2279" s="168"/>
      <c r="AA2279" s="168"/>
      <c r="AB2279" s="168"/>
      <c r="AC2279" s="168"/>
      <c r="AD2279" s="168"/>
      <c r="AE2279" s="168"/>
      <c r="AF2279" s="168"/>
      <c r="AG2279" s="168"/>
      <c r="AH2279" s="168"/>
      <c r="AI2279" s="168"/>
      <c r="AJ2279" s="168"/>
      <c r="AK2279" s="168"/>
      <c r="AL2279" s="168"/>
      <c r="AM2279" s="168"/>
      <c r="AN2279" s="168"/>
      <c r="AO2279" s="168"/>
      <c r="AP2279" s="168"/>
      <c r="AQ2279" s="168"/>
      <c r="AR2279" s="168"/>
      <c r="AS2279" s="168"/>
      <c r="AT2279" s="168"/>
      <c r="AU2279" s="168"/>
      <c r="AV2279" s="168"/>
      <c r="AW2279" s="168"/>
      <c r="AX2279" s="168"/>
      <c r="AY2279" s="168"/>
      <c r="AZ2279" s="168"/>
      <c r="BA2279" s="168"/>
      <c r="BB2279" s="168"/>
      <c r="BC2279" s="168"/>
      <c r="BD2279" s="168"/>
      <c r="BE2279" s="168"/>
      <c r="BF2279" s="168"/>
      <c r="BG2279" s="168"/>
      <c r="BH2279" s="168"/>
      <c r="BI2279" s="168"/>
      <c r="BJ2279" s="168"/>
      <c r="BK2279" s="168"/>
      <c r="BL2279" s="168"/>
      <c r="BM2279" s="168"/>
      <c r="BN2279" s="168"/>
      <c r="BO2279" s="168"/>
      <c r="BP2279" s="168"/>
    </row>
    <row r="2280" spans="4:68" x14ac:dyDescent="0.15">
      <c r="D2280" s="168"/>
      <c r="E2280" s="168"/>
      <c r="F2280" s="168"/>
      <c r="G2280" s="168"/>
      <c r="H2280" s="168"/>
      <c r="I2280" s="168"/>
      <c r="J2280" s="168"/>
      <c r="K2280" s="168"/>
      <c r="L2280" s="168"/>
      <c r="M2280" s="168"/>
      <c r="N2280" s="168"/>
      <c r="O2280" s="168"/>
      <c r="P2280" s="168"/>
      <c r="Q2280" s="168"/>
      <c r="R2280" s="168"/>
      <c r="S2280" s="168"/>
      <c r="T2280" s="168"/>
      <c r="U2280" s="168"/>
      <c r="V2280" s="168"/>
      <c r="W2280" s="168"/>
      <c r="X2280" s="168"/>
      <c r="Y2280" s="168"/>
      <c r="Z2280" s="168"/>
      <c r="AA2280" s="168"/>
      <c r="AB2280" s="168"/>
      <c r="AC2280" s="168"/>
      <c r="AD2280" s="168"/>
      <c r="AE2280" s="168"/>
      <c r="AF2280" s="168"/>
      <c r="AG2280" s="168"/>
      <c r="AH2280" s="168"/>
      <c r="AI2280" s="168"/>
      <c r="AJ2280" s="168"/>
      <c r="AK2280" s="168"/>
      <c r="AL2280" s="168"/>
      <c r="AM2280" s="168"/>
      <c r="AN2280" s="168"/>
      <c r="AO2280" s="168"/>
      <c r="AP2280" s="168"/>
      <c r="AQ2280" s="168"/>
      <c r="AR2280" s="168"/>
      <c r="AS2280" s="168"/>
      <c r="AT2280" s="168"/>
      <c r="AU2280" s="168"/>
      <c r="AV2280" s="168"/>
      <c r="AW2280" s="168"/>
      <c r="AX2280" s="168"/>
      <c r="AY2280" s="168"/>
      <c r="AZ2280" s="168"/>
      <c r="BA2280" s="168"/>
      <c r="BB2280" s="168"/>
      <c r="BC2280" s="168"/>
      <c r="BD2280" s="168"/>
      <c r="BE2280" s="168"/>
      <c r="BF2280" s="168"/>
      <c r="BG2280" s="168"/>
      <c r="BH2280" s="168"/>
      <c r="BI2280" s="168"/>
      <c r="BJ2280" s="168"/>
      <c r="BK2280" s="168"/>
      <c r="BL2280" s="168"/>
      <c r="BM2280" s="168"/>
      <c r="BN2280" s="168"/>
      <c r="BO2280" s="168"/>
      <c r="BP2280" s="168"/>
    </row>
    <row r="2281" spans="4:68" x14ac:dyDescent="0.15">
      <c r="D2281" s="168"/>
      <c r="E2281" s="168"/>
      <c r="F2281" s="168"/>
      <c r="G2281" s="168"/>
      <c r="H2281" s="168"/>
      <c r="I2281" s="168"/>
      <c r="J2281" s="168"/>
      <c r="K2281" s="168"/>
      <c r="L2281" s="168"/>
      <c r="M2281" s="168"/>
      <c r="N2281" s="168"/>
      <c r="O2281" s="168"/>
      <c r="P2281" s="168"/>
      <c r="Q2281" s="168"/>
      <c r="R2281" s="168"/>
      <c r="S2281" s="168"/>
      <c r="T2281" s="168"/>
      <c r="U2281" s="168"/>
      <c r="V2281" s="168"/>
      <c r="W2281" s="168"/>
      <c r="X2281" s="168"/>
      <c r="Y2281" s="168"/>
      <c r="Z2281" s="168"/>
      <c r="AA2281" s="168"/>
      <c r="AB2281" s="168"/>
      <c r="AC2281" s="168"/>
      <c r="AD2281" s="168"/>
      <c r="AE2281" s="168"/>
      <c r="AF2281" s="168"/>
      <c r="AG2281" s="168"/>
      <c r="AH2281" s="168"/>
      <c r="AI2281" s="168"/>
      <c r="AJ2281" s="168"/>
      <c r="AK2281" s="168"/>
      <c r="AL2281" s="168"/>
      <c r="AM2281" s="168"/>
      <c r="AN2281" s="168"/>
      <c r="AO2281" s="168"/>
      <c r="AP2281" s="168"/>
      <c r="AQ2281" s="168"/>
      <c r="AR2281" s="168"/>
      <c r="AS2281" s="168"/>
      <c r="AT2281" s="168"/>
      <c r="AU2281" s="168"/>
      <c r="AV2281" s="168"/>
      <c r="AW2281" s="168"/>
      <c r="AX2281" s="168"/>
      <c r="AY2281" s="168"/>
      <c r="AZ2281" s="168"/>
      <c r="BA2281" s="168"/>
      <c r="BB2281" s="168"/>
      <c r="BC2281" s="168"/>
      <c r="BD2281" s="168"/>
      <c r="BE2281" s="168"/>
      <c r="BF2281" s="168"/>
      <c r="BG2281" s="168"/>
      <c r="BH2281" s="168"/>
      <c r="BI2281" s="168"/>
      <c r="BJ2281" s="168"/>
      <c r="BK2281" s="168"/>
      <c r="BL2281" s="168"/>
      <c r="BM2281" s="168"/>
      <c r="BN2281" s="168"/>
      <c r="BO2281" s="168"/>
      <c r="BP2281" s="168"/>
    </row>
    <row r="2282" spans="4:68" x14ac:dyDescent="0.15">
      <c r="D2282" s="168"/>
      <c r="E2282" s="168"/>
      <c r="F2282" s="168"/>
      <c r="G2282" s="168"/>
      <c r="H2282" s="168"/>
      <c r="I2282" s="168"/>
      <c r="J2282" s="168"/>
      <c r="K2282" s="168"/>
      <c r="L2282" s="168"/>
      <c r="M2282" s="168"/>
      <c r="N2282" s="168"/>
      <c r="O2282" s="168"/>
      <c r="P2282" s="168"/>
      <c r="Q2282" s="168"/>
      <c r="R2282" s="168"/>
      <c r="S2282" s="168"/>
      <c r="T2282" s="168"/>
      <c r="U2282" s="168"/>
      <c r="V2282" s="168"/>
      <c r="W2282" s="168"/>
      <c r="X2282" s="168"/>
      <c r="Y2282" s="168"/>
      <c r="Z2282" s="168"/>
      <c r="AA2282" s="168"/>
      <c r="AB2282" s="168"/>
      <c r="AC2282" s="168"/>
      <c r="AD2282" s="168"/>
      <c r="AE2282" s="168"/>
      <c r="AF2282" s="168"/>
      <c r="AG2282" s="168"/>
      <c r="AH2282" s="168"/>
      <c r="AI2282" s="168"/>
      <c r="AJ2282" s="168"/>
      <c r="AK2282" s="168"/>
      <c r="AL2282" s="168"/>
      <c r="AM2282" s="168"/>
      <c r="AN2282" s="168"/>
      <c r="AO2282" s="168"/>
      <c r="AP2282" s="168"/>
      <c r="AQ2282" s="168"/>
      <c r="AR2282" s="168"/>
      <c r="AS2282" s="168"/>
      <c r="AT2282" s="168"/>
      <c r="AU2282" s="168"/>
      <c r="AV2282" s="168"/>
      <c r="AW2282" s="168"/>
      <c r="AX2282" s="168"/>
      <c r="AY2282" s="168"/>
      <c r="AZ2282" s="168"/>
      <c r="BA2282" s="168"/>
      <c r="BB2282" s="168"/>
      <c r="BC2282" s="168"/>
      <c r="BD2282" s="168"/>
      <c r="BE2282" s="168"/>
      <c r="BF2282" s="168"/>
      <c r="BG2282" s="168"/>
      <c r="BH2282" s="168"/>
      <c r="BI2282" s="168"/>
      <c r="BJ2282" s="168"/>
      <c r="BK2282" s="168"/>
      <c r="BL2282" s="168"/>
      <c r="BM2282" s="168"/>
      <c r="BN2282" s="168"/>
      <c r="BO2282" s="168"/>
      <c r="BP2282" s="168"/>
    </row>
    <row r="2283" spans="4:68" x14ac:dyDescent="0.15">
      <c r="D2283" s="168"/>
      <c r="E2283" s="168"/>
      <c r="F2283" s="168"/>
      <c r="G2283" s="168"/>
      <c r="H2283" s="168"/>
      <c r="I2283" s="168"/>
      <c r="J2283" s="168"/>
      <c r="K2283" s="168"/>
      <c r="L2283" s="168"/>
      <c r="M2283" s="168"/>
      <c r="N2283" s="168"/>
      <c r="O2283" s="168"/>
      <c r="P2283" s="168"/>
      <c r="Q2283" s="168"/>
      <c r="R2283" s="168"/>
      <c r="S2283" s="168"/>
      <c r="T2283" s="168"/>
      <c r="U2283" s="168"/>
      <c r="V2283" s="168"/>
      <c r="W2283" s="168"/>
      <c r="X2283" s="168"/>
      <c r="Y2283" s="168"/>
      <c r="Z2283" s="168"/>
      <c r="AA2283" s="168"/>
      <c r="AB2283" s="168"/>
      <c r="AC2283" s="168"/>
      <c r="AD2283" s="168"/>
      <c r="AE2283" s="168"/>
      <c r="AF2283" s="168"/>
      <c r="AG2283" s="168"/>
      <c r="AH2283" s="168"/>
      <c r="AI2283" s="168"/>
      <c r="AJ2283" s="168"/>
      <c r="AK2283" s="168"/>
      <c r="AL2283" s="168"/>
      <c r="AM2283" s="168"/>
      <c r="AN2283" s="168"/>
      <c r="AO2283" s="168"/>
      <c r="AP2283" s="168"/>
      <c r="AQ2283" s="168"/>
      <c r="AR2283" s="168"/>
      <c r="AS2283" s="168"/>
      <c r="AT2283" s="168"/>
      <c r="AU2283" s="168"/>
      <c r="AV2283" s="168"/>
      <c r="AW2283" s="168"/>
      <c r="AX2283" s="168"/>
      <c r="AY2283" s="168"/>
      <c r="AZ2283" s="168"/>
      <c r="BA2283" s="168"/>
      <c r="BB2283" s="168"/>
      <c r="BC2283" s="168"/>
      <c r="BD2283" s="168"/>
      <c r="BE2283" s="168"/>
      <c r="BF2283" s="168"/>
      <c r="BG2283" s="168"/>
      <c r="BH2283" s="168"/>
      <c r="BI2283" s="168"/>
      <c r="BJ2283" s="168"/>
      <c r="BK2283" s="168"/>
      <c r="BL2283" s="168"/>
      <c r="BM2283" s="168"/>
      <c r="BN2283" s="168"/>
      <c r="BO2283" s="168"/>
      <c r="BP2283" s="168"/>
    </row>
    <row r="2284" spans="4:68" x14ac:dyDescent="0.15">
      <c r="D2284" s="168"/>
      <c r="E2284" s="168"/>
      <c r="F2284" s="168"/>
      <c r="G2284" s="168"/>
      <c r="H2284" s="168"/>
      <c r="I2284" s="168"/>
      <c r="J2284" s="168"/>
      <c r="K2284" s="168"/>
      <c r="L2284" s="168"/>
      <c r="M2284" s="168"/>
      <c r="N2284" s="168"/>
      <c r="O2284" s="168"/>
      <c r="P2284" s="168"/>
      <c r="Q2284" s="168"/>
      <c r="R2284" s="168"/>
      <c r="S2284" s="168"/>
      <c r="T2284" s="168"/>
      <c r="U2284" s="168"/>
      <c r="V2284" s="168"/>
      <c r="W2284" s="168"/>
      <c r="X2284" s="168"/>
      <c r="Y2284" s="168"/>
      <c r="Z2284" s="168"/>
      <c r="AA2284" s="168"/>
      <c r="AB2284" s="168"/>
      <c r="AC2284" s="168"/>
      <c r="AD2284" s="168"/>
      <c r="AE2284" s="168"/>
      <c r="AF2284" s="168"/>
      <c r="AG2284" s="168"/>
      <c r="AH2284" s="168"/>
      <c r="AI2284" s="168"/>
      <c r="AJ2284" s="168"/>
      <c r="AK2284" s="168"/>
      <c r="AL2284" s="168"/>
      <c r="AM2284" s="168"/>
      <c r="AN2284" s="168"/>
      <c r="AO2284" s="168"/>
      <c r="AP2284" s="168"/>
      <c r="AQ2284" s="168"/>
      <c r="AR2284" s="168"/>
      <c r="AS2284" s="168"/>
      <c r="AT2284" s="168"/>
      <c r="AU2284" s="168"/>
      <c r="AV2284" s="168"/>
      <c r="AW2284" s="168"/>
      <c r="AX2284" s="168"/>
      <c r="AY2284" s="168"/>
      <c r="AZ2284" s="168"/>
      <c r="BA2284" s="168"/>
      <c r="BB2284" s="168"/>
      <c r="BC2284" s="168"/>
      <c r="BD2284" s="168"/>
      <c r="BE2284" s="168"/>
      <c r="BF2284" s="168"/>
      <c r="BG2284" s="168"/>
      <c r="BH2284" s="168"/>
      <c r="BI2284" s="168"/>
      <c r="BJ2284" s="168"/>
      <c r="BK2284" s="168"/>
      <c r="BL2284" s="168"/>
      <c r="BM2284" s="168"/>
      <c r="BN2284" s="168"/>
      <c r="BO2284" s="168"/>
      <c r="BP2284" s="168"/>
    </row>
    <row r="2285" spans="4:68" x14ac:dyDescent="0.15">
      <c r="D2285" s="168"/>
      <c r="E2285" s="168"/>
      <c r="F2285" s="168"/>
      <c r="G2285" s="168"/>
      <c r="H2285" s="168"/>
      <c r="I2285" s="168"/>
      <c r="J2285" s="168"/>
      <c r="K2285" s="168"/>
      <c r="L2285" s="168"/>
      <c r="M2285" s="168"/>
      <c r="N2285" s="168"/>
      <c r="O2285" s="168"/>
      <c r="P2285" s="168"/>
      <c r="Q2285" s="168"/>
      <c r="R2285" s="168"/>
      <c r="S2285" s="168"/>
      <c r="T2285" s="168"/>
      <c r="U2285" s="168"/>
      <c r="V2285" s="168"/>
      <c r="W2285" s="168"/>
      <c r="X2285" s="168"/>
      <c r="Y2285" s="168"/>
      <c r="Z2285" s="168"/>
      <c r="AA2285" s="168"/>
      <c r="AB2285" s="168"/>
      <c r="AC2285" s="168"/>
      <c r="AD2285" s="168"/>
      <c r="AE2285" s="168"/>
      <c r="AF2285" s="168"/>
      <c r="AG2285" s="168"/>
      <c r="AH2285" s="168"/>
      <c r="AI2285" s="168"/>
      <c r="AJ2285" s="168"/>
      <c r="AK2285" s="168"/>
      <c r="AL2285" s="168"/>
      <c r="AM2285" s="168"/>
      <c r="AN2285" s="168"/>
      <c r="AO2285" s="168"/>
      <c r="AP2285" s="168"/>
      <c r="AQ2285" s="168"/>
      <c r="AR2285" s="168"/>
      <c r="AS2285" s="168"/>
      <c r="AT2285" s="168"/>
      <c r="AU2285" s="168"/>
      <c r="AV2285" s="168"/>
      <c r="AW2285" s="168"/>
      <c r="AX2285" s="168"/>
      <c r="AY2285" s="168"/>
      <c r="AZ2285" s="168"/>
      <c r="BA2285" s="168"/>
      <c r="BB2285" s="168"/>
      <c r="BC2285" s="168"/>
      <c r="BD2285" s="168"/>
      <c r="BE2285" s="168"/>
      <c r="BF2285" s="168"/>
      <c r="BG2285" s="168"/>
      <c r="BH2285" s="168"/>
      <c r="BI2285" s="168"/>
      <c r="BJ2285" s="168"/>
      <c r="BK2285" s="168"/>
      <c r="BL2285" s="168"/>
      <c r="BM2285" s="168"/>
      <c r="BN2285" s="168"/>
      <c r="BO2285" s="168"/>
      <c r="BP2285" s="168"/>
    </row>
    <row r="2286" spans="4:68" x14ac:dyDescent="0.15">
      <c r="D2286" s="168"/>
      <c r="E2286" s="168"/>
      <c r="F2286" s="168"/>
      <c r="G2286" s="168"/>
      <c r="H2286" s="168"/>
      <c r="I2286" s="168"/>
      <c r="J2286" s="168"/>
      <c r="K2286" s="168"/>
      <c r="L2286" s="168"/>
      <c r="M2286" s="168"/>
      <c r="N2286" s="168"/>
      <c r="O2286" s="168"/>
      <c r="P2286" s="168"/>
      <c r="Q2286" s="168"/>
      <c r="R2286" s="168"/>
      <c r="S2286" s="168"/>
      <c r="T2286" s="168"/>
      <c r="U2286" s="168"/>
      <c r="V2286" s="168"/>
      <c r="W2286" s="168"/>
      <c r="X2286" s="168"/>
      <c r="Y2286" s="168"/>
      <c r="Z2286" s="168"/>
      <c r="AA2286" s="168"/>
      <c r="AB2286" s="168"/>
      <c r="AC2286" s="168"/>
      <c r="AD2286" s="168"/>
      <c r="AE2286" s="168"/>
      <c r="AF2286" s="168"/>
      <c r="AG2286" s="168"/>
      <c r="AH2286" s="168"/>
      <c r="AI2286" s="168"/>
      <c r="AJ2286" s="168"/>
      <c r="AK2286" s="168"/>
      <c r="AL2286" s="168"/>
      <c r="AM2286" s="168"/>
      <c r="AN2286" s="168"/>
      <c r="AO2286" s="168"/>
      <c r="AP2286" s="168"/>
      <c r="AQ2286" s="168"/>
      <c r="AR2286" s="168"/>
      <c r="AS2286" s="168"/>
      <c r="AT2286" s="168"/>
      <c r="AU2286" s="168"/>
      <c r="AV2286" s="168"/>
      <c r="AW2286" s="168"/>
      <c r="AX2286" s="168"/>
      <c r="AY2286" s="168"/>
      <c r="AZ2286" s="168"/>
      <c r="BA2286" s="168"/>
      <c r="BB2286" s="168"/>
      <c r="BC2286" s="168"/>
      <c r="BD2286" s="168"/>
      <c r="BE2286" s="168"/>
      <c r="BF2286" s="168"/>
      <c r="BG2286" s="168"/>
      <c r="BH2286" s="168"/>
      <c r="BI2286" s="168"/>
      <c r="BJ2286" s="168"/>
      <c r="BK2286" s="168"/>
      <c r="BL2286" s="168"/>
      <c r="BM2286" s="168"/>
      <c r="BN2286" s="168"/>
      <c r="BO2286" s="168"/>
      <c r="BP2286" s="168"/>
    </row>
    <row r="2287" spans="4:68" x14ac:dyDescent="0.15">
      <c r="D2287" s="168"/>
      <c r="E2287" s="168"/>
      <c r="F2287" s="168"/>
      <c r="G2287" s="168"/>
      <c r="H2287" s="168"/>
      <c r="I2287" s="168"/>
      <c r="J2287" s="168"/>
      <c r="K2287" s="168"/>
      <c r="L2287" s="168"/>
      <c r="M2287" s="168"/>
      <c r="N2287" s="168"/>
      <c r="O2287" s="168"/>
      <c r="P2287" s="168"/>
      <c r="Q2287" s="168"/>
      <c r="R2287" s="168"/>
      <c r="S2287" s="168"/>
      <c r="T2287" s="168"/>
      <c r="U2287" s="168"/>
      <c r="V2287" s="168"/>
      <c r="W2287" s="168"/>
      <c r="X2287" s="168"/>
      <c r="Y2287" s="168"/>
      <c r="Z2287" s="168"/>
      <c r="AA2287" s="168"/>
      <c r="AB2287" s="168"/>
      <c r="AC2287" s="168"/>
      <c r="AD2287" s="168"/>
      <c r="AE2287" s="168"/>
      <c r="AF2287" s="168"/>
      <c r="AG2287" s="168"/>
      <c r="AH2287" s="168"/>
      <c r="AI2287" s="168"/>
      <c r="AJ2287" s="168"/>
      <c r="AK2287" s="168"/>
      <c r="AL2287" s="168"/>
      <c r="AM2287" s="168"/>
      <c r="AN2287" s="168"/>
      <c r="AO2287" s="168"/>
      <c r="AP2287" s="168"/>
      <c r="AQ2287" s="168"/>
      <c r="AR2287" s="168"/>
      <c r="AS2287" s="168"/>
      <c r="AT2287" s="168"/>
      <c r="AU2287" s="168"/>
      <c r="AV2287" s="168"/>
      <c r="AW2287" s="168"/>
      <c r="AX2287" s="168"/>
      <c r="AY2287" s="168"/>
      <c r="AZ2287" s="168"/>
      <c r="BA2287" s="168"/>
      <c r="BB2287" s="168"/>
      <c r="BC2287" s="168"/>
      <c r="BD2287" s="168"/>
      <c r="BE2287" s="168"/>
      <c r="BF2287" s="168"/>
      <c r="BG2287" s="168"/>
      <c r="BH2287" s="168"/>
      <c r="BI2287" s="168"/>
      <c r="BJ2287" s="168"/>
      <c r="BK2287" s="168"/>
      <c r="BL2287" s="168"/>
      <c r="BM2287" s="168"/>
      <c r="BN2287" s="168"/>
      <c r="BO2287" s="168"/>
      <c r="BP2287" s="168"/>
    </row>
    <row r="2288" spans="4:68" x14ac:dyDescent="0.15">
      <c r="D2288" s="168"/>
      <c r="E2288" s="168"/>
      <c r="F2288" s="168"/>
      <c r="G2288" s="168"/>
      <c r="H2288" s="168"/>
      <c r="I2288" s="168"/>
      <c r="J2288" s="168"/>
      <c r="K2288" s="168"/>
      <c r="L2288" s="168"/>
      <c r="M2288" s="168"/>
      <c r="N2288" s="168"/>
      <c r="O2288" s="168"/>
      <c r="P2288" s="168"/>
      <c r="Q2288" s="168"/>
      <c r="R2288" s="168"/>
      <c r="S2288" s="168"/>
      <c r="T2288" s="168"/>
      <c r="U2288" s="168"/>
      <c r="V2288" s="168"/>
      <c r="W2288" s="168"/>
      <c r="X2288" s="168"/>
      <c r="Y2288" s="168"/>
      <c r="Z2288" s="168"/>
      <c r="AA2288" s="168"/>
      <c r="AB2288" s="168"/>
      <c r="AC2288" s="168"/>
      <c r="AD2288" s="168"/>
      <c r="AE2288" s="168"/>
      <c r="AF2288" s="168"/>
      <c r="AG2288" s="168"/>
      <c r="AH2288" s="168"/>
      <c r="AI2288" s="168"/>
      <c r="AJ2288" s="168"/>
      <c r="AK2288" s="168"/>
      <c r="AL2288" s="168"/>
      <c r="AM2288" s="168"/>
      <c r="AN2288" s="168"/>
      <c r="AO2288" s="168"/>
      <c r="AP2288" s="168"/>
      <c r="AQ2288" s="168"/>
      <c r="AR2288" s="168"/>
      <c r="AS2288" s="168"/>
      <c r="AT2288" s="168"/>
      <c r="AU2288" s="168"/>
      <c r="AV2288" s="168"/>
      <c r="AW2288" s="168"/>
      <c r="AX2288" s="168"/>
      <c r="AY2288" s="168"/>
      <c r="AZ2288" s="168"/>
      <c r="BA2288" s="168"/>
      <c r="BB2288" s="168"/>
      <c r="BC2288" s="168"/>
      <c r="BD2288" s="168"/>
      <c r="BE2288" s="168"/>
      <c r="BF2288" s="168"/>
      <c r="BG2288" s="168"/>
      <c r="BH2288" s="168"/>
      <c r="BI2288" s="168"/>
      <c r="BJ2288" s="168"/>
      <c r="BK2288" s="168"/>
      <c r="BL2288" s="168"/>
      <c r="BM2288" s="168"/>
      <c r="BN2288" s="168"/>
      <c r="BO2288" s="168"/>
      <c r="BP2288" s="168"/>
    </row>
    <row r="2289" spans="4:68" x14ac:dyDescent="0.15">
      <c r="D2289" s="168"/>
      <c r="E2289" s="168"/>
      <c r="F2289" s="168"/>
      <c r="G2289" s="168"/>
      <c r="H2289" s="168"/>
      <c r="I2289" s="168"/>
      <c r="J2289" s="168"/>
      <c r="K2289" s="168"/>
      <c r="L2289" s="168"/>
      <c r="M2289" s="168"/>
      <c r="N2289" s="168"/>
      <c r="O2289" s="168"/>
      <c r="P2289" s="168"/>
      <c r="Q2289" s="168"/>
      <c r="R2289" s="168"/>
      <c r="S2289" s="168"/>
      <c r="T2289" s="168"/>
      <c r="U2289" s="168"/>
      <c r="V2289" s="168"/>
      <c r="W2289" s="168"/>
      <c r="X2289" s="168"/>
      <c r="Y2289" s="168"/>
      <c r="Z2289" s="168"/>
      <c r="AA2289" s="168"/>
      <c r="AB2289" s="168"/>
      <c r="AC2289" s="168"/>
      <c r="AD2289" s="168"/>
      <c r="AE2289" s="168"/>
      <c r="AF2289" s="168"/>
      <c r="AG2289" s="168"/>
      <c r="AH2289" s="168"/>
      <c r="AI2289" s="168"/>
      <c r="AJ2289" s="168"/>
      <c r="AK2289" s="168"/>
      <c r="AL2289" s="168"/>
      <c r="AM2289" s="168"/>
      <c r="AN2289" s="168"/>
      <c r="AO2289" s="168"/>
      <c r="AP2289" s="168"/>
      <c r="AQ2289" s="168"/>
      <c r="AR2289" s="168"/>
      <c r="AS2289" s="168"/>
      <c r="AT2289" s="168"/>
      <c r="AU2289" s="168"/>
      <c r="AV2289" s="168"/>
      <c r="AW2289" s="168"/>
      <c r="AX2289" s="168"/>
      <c r="AY2289" s="168"/>
      <c r="AZ2289" s="168"/>
      <c r="BA2289" s="168"/>
      <c r="BB2289" s="168"/>
      <c r="BC2289" s="168"/>
      <c r="BD2289" s="168"/>
      <c r="BE2289" s="168"/>
      <c r="BF2289" s="168"/>
      <c r="BG2289" s="168"/>
      <c r="BH2289" s="168"/>
      <c r="BI2289" s="168"/>
      <c r="BJ2289" s="168"/>
      <c r="BK2289" s="168"/>
      <c r="BL2289" s="168"/>
      <c r="BM2289" s="168"/>
      <c r="BN2289" s="168"/>
      <c r="BO2289" s="168"/>
      <c r="BP2289" s="168"/>
    </row>
    <row r="2290" spans="4:68" x14ac:dyDescent="0.15">
      <c r="D2290" s="168"/>
      <c r="E2290" s="168"/>
      <c r="F2290" s="168"/>
      <c r="G2290" s="168"/>
      <c r="H2290" s="168"/>
      <c r="I2290" s="168"/>
      <c r="J2290" s="168"/>
      <c r="K2290" s="168"/>
      <c r="L2290" s="168"/>
      <c r="M2290" s="168"/>
      <c r="N2290" s="168"/>
      <c r="O2290" s="168"/>
      <c r="P2290" s="168"/>
      <c r="Q2290" s="168"/>
      <c r="R2290" s="168"/>
      <c r="S2290" s="168"/>
      <c r="T2290" s="168"/>
      <c r="U2290" s="168"/>
      <c r="V2290" s="168"/>
      <c r="W2290" s="168"/>
      <c r="X2290" s="168"/>
      <c r="Y2290" s="168"/>
      <c r="Z2290" s="168"/>
      <c r="AA2290" s="168"/>
      <c r="AB2290" s="168"/>
      <c r="AC2290" s="168"/>
      <c r="AD2290" s="168"/>
      <c r="AE2290" s="168"/>
      <c r="AF2290" s="168"/>
      <c r="AG2290" s="168"/>
      <c r="AH2290" s="168"/>
      <c r="AI2290" s="168"/>
      <c r="AJ2290" s="168"/>
      <c r="AK2290" s="168"/>
      <c r="AL2290" s="168"/>
      <c r="AM2290" s="168"/>
      <c r="AN2290" s="168"/>
      <c r="AO2290" s="168"/>
      <c r="AP2290" s="168"/>
      <c r="AQ2290" s="168"/>
      <c r="AR2290" s="168"/>
      <c r="AS2290" s="168"/>
      <c r="AT2290" s="168"/>
      <c r="AU2290" s="168"/>
      <c r="AV2290" s="168"/>
      <c r="AW2290" s="168"/>
      <c r="AX2290" s="168"/>
      <c r="AY2290" s="168"/>
      <c r="AZ2290" s="168"/>
      <c r="BA2290" s="168"/>
      <c r="BB2290" s="168"/>
      <c r="BC2290" s="168"/>
      <c r="BD2290" s="168"/>
      <c r="BE2290" s="168"/>
      <c r="BF2290" s="168"/>
      <c r="BG2290" s="168"/>
      <c r="BH2290" s="168"/>
      <c r="BI2290" s="168"/>
      <c r="BJ2290" s="168"/>
      <c r="BK2290" s="168"/>
      <c r="BL2290" s="168"/>
      <c r="BM2290" s="168"/>
      <c r="BN2290" s="168"/>
      <c r="BO2290" s="168"/>
      <c r="BP2290" s="168"/>
    </row>
    <row r="2291" spans="4:68" x14ac:dyDescent="0.15">
      <c r="D2291" s="168"/>
      <c r="E2291" s="168"/>
      <c r="F2291" s="168"/>
      <c r="G2291" s="168"/>
      <c r="H2291" s="168"/>
      <c r="I2291" s="168"/>
      <c r="J2291" s="168"/>
      <c r="K2291" s="168"/>
      <c r="L2291" s="168"/>
      <c r="M2291" s="168"/>
      <c r="N2291" s="168"/>
      <c r="O2291" s="168"/>
      <c r="P2291" s="168"/>
      <c r="Q2291" s="168"/>
      <c r="R2291" s="168"/>
      <c r="S2291" s="168"/>
      <c r="T2291" s="168"/>
      <c r="U2291" s="168"/>
      <c r="V2291" s="168"/>
      <c r="W2291" s="168"/>
      <c r="X2291" s="168"/>
      <c r="Y2291" s="168"/>
      <c r="Z2291" s="168"/>
      <c r="AA2291" s="168"/>
      <c r="AB2291" s="168"/>
      <c r="AC2291" s="168"/>
      <c r="AD2291" s="168"/>
      <c r="AE2291" s="168"/>
      <c r="AF2291" s="168"/>
      <c r="AG2291" s="168"/>
      <c r="AH2291" s="168"/>
      <c r="AI2291" s="168"/>
      <c r="AJ2291" s="168"/>
      <c r="AK2291" s="168"/>
      <c r="AL2291" s="168"/>
      <c r="AM2291" s="168"/>
      <c r="AN2291" s="168"/>
      <c r="AO2291" s="168"/>
      <c r="AP2291" s="168"/>
      <c r="AQ2291" s="168"/>
      <c r="AR2291" s="168"/>
      <c r="AS2291" s="168"/>
      <c r="AT2291" s="168"/>
      <c r="AU2291" s="168"/>
      <c r="AV2291" s="168"/>
      <c r="AW2291" s="168"/>
      <c r="AX2291" s="168"/>
      <c r="AY2291" s="168"/>
      <c r="AZ2291" s="168"/>
      <c r="BA2291" s="168"/>
      <c r="BB2291" s="168"/>
      <c r="BC2291" s="168"/>
      <c r="BD2291" s="168"/>
      <c r="BE2291" s="168"/>
      <c r="BF2291" s="168"/>
      <c r="BG2291" s="168"/>
      <c r="BH2291" s="168"/>
      <c r="BI2291" s="168"/>
      <c r="BJ2291" s="168"/>
      <c r="BK2291" s="168"/>
      <c r="BL2291" s="168"/>
      <c r="BM2291" s="168"/>
      <c r="BN2291" s="168"/>
      <c r="BO2291" s="168"/>
      <c r="BP2291" s="168"/>
    </row>
    <row r="2292" spans="4:68" x14ac:dyDescent="0.15">
      <c r="D2292" s="168"/>
      <c r="E2292" s="168"/>
      <c r="F2292" s="168"/>
      <c r="G2292" s="168"/>
      <c r="H2292" s="168"/>
      <c r="I2292" s="168"/>
      <c r="J2292" s="168"/>
      <c r="K2292" s="168"/>
      <c r="L2292" s="168"/>
      <c r="M2292" s="168"/>
      <c r="N2292" s="168"/>
      <c r="O2292" s="168"/>
      <c r="P2292" s="168"/>
      <c r="Q2292" s="168"/>
      <c r="R2292" s="168"/>
      <c r="S2292" s="168"/>
      <c r="T2292" s="168"/>
      <c r="U2292" s="168"/>
      <c r="V2292" s="168"/>
      <c r="W2292" s="168"/>
      <c r="X2292" s="168"/>
      <c r="Y2292" s="168"/>
      <c r="Z2292" s="168"/>
      <c r="AA2292" s="168"/>
      <c r="AB2292" s="168"/>
      <c r="AC2292" s="168"/>
      <c r="AD2292" s="168"/>
      <c r="AE2292" s="168"/>
      <c r="AF2292" s="168"/>
      <c r="AG2292" s="168"/>
      <c r="AH2292" s="168"/>
      <c r="AI2292" s="168"/>
      <c r="AJ2292" s="168"/>
      <c r="AK2292" s="168"/>
      <c r="AL2292" s="168"/>
      <c r="AM2292" s="168"/>
      <c r="AN2292" s="168"/>
      <c r="AO2292" s="168"/>
      <c r="AP2292" s="168"/>
      <c r="AQ2292" s="168"/>
      <c r="AR2292" s="168"/>
      <c r="AS2292" s="168"/>
      <c r="AT2292" s="168"/>
      <c r="AU2292" s="168"/>
      <c r="AV2292" s="168"/>
      <c r="AW2292" s="168"/>
      <c r="AX2292" s="168"/>
      <c r="AY2292" s="168"/>
      <c r="AZ2292" s="168"/>
      <c r="BA2292" s="168"/>
      <c r="BB2292" s="168"/>
      <c r="BC2292" s="168"/>
      <c r="BD2292" s="168"/>
      <c r="BE2292" s="168"/>
      <c r="BF2292" s="168"/>
      <c r="BG2292" s="168"/>
      <c r="BH2292" s="168"/>
      <c r="BI2292" s="168"/>
      <c r="BJ2292" s="168"/>
      <c r="BK2292" s="168"/>
      <c r="BL2292" s="168"/>
      <c r="BM2292" s="168"/>
      <c r="BN2292" s="168"/>
      <c r="BO2292" s="168"/>
      <c r="BP2292" s="168"/>
    </row>
    <row r="2293" spans="4:68" x14ac:dyDescent="0.15">
      <c r="D2293" s="168"/>
      <c r="E2293" s="168"/>
      <c r="F2293" s="168"/>
      <c r="G2293" s="168"/>
      <c r="H2293" s="168"/>
      <c r="I2293" s="168"/>
      <c r="J2293" s="168"/>
      <c r="K2293" s="168"/>
      <c r="L2293" s="168"/>
      <c r="M2293" s="168"/>
      <c r="N2293" s="168"/>
      <c r="O2293" s="168"/>
      <c r="P2293" s="168"/>
      <c r="Q2293" s="168"/>
      <c r="R2293" s="168"/>
      <c r="S2293" s="168"/>
      <c r="T2293" s="168"/>
      <c r="U2293" s="168"/>
      <c r="V2293" s="168"/>
      <c r="W2293" s="168"/>
      <c r="X2293" s="168"/>
      <c r="Y2293" s="168"/>
      <c r="Z2293" s="168"/>
      <c r="AA2293" s="168"/>
      <c r="AB2293" s="168"/>
      <c r="AC2293" s="168"/>
      <c r="AD2293" s="168"/>
      <c r="AE2293" s="168"/>
      <c r="AF2293" s="168"/>
      <c r="AG2293" s="168"/>
      <c r="AH2293" s="168"/>
      <c r="AI2293" s="168"/>
      <c r="AJ2293" s="168"/>
      <c r="AK2293" s="168"/>
      <c r="AL2293" s="168"/>
      <c r="AM2293" s="168"/>
      <c r="AN2293" s="168"/>
      <c r="AO2293" s="168"/>
      <c r="AP2293" s="168"/>
      <c r="AQ2293" s="168"/>
      <c r="AR2293" s="168"/>
      <c r="AS2293" s="168"/>
      <c r="AT2293" s="168"/>
      <c r="AU2293" s="168"/>
      <c r="AV2293" s="168"/>
      <c r="AW2293" s="168"/>
      <c r="AX2293" s="168"/>
      <c r="AY2293" s="168"/>
      <c r="AZ2293" s="168"/>
      <c r="BA2293" s="168"/>
      <c r="BB2293" s="168"/>
      <c r="BC2293" s="168"/>
      <c r="BD2293" s="168"/>
      <c r="BE2293" s="168"/>
      <c r="BF2293" s="168"/>
      <c r="BG2293" s="168"/>
      <c r="BH2293" s="168"/>
      <c r="BI2293" s="168"/>
      <c r="BJ2293" s="168"/>
      <c r="BK2293" s="168"/>
      <c r="BL2293" s="168"/>
      <c r="BM2293" s="168"/>
      <c r="BN2293" s="168"/>
      <c r="BO2293" s="168"/>
      <c r="BP2293" s="168"/>
    </row>
    <row r="2294" spans="4:68" x14ac:dyDescent="0.15">
      <c r="D2294" s="168"/>
      <c r="E2294" s="168"/>
      <c r="F2294" s="168"/>
      <c r="G2294" s="168"/>
      <c r="H2294" s="168"/>
      <c r="I2294" s="168"/>
      <c r="J2294" s="168"/>
      <c r="K2294" s="168"/>
      <c r="L2294" s="168"/>
      <c r="M2294" s="168"/>
      <c r="N2294" s="168"/>
      <c r="O2294" s="168"/>
      <c r="P2294" s="168"/>
      <c r="Q2294" s="168"/>
      <c r="R2294" s="168"/>
      <c r="S2294" s="168"/>
      <c r="T2294" s="168"/>
      <c r="U2294" s="168"/>
      <c r="V2294" s="168"/>
      <c r="W2294" s="168"/>
      <c r="X2294" s="168"/>
      <c r="Y2294" s="168"/>
      <c r="Z2294" s="168"/>
      <c r="AA2294" s="168"/>
      <c r="AB2294" s="168"/>
      <c r="AC2294" s="168"/>
      <c r="AD2294" s="168"/>
      <c r="AE2294" s="168"/>
      <c r="AF2294" s="168"/>
      <c r="AG2294" s="168"/>
      <c r="AH2294" s="168"/>
      <c r="AI2294" s="168"/>
      <c r="AJ2294" s="168"/>
      <c r="AK2294" s="168"/>
      <c r="AL2294" s="168"/>
      <c r="AM2294" s="168"/>
      <c r="AN2294" s="168"/>
      <c r="AO2294" s="168"/>
      <c r="AP2294" s="168"/>
      <c r="AQ2294" s="168"/>
      <c r="AR2294" s="168"/>
      <c r="AS2294" s="168"/>
      <c r="AT2294" s="168"/>
      <c r="AU2294" s="168"/>
      <c r="AV2294" s="168"/>
      <c r="AW2294" s="168"/>
      <c r="AX2294" s="168"/>
      <c r="AY2294" s="168"/>
      <c r="AZ2294" s="168"/>
      <c r="BA2294" s="168"/>
      <c r="BB2294" s="168"/>
      <c r="BC2294" s="168"/>
      <c r="BD2294" s="168"/>
      <c r="BE2294" s="168"/>
      <c r="BF2294" s="168"/>
      <c r="BG2294" s="168"/>
      <c r="BH2294" s="168"/>
      <c r="BI2294" s="168"/>
      <c r="BJ2294" s="168"/>
      <c r="BK2294" s="168"/>
      <c r="BL2294" s="168"/>
      <c r="BM2294" s="168"/>
      <c r="BN2294" s="168"/>
      <c r="BO2294" s="168"/>
      <c r="BP2294" s="168"/>
    </row>
    <row r="2295" spans="4:68" x14ac:dyDescent="0.15">
      <c r="D2295" s="168"/>
      <c r="E2295" s="168"/>
      <c r="F2295" s="168"/>
      <c r="G2295" s="168"/>
      <c r="H2295" s="168"/>
      <c r="I2295" s="168"/>
      <c r="J2295" s="168"/>
      <c r="K2295" s="168"/>
      <c r="L2295" s="168"/>
      <c r="M2295" s="168"/>
      <c r="N2295" s="168"/>
      <c r="O2295" s="168"/>
      <c r="P2295" s="168"/>
      <c r="Q2295" s="168"/>
      <c r="R2295" s="168"/>
      <c r="S2295" s="168"/>
      <c r="T2295" s="168"/>
      <c r="U2295" s="168"/>
      <c r="V2295" s="168"/>
      <c r="W2295" s="168"/>
      <c r="X2295" s="168"/>
      <c r="Y2295" s="168"/>
      <c r="Z2295" s="168"/>
      <c r="AA2295" s="168"/>
      <c r="AB2295" s="168"/>
      <c r="AC2295" s="168"/>
      <c r="AD2295" s="168"/>
      <c r="AE2295" s="168"/>
      <c r="AF2295" s="168"/>
      <c r="AG2295" s="168"/>
      <c r="AH2295" s="168"/>
      <c r="AI2295" s="168"/>
      <c r="AJ2295" s="168"/>
      <c r="AK2295" s="168"/>
      <c r="AL2295" s="168"/>
      <c r="AM2295" s="168"/>
      <c r="AN2295" s="168"/>
      <c r="AO2295" s="168"/>
      <c r="AP2295" s="168"/>
      <c r="AQ2295" s="168"/>
      <c r="AR2295" s="168"/>
      <c r="AS2295" s="168"/>
      <c r="AT2295" s="168"/>
      <c r="AU2295" s="168"/>
      <c r="AV2295" s="168"/>
      <c r="AW2295" s="168"/>
      <c r="AX2295" s="168"/>
      <c r="AY2295" s="168"/>
      <c r="AZ2295" s="168"/>
      <c r="BA2295" s="168"/>
      <c r="BB2295" s="168"/>
      <c r="BC2295" s="168"/>
      <c r="BD2295" s="168"/>
      <c r="BE2295" s="168"/>
      <c r="BF2295" s="168"/>
      <c r="BG2295" s="168"/>
      <c r="BH2295" s="168"/>
      <c r="BI2295" s="168"/>
      <c r="BJ2295" s="168"/>
      <c r="BK2295" s="168"/>
      <c r="BL2295" s="168"/>
      <c r="BM2295" s="168"/>
      <c r="BN2295" s="168"/>
      <c r="BO2295" s="168"/>
      <c r="BP2295" s="168"/>
    </row>
    <row r="2296" spans="4:68" x14ac:dyDescent="0.15">
      <c r="D2296" s="168"/>
      <c r="E2296" s="168"/>
      <c r="F2296" s="168"/>
      <c r="G2296" s="168"/>
      <c r="H2296" s="168"/>
      <c r="I2296" s="168"/>
      <c r="J2296" s="168"/>
      <c r="K2296" s="168"/>
      <c r="L2296" s="168"/>
      <c r="M2296" s="168"/>
      <c r="N2296" s="168"/>
      <c r="O2296" s="168"/>
      <c r="P2296" s="168"/>
      <c r="Q2296" s="168"/>
      <c r="R2296" s="168"/>
      <c r="S2296" s="168"/>
      <c r="T2296" s="168"/>
      <c r="U2296" s="168"/>
      <c r="V2296" s="168"/>
      <c r="W2296" s="168"/>
      <c r="X2296" s="168"/>
      <c r="Y2296" s="168"/>
      <c r="Z2296" s="168"/>
      <c r="AA2296" s="168"/>
      <c r="AB2296" s="168"/>
      <c r="AC2296" s="168"/>
      <c r="AD2296" s="168"/>
      <c r="AE2296" s="168"/>
      <c r="AF2296" s="168"/>
      <c r="AG2296" s="168"/>
      <c r="AH2296" s="168"/>
      <c r="AI2296" s="168"/>
      <c r="AJ2296" s="168"/>
      <c r="AK2296" s="168"/>
      <c r="AL2296" s="168"/>
      <c r="AM2296" s="168"/>
      <c r="AN2296" s="168"/>
      <c r="AO2296" s="168"/>
      <c r="AP2296" s="168"/>
      <c r="AQ2296" s="168"/>
      <c r="AR2296" s="168"/>
      <c r="AS2296" s="168"/>
      <c r="AT2296" s="168"/>
      <c r="AU2296" s="168"/>
      <c r="AV2296" s="168"/>
      <c r="AW2296" s="168"/>
      <c r="AX2296" s="168"/>
      <c r="AY2296" s="168"/>
      <c r="AZ2296" s="168"/>
      <c r="BA2296" s="168"/>
      <c r="BB2296" s="168"/>
      <c r="BC2296" s="168"/>
      <c r="BD2296" s="168"/>
      <c r="BE2296" s="168"/>
      <c r="BF2296" s="168"/>
      <c r="BG2296" s="168"/>
      <c r="BH2296" s="168"/>
      <c r="BI2296" s="168"/>
      <c r="BJ2296" s="168"/>
      <c r="BK2296" s="168"/>
      <c r="BL2296" s="168"/>
      <c r="BM2296" s="168"/>
      <c r="BN2296" s="168"/>
      <c r="BO2296" s="168"/>
      <c r="BP2296" s="168"/>
    </row>
    <row r="2297" spans="4:68" x14ac:dyDescent="0.15">
      <c r="D2297" s="168"/>
      <c r="E2297" s="168"/>
      <c r="F2297" s="168"/>
      <c r="G2297" s="168"/>
      <c r="H2297" s="168"/>
      <c r="I2297" s="168"/>
      <c r="J2297" s="168"/>
      <c r="K2297" s="168"/>
      <c r="L2297" s="168"/>
      <c r="M2297" s="168"/>
      <c r="N2297" s="168"/>
      <c r="O2297" s="168"/>
      <c r="P2297" s="168"/>
      <c r="Q2297" s="168"/>
      <c r="R2297" s="168"/>
      <c r="S2297" s="168"/>
      <c r="T2297" s="168"/>
      <c r="U2297" s="168"/>
      <c r="V2297" s="168"/>
      <c r="W2297" s="168"/>
      <c r="X2297" s="168"/>
      <c r="Y2297" s="168"/>
      <c r="Z2297" s="168"/>
      <c r="AA2297" s="168"/>
      <c r="AB2297" s="168"/>
      <c r="AC2297" s="168"/>
      <c r="AD2297" s="168"/>
      <c r="AE2297" s="168"/>
      <c r="AF2297" s="168"/>
      <c r="AG2297" s="168"/>
      <c r="AH2297" s="168"/>
      <c r="AI2297" s="168"/>
      <c r="AJ2297" s="168"/>
      <c r="AK2297" s="168"/>
      <c r="AL2297" s="168"/>
      <c r="AM2297" s="168"/>
      <c r="AN2297" s="168"/>
      <c r="AO2297" s="168"/>
      <c r="AP2297" s="168"/>
      <c r="AQ2297" s="168"/>
      <c r="AR2297" s="168"/>
      <c r="AS2297" s="168"/>
      <c r="AT2297" s="168"/>
      <c r="AU2297" s="168"/>
      <c r="AV2297" s="168"/>
      <c r="AW2297" s="168"/>
      <c r="AX2297" s="168"/>
      <c r="AY2297" s="168"/>
      <c r="AZ2297" s="168"/>
      <c r="BA2297" s="168"/>
      <c r="BB2297" s="168"/>
      <c r="BC2297" s="168"/>
      <c r="BD2297" s="168"/>
      <c r="BE2297" s="168"/>
      <c r="BF2297" s="168"/>
      <c r="BG2297" s="168"/>
      <c r="BH2297" s="168"/>
      <c r="BI2297" s="168"/>
      <c r="BJ2297" s="168"/>
      <c r="BK2297" s="168"/>
      <c r="BL2297" s="168"/>
      <c r="BM2297" s="168"/>
      <c r="BN2297" s="168"/>
      <c r="BO2297" s="168"/>
      <c r="BP2297" s="168"/>
    </row>
    <row r="2298" spans="4:68" x14ac:dyDescent="0.15">
      <c r="D2298" s="168"/>
      <c r="E2298" s="168"/>
      <c r="F2298" s="168"/>
      <c r="G2298" s="168"/>
      <c r="H2298" s="168"/>
      <c r="I2298" s="168"/>
      <c r="J2298" s="168"/>
      <c r="K2298" s="168"/>
      <c r="L2298" s="168"/>
      <c r="M2298" s="168"/>
      <c r="N2298" s="168"/>
      <c r="O2298" s="168"/>
      <c r="P2298" s="168"/>
      <c r="Q2298" s="168"/>
      <c r="R2298" s="168"/>
      <c r="S2298" s="168"/>
      <c r="T2298" s="168"/>
      <c r="U2298" s="168"/>
      <c r="V2298" s="168"/>
      <c r="W2298" s="168"/>
      <c r="X2298" s="168"/>
      <c r="Y2298" s="168"/>
      <c r="Z2298" s="168"/>
      <c r="AA2298" s="168"/>
      <c r="AB2298" s="168"/>
      <c r="AC2298" s="168"/>
      <c r="AD2298" s="168"/>
      <c r="AE2298" s="168"/>
      <c r="AF2298" s="168"/>
      <c r="AG2298" s="168"/>
      <c r="AH2298" s="168"/>
      <c r="AI2298" s="168"/>
      <c r="AJ2298" s="168"/>
      <c r="AK2298" s="168"/>
      <c r="AL2298" s="168"/>
      <c r="AM2298" s="168"/>
      <c r="AN2298" s="168"/>
      <c r="AO2298" s="168"/>
      <c r="AP2298" s="168"/>
      <c r="AQ2298" s="168"/>
      <c r="AR2298" s="168"/>
      <c r="AS2298" s="168"/>
      <c r="AT2298" s="168"/>
      <c r="AU2298" s="168"/>
      <c r="AV2298" s="168"/>
      <c r="AW2298" s="168"/>
      <c r="AX2298" s="168"/>
      <c r="AY2298" s="168"/>
      <c r="AZ2298" s="168"/>
      <c r="BA2298" s="168"/>
      <c r="BB2298" s="168"/>
      <c r="BC2298" s="168"/>
      <c r="BD2298" s="168"/>
      <c r="BE2298" s="168"/>
      <c r="BF2298" s="168"/>
      <c r="BG2298" s="168"/>
      <c r="BH2298" s="168"/>
      <c r="BI2298" s="168"/>
      <c r="BJ2298" s="168"/>
      <c r="BK2298" s="168"/>
      <c r="BL2298" s="168"/>
      <c r="BM2298" s="168"/>
      <c r="BN2298" s="168"/>
      <c r="BO2298" s="168"/>
      <c r="BP2298" s="168"/>
    </row>
    <row r="2299" spans="4:68" x14ac:dyDescent="0.15">
      <c r="D2299" s="168"/>
      <c r="E2299" s="168"/>
      <c r="F2299" s="168"/>
      <c r="G2299" s="168"/>
      <c r="H2299" s="168"/>
      <c r="I2299" s="168"/>
      <c r="J2299" s="168"/>
      <c r="K2299" s="168"/>
      <c r="L2299" s="168"/>
      <c r="M2299" s="168"/>
      <c r="N2299" s="168"/>
      <c r="O2299" s="168"/>
      <c r="P2299" s="168"/>
      <c r="Q2299" s="168"/>
      <c r="R2299" s="168"/>
      <c r="S2299" s="168"/>
      <c r="T2299" s="168"/>
      <c r="U2299" s="168"/>
      <c r="V2299" s="168"/>
      <c r="W2299" s="168"/>
      <c r="X2299" s="168"/>
      <c r="Y2299" s="168"/>
      <c r="Z2299" s="168"/>
      <c r="AA2299" s="168"/>
      <c r="AB2299" s="168"/>
      <c r="AC2299" s="168"/>
      <c r="AD2299" s="168"/>
      <c r="AE2299" s="168"/>
      <c r="AF2299" s="168"/>
      <c r="AG2299" s="168"/>
      <c r="AH2299" s="168"/>
      <c r="AI2299" s="168"/>
      <c r="AJ2299" s="168"/>
      <c r="AK2299" s="168"/>
      <c r="AL2299" s="168"/>
      <c r="AM2299" s="168"/>
      <c r="AN2299" s="168"/>
      <c r="AO2299" s="168"/>
      <c r="AP2299" s="168"/>
      <c r="AQ2299" s="168"/>
      <c r="AR2299" s="168"/>
      <c r="AS2299" s="168"/>
      <c r="AT2299" s="168"/>
      <c r="AU2299" s="168"/>
      <c r="AV2299" s="168"/>
      <c r="AW2299" s="168"/>
      <c r="AX2299" s="168"/>
      <c r="AY2299" s="168"/>
      <c r="AZ2299" s="168"/>
      <c r="BA2299" s="168"/>
      <c r="BB2299" s="168"/>
      <c r="BC2299" s="168"/>
      <c r="BD2299" s="168"/>
      <c r="BE2299" s="168"/>
      <c r="BF2299" s="168"/>
      <c r="BG2299" s="168"/>
      <c r="BH2299" s="168"/>
      <c r="BI2299" s="168"/>
      <c r="BJ2299" s="168"/>
      <c r="BK2299" s="168"/>
      <c r="BL2299" s="168"/>
      <c r="BM2299" s="168"/>
      <c r="BN2299" s="168"/>
      <c r="BO2299" s="168"/>
      <c r="BP2299" s="168"/>
    </row>
    <row r="2300" spans="4:68" x14ac:dyDescent="0.15">
      <c r="D2300" s="168"/>
      <c r="E2300" s="168"/>
      <c r="F2300" s="168"/>
      <c r="G2300" s="168"/>
      <c r="H2300" s="168"/>
      <c r="I2300" s="168"/>
      <c r="J2300" s="168"/>
      <c r="K2300" s="168"/>
      <c r="L2300" s="168"/>
      <c r="M2300" s="168"/>
      <c r="N2300" s="168"/>
      <c r="O2300" s="168"/>
      <c r="P2300" s="168"/>
      <c r="Q2300" s="168"/>
      <c r="R2300" s="168"/>
      <c r="S2300" s="168"/>
      <c r="T2300" s="168"/>
      <c r="U2300" s="168"/>
      <c r="V2300" s="168"/>
      <c r="W2300" s="168"/>
      <c r="X2300" s="168"/>
      <c r="Y2300" s="168"/>
      <c r="Z2300" s="168"/>
      <c r="AA2300" s="168"/>
      <c r="AB2300" s="168"/>
      <c r="AC2300" s="168"/>
      <c r="AD2300" s="168"/>
      <c r="AE2300" s="168"/>
      <c r="AF2300" s="168"/>
      <c r="AG2300" s="168"/>
      <c r="AH2300" s="168"/>
      <c r="AI2300" s="168"/>
      <c r="AJ2300" s="168"/>
      <c r="AK2300" s="168"/>
      <c r="AL2300" s="168"/>
      <c r="AM2300" s="168"/>
      <c r="AN2300" s="168"/>
      <c r="AO2300" s="168"/>
      <c r="AP2300" s="168"/>
      <c r="AQ2300" s="168"/>
      <c r="AR2300" s="168"/>
      <c r="AS2300" s="168"/>
      <c r="AT2300" s="168"/>
      <c r="AU2300" s="168"/>
      <c r="AV2300" s="168"/>
      <c r="AW2300" s="168"/>
      <c r="AX2300" s="168"/>
      <c r="AY2300" s="168"/>
      <c r="AZ2300" s="168"/>
      <c r="BA2300" s="168"/>
      <c r="BB2300" s="168"/>
      <c r="BC2300" s="168"/>
      <c r="BD2300" s="168"/>
      <c r="BE2300" s="168"/>
      <c r="BF2300" s="168"/>
      <c r="BG2300" s="168"/>
      <c r="BH2300" s="168"/>
      <c r="BI2300" s="168"/>
      <c r="BJ2300" s="168"/>
      <c r="BK2300" s="168"/>
      <c r="BL2300" s="168"/>
      <c r="BM2300" s="168"/>
      <c r="BN2300" s="168"/>
      <c r="BO2300" s="168"/>
      <c r="BP2300" s="168"/>
    </row>
    <row r="2301" spans="4:68" x14ac:dyDescent="0.15">
      <c r="D2301" s="168"/>
      <c r="E2301" s="168"/>
      <c r="F2301" s="168"/>
      <c r="G2301" s="168"/>
      <c r="H2301" s="168"/>
      <c r="I2301" s="168"/>
      <c r="J2301" s="168"/>
      <c r="K2301" s="168"/>
      <c r="L2301" s="168"/>
      <c r="M2301" s="168"/>
      <c r="N2301" s="168"/>
      <c r="O2301" s="168"/>
      <c r="P2301" s="168"/>
      <c r="Q2301" s="168"/>
      <c r="R2301" s="168"/>
      <c r="S2301" s="168"/>
      <c r="T2301" s="168"/>
      <c r="U2301" s="168"/>
      <c r="V2301" s="168"/>
      <c r="W2301" s="168"/>
      <c r="X2301" s="168"/>
      <c r="Y2301" s="168"/>
      <c r="Z2301" s="168"/>
      <c r="AA2301" s="168"/>
      <c r="AB2301" s="168"/>
      <c r="AC2301" s="168"/>
      <c r="AD2301" s="168"/>
      <c r="AE2301" s="168"/>
      <c r="AF2301" s="168"/>
      <c r="AG2301" s="168"/>
      <c r="AH2301" s="168"/>
      <c r="AI2301" s="168"/>
      <c r="AJ2301" s="168"/>
      <c r="AK2301" s="168"/>
      <c r="AL2301" s="168"/>
      <c r="AM2301" s="168"/>
      <c r="AN2301" s="168"/>
      <c r="AO2301" s="168"/>
      <c r="AP2301" s="168"/>
      <c r="AQ2301" s="168"/>
      <c r="AR2301" s="168"/>
      <c r="AS2301" s="168"/>
      <c r="AT2301" s="168"/>
      <c r="AU2301" s="168"/>
      <c r="AV2301" s="168"/>
      <c r="AW2301" s="168"/>
      <c r="AX2301" s="168"/>
      <c r="AY2301" s="168"/>
      <c r="AZ2301" s="168"/>
      <c r="BA2301" s="168"/>
      <c r="BB2301" s="168"/>
      <c r="BC2301" s="168"/>
      <c r="BD2301" s="168"/>
      <c r="BE2301" s="168"/>
      <c r="BF2301" s="168"/>
      <c r="BG2301" s="168"/>
      <c r="BH2301" s="168"/>
      <c r="BI2301" s="168"/>
      <c r="BJ2301" s="168"/>
      <c r="BK2301" s="168"/>
      <c r="BL2301" s="168"/>
      <c r="BM2301" s="168"/>
      <c r="BN2301" s="168"/>
      <c r="BO2301" s="168"/>
      <c r="BP2301" s="168"/>
    </row>
    <row r="2302" spans="4:68" x14ac:dyDescent="0.15">
      <c r="D2302" s="168"/>
      <c r="E2302" s="168"/>
      <c r="F2302" s="168"/>
      <c r="G2302" s="168"/>
      <c r="H2302" s="168"/>
      <c r="I2302" s="168"/>
      <c r="J2302" s="168"/>
      <c r="K2302" s="168"/>
      <c r="L2302" s="168"/>
      <c r="M2302" s="168"/>
      <c r="N2302" s="168"/>
      <c r="O2302" s="168"/>
      <c r="P2302" s="168"/>
      <c r="Q2302" s="168"/>
      <c r="R2302" s="168"/>
      <c r="S2302" s="168"/>
      <c r="T2302" s="168"/>
      <c r="U2302" s="168"/>
      <c r="V2302" s="168"/>
      <c r="W2302" s="168"/>
      <c r="X2302" s="168"/>
      <c r="Y2302" s="168"/>
      <c r="Z2302" s="168"/>
      <c r="AA2302" s="168"/>
      <c r="AB2302" s="168"/>
      <c r="AC2302" s="168"/>
      <c r="AD2302" s="168"/>
      <c r="AE2302" s="168"/>
      <c r="AF2302" s="168"/>
      <c r="AG2302" s="168"/>
      <c r="AH2302" s="168"/>
      <c r="AI2302" s="168"/>
      <c r="AJ2302" s="168"/>
      <c r="AK2302" s="168"/>
      <c r="AL2302" s="168"/>
      <c r="AM2302" s="168"/>
      <c r="AN2302" s="168"/>
      <c r="AO2302" s="168"/>
      <c r="AP2302" s="168"/>
      <c r="AQ2302" s="168"/>
      <c r="AR2302" s="168"/>
      <c r="AS2302" s="168"/>
      <c r="AT2302" s="168"/>
      <c r="AU2302" s="168"/>
      <c r="AV2302" s="168"/>
      <c r="AW2302" s="168"/>
      <c r="AX2302" s="168"/>
      <c r="AY2302" s="168"/>
      <c r="AZ2302" s="168"/>
      <c r="BA2302" s="168"/>
      <c r="BB2302" s="168"/>
      <c r="BC2302" s="168"/>
      <c r="BD2302" s="168"/>
      <c r="BE2302" s="168"/>
      <c r="BF2302" s="168"/>
      <c r="BG2302" s="168"/>
      <c r="BH2302" s="168"/>
      <c r="BI2302" s="168"/>
      <c r="BJ2302" s="168"/>
      <c r="BK2302" s="168"/>
      <c r="BL2302" s="168"/>
      <c r="BM2302" s="168"/>
      <c r="BN2302" s="168"/>
      <c r="BO2302" s="168"/>
      <c r="BP2302" s="168"/>
    </row>
    <row r="2303" spans="4:68" x14ac:dyDescent="0.15">
      <c r="D2303" s="168"/>
      <c r="E2303" s="168"/>
      <c r="F2303" s="168"/>
      <c r="G2303" s="168"/>
      <c r="H2303" s="168"/>
      <c r="I2303" s="168"/>
      <c r="J2303" s="168"/>
      <c r="K2303" s="168"/>
      <c r="L2303" s="168"/>
      <c r="M2303" s="168"/>
      <c r="N2303" s="168"/>
      <c r="O2303" s="168"/>
      <c r="P2303" s="168"/>
      <c r="Q2303" s="168"/>
      <c r="R2303" s="168"/>
      <c r="S2303" s="168"/>
      <c r="T2303" s="168"/>
      <c r="U2303" s="168"/>
      <c r="V2303" s="168"/>
      <c r="W2303" s="168"/>
      <c r="X2303" s="168"/>
      <c r="Y2303" s="168"/>
      <c r="Z2303" s="168"/>
      <c r="AA2303" s="168"/>
      <c r="AB2303" s="168"/>
      <c r="AC2303" s="168"/>
      <c r="AD2303" s="168"/>
      <c r="AE2303" s="168"/>
      <c r="AF2303" s="168"/>
      <c r="AG2303" s="168"/>
      <c r="AH2303" s="168"/>
      <c r="AI2303" s="168"/>
      <c r="AJ2303" s="168"/>
      <c r="AK2303" s="168"/>
      <c r="AL2303" s="168"/>
      <c r="AM2303" s="168"/>
      <c r="AN2303" s="168"/>
      <c r="AO2303" s="168"/>
      <c r="AP2303" s="168"/>
      <c r="AQ2303" s="168"/>
      <c r="AR2303" s="168"/>
      <c r="AS2303" s="168"/>
      <c r="AT2303" s="168"/>
      <c r="AU2303" s="168"/>
      <c r="AV2303" s="168"/>
      <c r="AW2303" s="168"/>
      <c r="AX2303" s="168"/>
      <c r="AY2303" s="168"/>
      <c r="AZ2303" s="168"/>
      <c r="BA2303" s="168"/>
      <c r="BB2303" s="168"/>
      <c r="BC2303" s="168"/>
      <c r="BD2303" s="168"/>
      <c r="BE2303" s="168"/>
      <c r="BF2303" s="168"/>
      <c r="BG2303" s="168"/>
      <c r="BH2303" s="168"/>
      <c r="BI2303" s="168"/>
      <c r="BJ2303" s="168"/>
      <c r="BK2303" s="168"/>
      <c r="BL2303" s="168"/>
      <c r="BM2303" s="168"/>
      <c r="BN2303" s="168"/>
      <c r="BO2303" s="168"/>
      <c r="BP2303" s="168"/>
    </row>
    <row r="2304" spans="4:68" x14ac:dyDescent="0.15">
      <c r="D2304" s="168"/>
      <c r="E2304" s="168"/>
      <c r="F2304" s="168"/>
      <c r="G2304" s="168"/>
      <c r="H2304" s="168"/>
      <c r="I2304" s="168"/>
      <c r="J2304" s="168"/>
      <c r="K2304" s="168"/>
      <c r="L2304" s="168"/>
      <c r="M2304" s="168"/>
      <c r="N2304" s="168"/>
      <c r="O2304" s="168"/>
      <c r="P2304" s="168"/>
      <c r="Q2304" s="168"/>
      <c r="R2304" s="168"/>
      <c r="S2304" s="168"/>
      <c r="T2304" s="168"/>
      <c r="U2304" s="168"/>
      <c r="V2304" s="168"/>
      <c r="W2304" s="168"/>
      <c r="X2304" s="168"/>
      <c r="Y2304" s="168"/>
      <c r="Z2304" s="168"/>
      <c r="AA2304" s="168"/>
      <c r="AB2304" s="168"/>
      <c r="AC2304" s="168"/>
      <c r="AD2304" s="168"/>
      <c r="AE2304" s="168"/>
      <c r="AF2304" s="168"/>
      <c r="AG2304" s="168"/>
      <c r="AH2304" s="168"/>
      <c r="AI2304" s="168"/>
      <c r="AJ2304" s="168"/>
      <c r="AK2304" s="168"/>
      <c r="AL2304" s="168"/>
      <c r="AM2304" s="168"/>
      <c r="AN2304" s="168"/>
      <c r="AO2304" s="168"/>
      <c r="AP2304" s="168"/>
      <c r="AQ2304" s="168"/>
      <c r="AR2304" s="168"/>
      <c r="AS2304" s="168"/>
      <c r="AT2304" s="168"/>
      <c r="AU2304" s="168"/>
      <c r="AV2304" s="168"/>
      <c r="AW2304" s="168"/>
      <c r="AX2304" s="168"/>
      <c r="AY2304" s="168"/>
      <c r="AZ2304" s="168"/>
      <c r="BA2304" s="168"/>
      <c r="BB2304" s="168"/>
      <c r="BC2304" s="168"/>
      <c r="BD2304" s="168"/>
      <c r="BE2304" s="168"/>
      <c r="BF2304" s="168"/>
      <c r="BG2304" s="168"/>
      <c r="BH2304" s="168"/>
      <c r="BI2304" s="168"/>
      <c r="BJ2304" s="168"/>
      <c r="BK2304" s="168"/>
      <c r="BL2304" s="168"/>
      <c r="BM2304" s="168"/>
      <c r="BN2304" s="168"/>
      <c r="BO2304" s="168"/>
      <c r="BP2304" s="168"/>
    </row>
    <row r="2305" spans="4:68" x14ac:dyDescent="0.15">
      <c r="D2305" s="168"/>
      <c r="E2305" s="168"/>
      <c r="F2305" s="168"/>
      <c r="G2305" s="168"/>
      <c r="H2305" s="168"/>
      <c r="I2305" s="168"/>
      <c r="J2305" s="168"/>
      <c r="K2305" s="168"/>
      <c r="L2305" s="168"/>
      <c r="M2305" s="168"/>
      <c r="N2305" s="168"/>
      <c r="O2305" s="168"/>
      <c r="P2305" s="168"/>
      <c r="Q2305" s="168"/>
      <c r="R2305" s="168"/>
      <c r="S2305" s="168"/>
      <c r="T2305" s="168"/>
      <c r="U2305" s="168"/>
      <c r="V2305" s="168"/>
      <c r="W2305" s="168"/>
      <c r="X2305" s="168"/>
      <c r="Y2305" s="168"/>
      <c r="Z2305" s="168"/>
      <c r="AA2305" s="168"/>
      <c r="AB2305" s="168"/>
      <c r="AC2305" s="168"/>
      <c r="AD2305" s="168"/>
      <c r="AE2305" s="168"/>
      <c r="AF2305" s="168"/>
      <c r="AG2305" s="168"/>
      <c r="AH2305" s="168"/>
      <c r="AI2305" s="168"/>
      <c r="AJ2305" s="168"/>
      <c r="AK2305" s="168"/>
      <c r="AL2305" s="168"/>
      <c r="AM2305" s="168"/>
      <c r="AN2305" s="168"/>
      <c r="AO2305" s="168"/>
      <c r="AP2305" s="168"/>
      <c r="AQ2305" s="168"/>
      <c r="AR2305" s="168"/>
      <c r="AS2305" s="168"/>
      <c r="AT2305" s="168"/>
      <c r="AU2305" s="168"/>
      <c r="AV2305" s="168"/>
      <c r="AW2305" s="168"/>
      <c r="AX2305" s="168"/>
      <c r="AY2305" s="168"/>
      <c r="AZ2305" s="168"/>
      <c r="BA2305" s="168"/>
      <c r="BB2305" s="168"/>
      <c r="BC2305" s="168"/>
      <c r="BD2305" s="168"/>
      <c r="BE2305" s="168"/>
      <c r="BF2305" s="168"/>
      <c r="BG2305" s="168"/>
      <c r="BH2305" s="168"/>
      <c r="BI2305" s="168"/>
      <c r="BJ2305" s="168"/>
      <c r="BK2305" s="168"/>
      <c r="BL2305" s="168"/>
      <c r="BM2305" s="168"/>
      <c r="BN2305" s="168"/>
      <c r="BO2305" s="168"/>
      <c r="BP2305" s="168"/>
    </row>
    <row r="2306" spans="4:68" x14ac:dyDescent="0.15">
      <c r="D2306" s="168"/>
      <c r="E2306" s="168"/>
      <c r="F2306" s="168"/>
      <c r="G2306" s="168"/>
      <c r="H2306" s="168"/>
      <c r="I2306" s="168"/>
      <c r="J2306" s="168"/>
      <c r="K2306" s="168"/>
      <c r="L2306" s="168"/>
      <c r="M2306" s="168"/>
      <c r="N2306" s="168"/>
      <c r="O2306" s="168"/>
      <c r="P2306" s="168"/>
      <c r="Q2306" s="168"/>
      <c r="R2306" s="168"/>
      <c r="S2306" s="168"/>
      <c r="T2306" s="168"/>
      <c r="U2306" s="168"/>
      <c r="V2306" s="168"/>
      <c r="W2306" s="168"/>
      <c r="X2306" s="168"/>
      <c r="Y2306" s="168"/>
      <c r="Z2306" s="168"/>
      <c r="AA2306" s="168"/>
      <c r="AB2306" s="168"/>
      <c r="AC2306" s="168"/>
      <c r="AD2306" s="168"/>
      <c r="AE2306" s="168"/>
      <c r="AF2306" s="168"/>
      <c r="AG2306" s="168"/>
      <c r="AH2306" s="168"/>
      <c r="AI2306" s="168"/>
      <c r="AJ2306" s="168"/>
      <c r="AK2306" s="168"/>
      <c r="AL2306" s="168"/>
      <c r="AM2306" s="168"/>
      <c r="AN2306" s="168"/>
      <c r="AO2306" s="168"/>
      <c r="AP2306" s="168"/>
      <c r="AQ2306" s="168"/>
      <c r="AR2306" s="168"/>
      <c r="AS2306" s="168"/>
      <c r="AT2306" s="168"/>
      <c r="AU2306" s="168"/>
      <c r="AV2306" s="168"/>
      <c r="AW2306" s="168"/>
      <c r="AX2306" s="168"/>
      <c r="AY2306" s="168"/>
      <c r="AZ2306" s="168"/>
      <c r="BA2306" s="168"/>
      <c r="BB2306" s="168"/>
      <c r="BC2306" s="168"/>
      <c r="BD2306" s="168"/>
      <c r="BE2306" s="168"/>
      <c r="BF2306" s="168"/>
      <c r="BG2306" s="168"/>
      <c r="BH2306" s="168"/>
      <c r="BI2306" s="168"/>
      <c r="BJ2306" s="168"/>
      <c r="BK2306" s="168"/>
      <c r="BL2306" s="168"/>
      <c r="BM2306" s="168"/>
      <c r="BN2306" s="168"/>
      <c r="BO2306" s="168"/>
      <c r="BP2306" s="168"/>
    </row>
    <row r="2307" spans="4:68" x14ac:dyDescent="0.15">
      <c r="D2307" s="168"/>
      <c r="E2307" s="168"/>
      <c r="F2307" s="168"/>
      <c r="G2307" s="168"/>
      <c r="H2307" s="168"/>
      <c r="I2307" s="168"/>
      <c r="J2307" s="168"/>
      <c r="K2307" s="168"/>
      <c r="L2307" s="168"/>
      <c r="M2307" s="168"/>
      <c r="N2307" s="168"/>
      <c r="O2307" s="168"/>
      <c r="P2307" s="168"/>
      <c r="Q2307" s="168"/>
      <c r="R2307" s="168"/>
      <c r="S2307" s="168"/>
      <c r="T2307" s="168"/>
      <c r="U2307" s="168"/>
      <c r="V2307" s="168"/>
      <c r="W2307" s="168"/>
      <c r="X2307" s="168"/>
      <c r="Y2307" s="168"/>
      <c r="Z2307" s="168"/>
      <c r="AA2307" s="168"/>
      <c r="AB2307" s="168"/>
      <c r="AC2307" s="168"/>
      <c r="AD2307" s="168"/>
      <c r="AE2307" s="168"/>
      <c r="AF2307" s="168"/>
      <c r="AG2307" s="168"/>
      <c r="AH2307" s="168"/>
      <c r="AI2307" s="168"/>
      <c r="AJ2307" s="168"/>
      <c r="AK2307" s="168"/>
      <c r="AL2307" s="168"/>
      <c r="AM2307" s="168"/>
      <c r="AN2307" s="168"/>
      <c r="AO2307" s="168"/>
      <c r="AP2307" s="168"/>
      <c r="AQ2307" s="168"/>
      <c r="AR2307" s="168"/>
      <c r="AS2307" s="168"/>
      <c r="AT2307" s="168"/>
      <c r="AU2307" s="168"/>
      <c r="AV2307" s="168"/>
      <c r="AW2307" s="168"/>
      <c r="AX2307" s="168"/>
      <c r="AY2307" s="168"/>
      <c r="AZ2307" s="168"/>
      <c r="BA2307" s="168"/>
      <c r="BB2307" s="168"/>
      <c r="BC2307" s="168"/>
      <c r="BD2307" s="168"/>
      <c r="BE2307" s="168"/>
      <c r="BF2307" s="168"/>
      <c r="BG2307" s="168"/>
      <c r="BH2307" s="168"/>
      <c r="BI2307" s="168"/>
      <c r="BJ2307" s="168"/>
      <c r="BK2307" s="168"/>
      <c r="BL2307" s="168"/>
      <c r="BM2307" s="168"/>
      <c r="BN2307" s="168"/>
      <c r="BO2307" s="168"/>
      <c r="BP2307" s="168"/>
    </row>
    <row r="2308" spans="4:68" x14ac:dyDescent="0.15">
      <c r="D2308" s="168"/>
      <c r="E2308" s="168"/>
      <c r="F2308" s="168"/>
      <c r="G2308" s="168"/>
      <c r="H2308" s="168"/>
      <c r="I2308" s="168"/>
      <c r="J2308" s="168"/>
      <c r="K2308" s="168"/>
      <c r="L2308" s="168"/>
      <c r="M2308" s="168"/>
      <c r="N2308" s="168"/>
      <c r="O2308" s="168"/>
      <c r="P2308" s="168"/>
      <c r="Q2308" s="168"/>
      <c r="R2308" s="168"/>
      <c r="S2308" s="168"/>
      <c r="T2308" s="168"/>
      <c r="U2308" s="168"/>
      <c r="V2308" s="168"/>
      <c r="W2308" s="168"/>
      <c r="X2308" s="168"/>
      <c r="Y2308" s="168"/>
      <c r="Z2308" s="168"/>
      <c r="AA2308" s="168"/>
      <c r="AB2308" s="168"/>
      <c r="AC2308" s="168"/>
      <c r="AD2308" s="168"/>
      <c r="AE2308" s="168"/>
      <c r="AF2308" s="168"/>
      <c r="AG2308" s="168"/>
      <c r="AH2308" s="168"/>
      <c r="AI2308" s="168"/>
      <c r="AJ2308" s="168"/>
      <c r="AK2308" s="168"/>
      <c r="AL2308" s="168"/>
      <c r="AM2308" s="168"/>
      <c r="AN2308" s="168"/>
      <c r="AO2308" s="168"/>
      <c r="AP2308" s="168"/>
      <c r="AQ2308" s="168"/>
      <c r="AR2308" s="168"/>
      <c r="AS2308" s="168"/>
      <c r="AT2308" s="168"/>
      <c r="AU2308" s="168"/>
      <c r="AV2308" s="168"/>
      <c r="AW2308" s="168"/>
      <c r="AX2308" s="168"/>
      <c r="AY2308" s="168"/>
      <c r="AZ2308" s="168"/>
      <c r="BA2308" s="168"/>
      <c r="BB2308" s="168"/>
      <c r="BC2308" s="168"/>
      <c r="BD2308" s="168"/>
      <c r="BE2308" s="168"/>
      <c r="BF2308" s="168"/>
      <c r="BG2308" s="168"/>
      <c r="BH2308" s="168"/>
      <c r="BI2308" s="168"/>
      <c r="BJ2308" s="168"/>
      <c r="BK2308" s="168"/>
      <c r="BL2308" s="168"/>
      <c r="BM2308" s="168"/>
      <c r="BN2308" s="168"/>
      <c r="BO2308" s="168"/>
      <c r="BP2308" s="168"/>
    </row>
    <row r="2309" spans="4:68" x14ac:dyDescent="0.15">
      <c r="D2309" s="168"/>
      <c r="E2309" s="168"/>
      <c r="F2309" s="168"/>
      <c r="G2309" s="168"/>
      <c r="H2309" s="168"/>
      <c r="I2309" s="168"/>
      <c r="J2309" s="168"/>
      <c r="K2309" s="168"/>
      <c r="L2309" s="168"/>
      <c r="M2309" s="168"/>
      <c r="N2309" s="168"/>
      <c r="O2309" s="168"/>
      <c r="P2309" s="168"/>
      <c r="Q2309" s="168"/>
      <c r="R2309" s="168"/>
      <c r="S2309" s="168"/>
      <c r="T2309" s="168"/>
      <c r="U2309" s="168"/>
      <c r="V2309" s="168"/>
      <c r="W2309" s="168"/>
      <c r="X2309" s="168"/>
      <c r="Y2309" s="168"/>
      <c r="Z2309" s="168"/>
      <c r="AA2309" s="168"/>
      <c r="AB2309" s="168"/>
      <c r="AC2309" s="168"/>
      <c r="AD2309" s="168"/>
      <c r="AE2309" s="168"/>
      <c r="AF2309" s="168"/>
      <c r="AG2309" s="168"/>
      <c r="AH2309" s="168"/>
      <c r="AI2309" s="168"/>
      <c r="AJ2309" s="168"/>
      <c r="AK2309" s="168"/>
      <c r="AL2309" s="168"/>
      <c r="AM2309" s="168"/>
      <c r="AN2309" s="168"/>
      <c r="AO2309" s="168"/>
      <c r="AP2309" s="168"/>
      <c r="AQ2309" s="168"/>
      <c r="AR2309" s="168"/>
      <c r="AS2309" s="168"/>
      <c r="AT2309" s="168"/>
      <c r="AU2309" s="168"/>
      <c r="AV2309" s="168"/>
      <c r="AW2309" s="168"/>
      <c r="AX2309" s="168"/>
      <c r="AY2309" s="168"/>
      <c r="AZ2309" s="168"/>
      <c r="BA2309" s="168"/>
      <c r="BB2309" s="168"/>
      <c r="BC2309" s="168"/>
      <c r="BD2309" s="168"/>
      <c r="BE2309" s="168"/>
      <c r="BF2309" s="168"/>
      <c r="BG2309" s="168"/>
      <c r="BH2309" s="168"/>
      <c r="BI2309" s="168"/>
      <c r="BJ2309" s="168"/>
      <c r="BK2309" s="168"/>
      <c r="BL2309" s="168"/>
      <c r="BM2309" s="168"/>
      <c r="BN2309" s="168"/>
      <c r="BO2309" s="168"/>
      <c r="BP2309" s="168"/>
    </row>
    <row r="2310" spans="4:68" x14ac:dyDescent="0.15">
      <c r="D2310" s="168"/>
      <c r="E2310" s="168"/>
      <c r="F2310" s="168"/>
      <c r="G2310" s="168"/>
      <c r="H2310" s="168"/>
      <c r="I2310" s="168"/>
      <c r="J2310" s="168"/>
      <c r="K2310" s="168"/>
      <c r="L2310" s="168"/>
      <c r="M2310" s="168"/>
      <c r="N2310" s="168"/>
      <c r="O2310" s="168"/>
      <c r="P2310" s="168"/>
      <c r="Q2310" s="168"/>
      <c r="R2310" s="168"/>
      <c r="S2310" s="168"/>
      <c r="T2310" s="168"/>
      <c r="U2310" s="168"/>
      <c r="V2310" s="168"/>
      <c r="W2310" s="168"/>
      <c r="X2310" s="168"/>
      <c r="Y2310" s="168"/>
      <c r="Z2310" s="168"/>
      <c r="AA2310" s="168"/>
      <c r="AB2310" s="168"/>
      <c r="AC2310" s="168"/>
      <c r="AD2310" s="168"/>
      <c r="AE2310" s="168"/>
      <c r="AF2310" s="168"/>
      <c r="AG2310" s="168"/>
      <c r="AH2310" s="168"/>
      <c r="AI2310" s="168"/>
      <c r="AJ2310" s="168"/>
      <c r="AK2310" s="168"/>
      <c r="AL2310" s="168"/>
      <c r="AM2310" s="168"/>
      <c r="AN2310" s="168"/>
      <c r="AO2310" s="168"/>
      <c r="AP2310" s="168"/>
      <c r="AQ2310" s="168"/>
      <c r="AR2310" s="168"/>
      <c r="AS2310" s="168"/>
      <c r="AT2310" s="168"/>
      <c r="AU2310" s="168"/>
      <c r="AV2310" s="168"/>
      <c r="AW2310" s="168"/>
      <c r="AX2310" s="168"/>
      <c r="AY2310" s="168"/>
      <c r="AZ2310" s="168"/>
      <c r="BA2310" s="168"/>
      <c r="BB2310" s="168"/>
      <c r="BC2310" s="168"/>
      <c r="BD2310" s="168"/>
      <c r="BE2310" s="168"/>
      <c r="BF2310" s="168"/>
      <c r="BG2310" s="168"/>
      <c r="BH2310" s="168"/>
      <c r="BI2310" s="168"/>
      <c r="BJ2310" s="168"/>
      <c r="BK2310" s="168"/>
      <c r="BL2310" s="168"/>
      <c r="BM2310" s="168"/>
      <c r="BN2310" s="168"/>
      <c r="BO2310" s="168"/>
      <c r="BP2310" s="168"/>
    </row>
    <row r="2311" spans="4:68" x14ac:dyDescent="0.15">
      <c r="D2311" s="168"/>
      <c r="E2311" s="168"/>
      <c r="F2311" s="168"/>
      <c r="G2311" s="168"/>
      <c r="H2311" s="168"/>
      <c r="I2311" s="168"/>
      <c r="J2311" s="168"/>
      <c r="K2311" s="168"/>
      <c r="L2311" s="168"/>
      <c r="M2311" s="168"/>
      <c r="N2311" s="168"/>
      <c r="O2311" s="168"/>
      <c r="P2311" s="168"/>
      <c r="Q2311" s="168"/>
      <c r="R2311" s="168"/>
      <c r="S2311" s="168"/>
      <c r="T2311" s="168"/>
      <c r="U2311" s="168"/>
      <c r="V2311" s="168"/>
      <c r="W2311" s="168"/>
      <c r="X2311" s="168"/>
      <c r="Y2311" s="168"/>
      <c r="Z2311" s="168"/>
      <c r="AA2311" s="168"/>
      <c r="AB2311" s="168"/>
      <c r="AC2311" s="168"/>
      <c r="AD2311" s="168"/>
      <c r="AE2311" s="168"/>
      <c r="AF2311" s="168"/>
      <c r="AG2311" s="168"/>
      <c r="AH2311" s="168"/>
      <c r="AI2311" s="168"/>
      <c r="AJ2311" s="168"/>
      <c r="AK2311" s="168"/>
      <c r="AL2311" s="168"/>
      <c r="AM2311" s="168"/>
      <c r="AN2311" s="168"/>
      <c r="AO2311" s="168"/>
      <c r="AP2311" s="168"/>
      <c r="AQ2311" s="168"/>
      <c r="AR2311" s="168"/>
      <c r="AS2311" s="168"/>
      <c r="AT2311" s="168"/>
      <c r="AU2311" s="168"/>
      <c r="AV2311" s="168"/>
      <c r="AW2311" s="168"/>
      <c r="AX2311" s="168"/>
      <c r="AY2311" s="168"/>
      <c r="AZ2311" s="168"/>
      <c r="BA2311" s="168"/>
      <c r="BB2311" s="168"/>
      <c r="BC2311" s="168"/>
      <c r="BD2311" s="168"/>
      <c r="BE2311" s="168"/>
      <c r="BF2311" s="168"/>
      <c r="BG2311" s="168"/>
      <c r="BH2311" s="168"/>
      <c r="BI2311" s="168"/>
      <c r="BJ2311" s="168"/>
      <c r="BK2311" s="168"/>
      <c r="BL2311" s="168"/>
      <c r="BM2311" s="168"/>
      <c r="BN2311" s="168"/>
      <c r="BO2311" s="168"/>
      <c r="BP2311" s="168"/>
    </row>
    <row r="2312" spans="4:68" x14ac:dyDescent="0.15">
      <c r="D2312" s="168"/>
      <c r="E2312" s="168"/>
      <c r="F2312" s="168"/>
      <c r="G2312" s="168"/>
      <c r="H2312" s="168"/>
      <c r="I2312" s="168"/>
      <c r="J2312" s="168"/>
      <c r="K2312" s="168"/>
      <c r="L2312" s="168"/>
      <c r="M2312" s="168"/>
      <c r="N2312" s="168"/>
      <c r="O2312" s="168"/>
      <c r="P2312" s="168"/>
      <c r="Q2312" s="168"/>
      <c r="R2312" s="168"/>
      <c r="S2312" s="168"/>
      <c r="T2312" s="168"/>
      <c r="U2312" s="168"/>
      <c r="V2312" s="168"/>
      <c r="W2312" s="168"/>
      <c r="X2312" s="168"/>
      <c r="Y2312" s="168"/>
      <c r="Z2312" s="168"/>
      <c r="AA2312" s="168"/>
      <c r="AB2312" s="168"/>
      <c r="AC2312" s="168"/>
      <c r="AD2312" s="168"/>
      <c r="AE2312" s="168"/>
      <c r="AF2312" s="168"/>
      <c r="AG2312" s="168"/>
      <c r="AH2312" s="168"/>
      <c r="AI2312" s="168"/>
      <c r="AJ2312" s="168"/>
      <c r="AK2312" s="168"/>
      <c r="AL2312" s="168"/>
      <c r="AM2312" s="168"/>
      <c r="AN2312" s="168"/>
      <c r="AO2312" s="168"/>
      <c r="AP2312" s="168"/>
      <c r="AQ2312" s="168"/>
      <c r="AR2312" s="168"/>
      <c r="AS2312" s="168"/>
      <c r="AT2312" s="168"/>
      <c r="AU2312" s="168"/>
      <c r="AV2312" s="168"/>
      <c r="AW2312" s="168"/>
      <c r="AX2312" s="168"/>
      <c r="AY2312" s="168"/>
      <c r="AZ2312" s="168"/>
      <c r="BA2312" s="168"/>
      <c r="BB2312" s="168"/>
      <c r="BC2312" s="168"/>
      <c r="BD2312" s="168"/>
      <c r="BE2312" s="168"/>
      <c r="BF2312" s="168"/>
      <c r="BG2312" s="168"/>
      <c r="BH2312" s="168"/>
      <c r="BI2312" s="168"/>
      <c r="BJ2312" s="168"/>
      <c r="BK2312" s="168"/>
      <c r="BL2312" s="168"/>
      <c r="BM2312" s="168"/>
      <c r="BN2312" s="168"/>
      <c r="BO2312" s="168"/>
      <c r="BP2312" s="168"/>
    </row>
    <row r="2313" spans="4:68" x14ac:dyDescent="0.15">
      <c r="D2313" s="168"/>
      <c r="E2313" s="168"/>
      <c r="F2313" s="168"/>
      <c r="G2313" s="168"/>
      <c r="H2313" s="168"/>
      <c r="I2313" s="168"/>
      <c r="J2313" s="168"/>
      <c r="K2313" s="168"/>
      <c r="L2313" s="168"/>
      <c r="M2313" s="168"/>
      <c r="N2313" s="168"/>
      <c r="O2313" s="168"/>
      <c r="P2313" s="168"/>
      <c r="Q2313" s="168"/>
      <c r="R2313" s="168"/>
      <c r="S2313" s="168"/>
      <c r="T2313" s="168"/>
      <c r="U2313" s="168"/>
      <c r="V2313" s="168"/>
      <c r="W2313" s="168"/>
      <c r="X2313" s="168"/>
      <c r="Y2313" s="168"/>
      <c r="Z2313" s="168"/>
      <c r="AA2313" s="168"/>
      <c r="AB2313" s="168"/>
      <c r="AC2313" s="168"/>
      <c r="AD2313" s="168"/>
      <c r="AE2313" s="168"/>
      <c r="AF2313" s="168"/>
      <c r="AG2313" s="168"/>
      <c r="AH2313" s="168"/>
      <c r="AI2313" s="168"/>
      <c r="AJ2313" s="168"/>
      <c r="AK2313" s="168"/>
      <c r="AL2313" s="168"/>
      <c r="AM2313" s="168"/>
      <c r="AN2313" s="168"/>
      <c r="AO2313" s="168"/>
      <c r="AP2313" s="168"/>
      <c r="AQ2313" s="168"/>
      <c r="AR2313" s="168"/>
      <c r="AS2313" s="168"/>
      <c r="AT2313" s="168"/>
      <c r="AU2313" s="168"/>
      <c r="AV2313" s="168"/>
      <c r="AW2313" s="168"/>
      <c r="AX2313" s="168"/>
      <c r="AY2313" s="168"/>
      <c r="AZ2313" s="168"/>
      <c r="BA2313" s="168"/>
      <c r="BB2313" s="168"/>
      <c r="BC2313" s="168"/>
      <c r="BD2313" s="168"/>
      <c r="BE2313" s="168"/>
      <c r="BF2313" s="168"/>
      <c r="BG2313" s="168"/>
      <c r="BH2313" s="168"/>
      <c r="BI2313" s="168"/>
      <c r="BJ2313" s="168"/>
      <c r="BK2313" s="168"/>
      <c r="BL2313" s="168"/>
      <c r="BM2313" s="168"/>
      <c r="BN2313" s="168"/>
      <c r="BO2313" s="168"/>
      <c r="BP2313" s="168"/>
    </row>
    <row r="2314" spans="4:68" x14ac:dyDescent="0.15">
      <c r="D2314" s="168"/>
      <c r="E2314" s="168"/>
      <c r="F2314" s="168"/>
      <c r="G2314" s="168"/>
      <c r="H2314" s="168"/>
      <c r="I2314" s="168"/>
      <c r="J2314" s="168"/>
      <c r="K2314" s="168"/>
      <c r="L2314" s="168"/>
      <c r="M2314" s="168"/>
      <c r="N2314" s="168"/>
      <c r="O2314" s="168"/>
      <c r="P2314" s="168"/>
      <c r="Q2314" s="168"/>
      <c r="R2314" s="168"/>
      <c r="S2314" s="168"/>
      <c r="T2314" s="168"/>
      <c r="U2314" s="168"/>
      <c r="V2314" s="168"/>
      <c r="W2314" s="168"/>
      <c r="X2314" s="168"/>
      <c r="Y2314" s="168"/>
      <c r="Z2314" s="168"/>
      <c r="AA2314" s="168"/>
      <c r="AB2314" s="168"/>
      <c r="AC2314" s="168"/>
      <c r="AD2314" s="168"/>
      <c r="AE2314" s="168"/>
      <c r="AF2314" s="168"/>
      <c r="AG2314" s="168"/>
      <c r="AH2314" s="168"/>
      <c r="AI2314" s="168"/>
      <c r="AJ2314" s="168"/>
      <c r="AK2314" s="168"/>
      <c r="AL2314" s="168"/>
      <c r="AM2314" s="168"/>
      <c r="AN2314" s="168"/>
      <c r="AO2314" s="168"/>
      <c r="AP2314" s="168"/>
      <c r="AQ2314" s="168"/>
      <c r="AR2314" s="168"/>
      <c r="AS2314" s="168"/>
      <c r="AT2314" s="168"/>
      <c r="AU2314" s="168"/>
      <c r="AV2314" s="168"/>
      <c r="AW2314" s="168"/>
      <c r="AX2314" s="168"/>
      <c r="AY2314" s="168"/>
      <c r="AZ2314" s="168"/>
      <c r="BA2314" s="168"/>
      <c r="BB2314" s="168"/>
      <c r="BC2314" s="168"/>
      <c r="BD2314" s="168"/>
      <c r="BE2314" s="168"/>
      <c r="BF2314" s="168"/>
      <c r="BG2314" s="168"/>
      <c r="BH2314" s="168"/>
      <c r="BI2314" s="168"/>
      <c r="BJ2314" s="168"/>
      <c r="BK2314" s="168"/>
      <c r="BL2314" s="168"/>
      <c r="BM2314" s="168"/>
      <c r="BN2314" s="168"/>
      <c r="BO2314" s="168"/>
      <c r="BP2314" s="168"/>
    </row>
    <row r="2315" spans="4:68" x14ac:dyDescent="0.15">
      <c r="D2315" s="168"/>
      <c r="E2315" s="168"/>
      <c r="F2315" s="168"/>
      <c r="G2315" s="168"/>
      <c r="H2315" s="168"/>
      <c r="I2315" s="168"/>
      <c r="J2315" s="168"/>
      <c r="K2315" s="168"/>
      <c r="L2315" s="168"/>
      <c r="M2315" s="168"/>
      <c r="N2315" s="168"/>
      <c r="O2315" s="168"/>
      <c r="P2315" s="168"/>
      <c r="Q2315" s="168"/>
      <c r="R2315" s="168"/>
      <c r="S2315" s="168"/>
      <c r="T2315" s="168"/>
      <c r="U2315" s="168"/>
      <c r="V2315" s="168"/>
      <c r="W2315" s="168"/>
      <c r="X2315" s="168"/>
      <c r="Y2315" s="168"/>
      <c r="Z2315" s="168"/>
      <c r="AA2315" s="168"/>
      <c r="AB2315" s="168"/>
      <c r="AC2315" s="168"/>
      <c r="AD2315" s="168"/>
      <c r="AE2315" s="168"/>
      <c r="AF2315" s="168"/>
      <c r="AG2315" s="168"/>
      <c r="AH2315" s="168"/>
      <c r="AI2315" s="168"/>
      <c r="AJ2315" s="168"/>
      <c r="AK2315" s="168"/>
      <c r="AL2315" s="168"/>
      <c r="AM2315" s="168"/>
      <c r="AN2315" s="168"/>
      <c r="AO2315" s="168"/>
      <c r="AP2315" s="168"/>
      <c r="AQ2315" s="168"/>
      <c r="AR2315" s="168"/>
      <c r="AS2315" s="168"/>
      <c r="AT2315" s="168"/>
      <c r="AU2315" s="168"/>
      <c r="AV2315" s="168"/>
      <c r="AW2315" s="168"/>
      <c r="AX2315" s="168"/>
      <c r="AY2315" s="168"/>
      <c r="AZ2315" s="168"/>
      <c r="BA2315" s="168"/>
      <c r="BB2315" s="168"/>
      <c r="BC2315" s="168"/>
      <c r="BD2315" s="168"/>
      <c r="BE2315" s="168"/>
      <c r="BF2315" s="168"/>
      <c r="BG2315" s="168"/>
      <c r="BH2315" s="168"/>
      <c r="BI2315" s="168"/>
      <c r="BJ2315" s="168"/>
      <c r="BK2315" s="168"/>
      <c r="BL2315" s="168"/>
      <c r="BM2315" s="168"/>
      <c r="BN2315" s="168"/>
      <c r="BO2315" s="168"/>
      <c r="BP2315" s="168"/>
    </row>
    <row r="2316" spans="4:68" x14ac:dyDescent="0.15">
      <c r="D2316" s="168"/>
      <c r="E2316" s="168"/>
      <c r="F2316" s="168"/>
      <c r="G2316" s="168"/>
      <c r="H2316" s="168"/>
      <c r="I2316" s="168"/>
      <c r="J2316" s="168"/>
      <c r="K2316" s="168"/>
      <c r="L2316" s="168"/>
      <c r="M2316" s="168"/>
      <c r="N2316" s="168"/>
      <c r="O2316" s="168"/>
      <c r="P2316" s="168"/>
      <c r="Q2316" s="168"/>
      <c r="R2316" s="168"/>
      <c r="S2316" s="168"/>
      <c r="T2316" s="168"/>
      <c r="U2316" s="168"/>
      <c r="V2316" s="168"/>
      <c r="W2316" s="168"/>
      <c r="X2316" s="168"/>
      <c r="Y2316" s="168"/>
      <c r="Z2316" s="168"/>
      <c r="AA2316" s="168"/>
      <c r="AB2316" s="168"/>
      <c r="AC2316" s="168"/>
      <c r="AD2316" s="168"/>
      <c r="AE2316" s="168"/>
      <c r="AF2316" s="168"/>
      <c r="AG2316" s="168"/>
      <c r="AH2316" s="168"/>
      <c r="AI2316" s="168"/>
      <c r="AJ2316" s="168"/>
      <c r="AK2316" s="168"/>
      <c r="AL2316" s="168"/>
      <c r="AM2316" s="168"/>
      <c r="AN2316" s="168"/>
      <c r="AO2316" s="168"/>
      <c r="AP2316" s="168"/>
      <c r="AQ2316" s="168"/>
      <c r="AR2316" s="168"/>
      <c r="AS2316" s="168"/>
      <c r="AT2316" s="168"/>
      <c r="AU2316" s="168"/>
      <c r="AV2316" s="168"/>
      <c r="AW2316" s="168"/>
      <c r="AX2316" s="168"/>
      <c r="AY2316" s="168"/>
      <c r="AZ2316" s="168"/>
      <c r="BA2316" s="168"/>
      <c r="BB2316" s="168"/>
      <c r="BC2316" s="168"/>
      <c r="BD2316" s="168"/>
      <c r="BE2316" s="168"/>
      <c r="BF2316" s="168"/>
      <c r="BG2316" s="168"/>
      <c r="BH2316" s="168"/>
      <c r="BI2316" s="168"/>
      <c r="BJ2316" s="168"/>
      <c r="BK2316" s="168"/>
      <c r="BL2316" s="168"/>
      <c r="BM2316" s="168"/>
      <c r="BN2316" s="168"/>
      <c r="BO2316" s="168"/>
      <c r="BP2316" s="168"/>
    </row>
    <row r="2317" spans="4:68" x14ac:dyDescent="0.15">
      <c r="D2317" s="168"/>
      <c r="E2317" s="168"/>
      <c r="F2317" s="168"/>
      <c r="G2317" s="168"/>
      <c r="H2317" s="168"/>
      <c r="I2317" s="168"/>
      <c r="J2317" s="168"/>
      <c r="K2317" s="168"/>
      <c r="L2317" s="168"/>
      <c r="M2317" s="168"/>
      <c r="N2317" s="168"/>
      <c r="O2317" s="168"/>
      <c r="P2317" s="168"/>
      <c r="Q2317" s="168"/>
      <c r="R2317" s="168"/>
      <c r="S2317" s="168"/>
      <c r="T2317" s="168"/>
      <c r="U2317" s="168"/>
      <c r="V2317" s="168"/>
      <c r="W2317" s="168"/>
      <c r="X2317" s="168"/>
      <c r="Y2317" s="168"/>
      <c r="Z2317" s="168"/>
      <c r="AA2317" s="168"/>
      <c r="AB2317" s="168"/>
      <c r="AC2317" s="168"/>
      <c r="AD2317" s="168"/>
      <c r="AE2317" s="168"/>
      <c r="AF2317" s="168"/>
      <c r="AG2317" s="168"/>
      <c r="AH2317" s="168"/>
      <c r="AI2317" s="168"/>
      <c r="AJ2317" s="168"/>
      <c r="AK2317" s="168"/>
      <c r="AL2317" s="168"/>
      <c r="AM2317" s="168"/>
      <c r="AN2317" s="168"/>
      <c r="AO2317" s="168"/>
      <c r="AP2317" s="168"/>
      <c r="AQ2317" s="168"/>
      <c r="AR2317" s="168"/>
      <c r="AS2317" s="168"/>
      <c r="AT2317" s="168"/>
      <c r="AU2317" s="168"/>
      <c r="AV2317" s="168"/>
      <c r="AW2317" s="168"/>
      <c r="AX2317" s="168"/>
      <c r="AY2317" s="168"/>
      <c r="AZ2317" s="168"/>
      <c r="BA2317" s="168"/>
      <c r="BB2317" s="168"/>
      <c r="BC2317" s="168"/>
      <c r="BD2317" s="168"/>
      <c r="BE2317" s="168"/>
      <c r="BF2317" s="168"/>
      <c r="BG2317" s="168"/>
      <c r="BH2317" s="168"/>
      <c r="BI2317" s="168"/>
      <c r="BJ2317" s="168"/>
      <c r="BK2317" s="168"/>
      <c r="BL2317" s="168"/>
      <c r="BM2317" s="168"/>
      <c r="BN2317" s="168"/>
      <c r="BO2317" s="168"/>
      <c r="BP2317" s="168"/>
    </row>
    <row r="2318" spans="4:68" x14ac:dyDescent="0.15">
      <c r="D2318" s="168"/>
      <c r="E2318" s="168"/>
      <c r="F2318" s="168"/>
      <c r="G2318" s="168"/>
      <c r="H2318" s="168"/>
      <c r="I2318" s="168"/>
      <c r="J2318" s="168"/>
      <c r="K2318" s="168"/>
      <c r="L2318" s="168"/>
      <c r="M2318" s="168"/>
      <c r="N2318" s="168"/>
      <c r="O2318" s="168"/>
      <c r="P2318" s="168"/>
      <c r="Q2318" s="168"/>
      <c r="R2318" s="168"/>
      <c r="S2318" s="168"/>
      <c r="T2318" s="168"/>
      <c r="U2318" s="168"/>
      <c r="V2318" s="168"/>
      <c r="W2318" s="168"/>
      <c r="X2318" s="168"/>
      <c r="Y2318" s="168"/>
      <c r="Z2318" s="168"/>
      <c r="AA2318" s="168"/>
      <c r="AB2318" s="168"/>
      <c r="AC2318" s="168"/>
      <c r="AD2318" s="168"/>
      <c r="AE2318" s="168"/>
      <c r="AF2318" s="168"/>
      <c r="AG2318" s="168"/>
      <c r="AH2318" s="168"/>
      <c r="AI2318" s="168"/>
      <c r="AJ2318" s="168"/>
      <c r="AK2318" s="168"/>
      <c r="AL2318" s="168"/>
      <c r="AM2318" s="168"/>
      <c r="AN2318" s="168"/>
      <c r="AO2318" s="168"/>
      <c r="AP2318" s="168"/>
      <c r="AQ2318" s="168"/>
      <c r="AR2318" s="168"/>
      <c r="AS2318" s="168"/>
      <c r="AT2318" s="168"/>
      <c r="AU2318" s="168"/>
      <c r="AV2318" s="168"/>
      <c r="AW2318" s="168"/>
      <c r="AX2318" s="168"/>
      <c r="AY2318" s="168"/>
      <c r="AZ2318" s="168"/>
      <c r="BA2318" s="168"/>
      <c r="BB2318" s="168"/>
      <c r="BC2318" s="168"/>
      <c r="BD2318" s="168"/>
      <c r="BE2318" s="168"/>
      <c r="BF2318" s="168"/>
      <c r="BG2318" s="168"/>
      <c r="BH2318" s="168"/>
      <c r="BI2318" s="168"/>
      <c r="BJ2318" s="168"/>
      <c r="BK2318" s="168"/>
      <c r="BL2318" s="168"/>
      <c r="BM2318" s="168"/>
      <c r="BN2318" s="168"/>
      <c r="BO2318" s="168"/>
      <c r="BP2318" s="168"/>
    </row>
    <row r="2319" spans="4:68" x14ac:dyDescent="0.15">
      <c r="D2319" s="168"/>
      <c r="E2319" s="168"/>
      <c r="F2319" s="168"/>
      <c r="G2319" s="168"/>
      <c r="H2319" s="168"/>
      <c r="I2319" s="168"/>
      <c r="J2319" s="168"/>
      <c r="K2319" s="168"/>
      <c r="L2319" s="168"/>
      <c r="M2319" s="168"/>
      <c r="N2319" s="168"/>
      <c r="O2319" s="168"/>
      <c r="P2319" s="168"/>
      <c r="Q2319" s="168"/>
      <c r="R2319" s="168"/>
      <c r="S2319" s="168"/>
      <c r="T2319" s="168"/>
      <c r="U2319" s="168"/>
      <c r="V2319" s="168"/>
      <c r="W2319" s="168"/>
      <c r="X2319" s="168"/>
      <c r="Y2319" s="168"/>
      <c r="Z2319" s="168"/>
      <c r="AA2319" s="168"/>
      <c r="AB2319" s="168"/>
      <c r="AC2319" s="168"/>
      <c r="AD2319" s="168"/>
      <c r="AE2319" s="168"/>
      <c r="AF2319" s="168"/>
      <c r="AG2319" s="168"/>
      <c r="AH2319" s="168"/>
      <c r="AI2319" s="168"/>
      <c r="AJ2319" s="168"/>
      <c r="AK2319" s="168"/>
      <c r="AL2319" s="168"/>
      <c r="AM2319" s="168"/>
      <c r="AN2319" s="168"/>
      <c r="AO2319" s="168"/>
      <c r="AP2319" s="168"/>
      <c r="AQ2319" s="168"/>
      <c r="AR2319" s="168"/>
      <c r="AS2319" s="168"/>
      <c r="AT2319" s="168"/>
      <c r="AU2319" s="168"/>
      <c r="AV2319" s="168"/>
      <c r="AW2319" s="168"/>
      <c r="AX2319" s="168"/>
      <c r="AY2319" s="168"/>
      <c r="AZ2319" s="168"/>
      <c r="BA2319" s="168"/>
      <c r="BB2319" s="168"/>
      <c r="BC2319" s="168"/>
      <c r="BD2319" s="168"/>
      <c r="BE2319" s="168"/>
      <c r="BF2319" s="168"/>
      <c r="BG2319" s="168"/>
      <c r="BH2319" s="168"/>
      <c r="BI2319" s="168"/>
      <c r="BJ2319" s="168"/>
      <c r="BK2319" s="168"/>
      <c r="BL2319" s="168"/>
      <c r="BM2319" s="168"/>
      <c r="BN2319" s="168"/>
      <c r="BO2319" s="168"/>
      <c r="BP2319" s="168"/>
    </row>
    <row r="2320" spans="4:68" x14ac:dyDescent="0.15">
      <c r="D2320" s="168"/>
      <c r="E2320" s="168"/>
      <c r="F2320" s="168"/>
      <c r="G2320" s="168"/>
      <c r="H2320" s="168"/>
      <c r="I2320" s="168"/>
      <c r="J2320" s="168"/>
      <c r="K2320" s="168"/>
      <c r="L2320" s="168"/>
      <c r="M2320" s="168"/>
      <c r="N2320" s="168"/>
      <c r="O2320" s="168"/>
      <c r="P2320" s="168"/>
      <c r="Q2320" s="168"/>
      <c r="R2320" s="168"/>
      <c r="S2320" s="168"/>
      <c r="T2320" s="168"/>
      <c r="U2320" s="168"/>
      <c r="V2320" s="168"/>
      <c r="W2320" s="168"/>
      <c r="X2320" s="168"/>
      <c r="Y2320" s="168"/>
      <c r="Z2320" s="168"/>
      <c r="AA2320" s="168"/>
      <c r="AB2320" s="168"/>
      <c r="AC2320" s="168"/>
      <c r="AD2320" s="168"/>
      <c r="AE2320" s="168"/>
      <c r="AF2320" s="168"/>
      <c r="AG2320" s="168"/>
      <c r="AH2320" s="168"/>
      <c r="AI2320" s="168"/>
      <c r="AJ2320" s="168"/>
      <c r="AK2320" s="168"/>
      <c r="AL2320" s="168"/>
      <c r="AM2320" s="168"/>
      <c r="AN2320" s="168"/>
      <c r="AO2320" s="168"/>
      <c r="AP2320" s="168"/>
      <c r="AQ2320" s="168"/>
      <c r="AR2320" s="168"/>
      <c r="AS2320" s="168"/>
      <c r="AT2320" s="168"/>
      <c r="AU2320" s="168"/>
      <c r="AV2320" s="168"/>
      <c r="AW2320" s="168"/>
      <c r="AX2320" s="168"/>
      <c r="AY2320" s="168"/>
      <c r="AZ2320" s="168"/>
      <c r="BA2320" s="168"/>
      <c r="BB2320" s="168"/>
      <c r="BC2320" s="168"/>
      <c r="BD2320" s="168"/>
      <c r="BE2320" s="168"/>
      <c r="BF2320" s="168"/>
      <c r="BG2320" s="168"/>
      <c r="BH2320" s="168"/>
      <c r="BI2320" s="168"/>
      <c r="BJ2320" s="168"/>
      <c r="BK2320" s="168"/>
      <c r="BL2320" s="168"/>
      <c r="BM2320" s="168"/>
      <c r="BN2320" s="168"/>
      <c r="BO2320" s="168"/>
      <c r="BP2320" s="168"/>
    </row>
    <row r="2321" spans="4:68" x14ac:dyDescent="0.15">
      <c r="D2321" s="168"/>
      <c r="E2321" s="168"/>
      <c r="F2321" s="168"/>
      <c r="G2321" s="168"/>
      <c r="H2321" s="168"/>
      <c r="I2321" s="168"/>
      <c r="J2321" s="168"/>
      <c r="K2321" s="168"/>
      <c r="L2321" s="168"/>
      <c r="M2321" s="168"/>
      <c r="N2321" s="168"/>
      <c r="O2321" s="168"/>
      <c r="P2321" s="168"/>
      <c r="Q2321" s="168"/>
      <c r="R2321" s="168"/>
      <c r="S2321" s="168"/>
      <c r="T2321" s="168"/>
      <c r="U2321" s="168"/>
      <c r="V2321" s="168"/>
      <c r="W2321" s="168"/>
      <c r="X2321" s="168"/>
      <c r="Y2321" s="168"/>
      <c r="Z2321" s="168"/>
      <c r="AA2321" s="168"/>
      <c r="AB2321" s="168"/>
      <c r="AC2321" s="168"/>
      <c r="AD2321" s="168"/>
      <c r="AE2321" s="168"/>
      <c r="AF2321" s="168"/>
      <c r="AG2321" s="168"/>
      <c r="AH2321" s="168"/>
      <c r="AI2321" s="168"/>
      <c r="AJ2321" s="168"/>
      <c r="AK2321" s="168"/>
      <c r="AL2321" s="168"/>
      <c r="AM2321" s="168"/>
      <c r="AN2321" s="168"/>
      <c r="AO2321" s="168"/>
      <c r="AP2321" s="168"/>
      <c r="AQ2321" s="168"/>
      <c r="AR2321" s="168"/>
      <c r="AS2321" s="168"/>
      <c r="AT2321" s="168"/>
      <c r="AU2321" s="168"/>
      <c r="AV2321" s="168"/>
      <c r="AW2321" s="168"/>
      <c r="AX2321" s="168"/>
      <c r="AY2321" s="168"/>
      <c r="AZ2321" s="168"/>
      <c r="BA2321" s="168"/>
      <c r="BB2321" s="168"/>
      <c r="BC2321" s="168"/>
      <c r="BD2321" s="168"/>
      <c r="BE2321" s="168"/>
      <c r="BF2321" s="168"/>
      <c r="BG2321" s="168"/>
      <c r="BH2321" s="168"/>
      <c r="BI2321" s="168"/>
      <c r="BJ2321" s="168"/>
      <c r="BK2321" s="168"/>
      <c r="BL2321" s="168"/>
      <c r="BM2321" s="168"/>
      <c r="BN2321" s="168"/>
      <c r="BO2321" s="168"/>
      <c r="BP2321" s="168"/>
    </row>
    <row r="2322" spans="4:68" x14ac:dyDescent="0.15">
      <c r="D2322" s="168"/>
      <c r="E2322" s="168"/>
      <c r="F2322" s="168"/>
      <c r="G2322" s="168"/>
      <c r="H2322" s="168"/>
      <c r="I2322" s="168"/>
      <c r="J2322" s="168"/>
      <c r="K2322" s="168"/>
      <c r="L2322" s="168"/>
      <c r="M2322" s="168"/>
      <c r="N2322" s="168"/>
      <c r="O2322" s="168"/>
      <c r="P2322" s="168"/>
      <c r="Q2322" s="168"/>
      <c r="R2322" s="168"/>
      <c r="S2322" s="168"/>
      <c r="T2322" s="168"/>
      <c r="U2322" s="168"/>
      <c r="V2322" s="168"/>
      <c r="W2322" s="168"/>
      <c r="X2322" s="168"/>
      <c r="Y2322" s="168"/>
      <c r="Z2322" s="168"/>
      <c r="AA2322" s="168"/>
      <c r="AB2322" s="168"/>
      <c r="AC2322" s="168"/>
      <c r="AD2322" s="168"/>
      <c r="AE2322" s="168"/>
      <c r="AF2322" s="168"/>
      <c r="AG2322" s="168"/>
      <c r="AH2322" s="168"/>
      <c r="AI2322" s="168"/>
      <c r="AJ2322" s="168"/>
      <c r="AK2322" s="168"/>
      <c r="AL2322" s="168"/>
      <c r="AM2322" s="168"/>
      <c r="AN2322" s="168"/>
      <c r="AO2322" s="168"/>
      <c r="AP2322" s="168"/>
      <c r="AQ2322" s="168"/>
      <c r="AR2322" s="168"/>
      <c r="AS2322" s="168"/>
      <c r="AT2322" s="168"/>
      <c r="AU2322" s="168"/>
      <c r="AV2322" s="168"/>
      <c r="AW2322" s="168"/>
      <c r="AX2322" s="168"/>
      <c r="AY2322" s="168"/>
      <c r="AZ2322" s="168"/>
      <c r="BA2322" s="168"/>
      <c r="BB2322" s="168"/>
      <c r="BC2322" s="168"/>
      <c r="BD2322" s="168"/>
      <c r="BE2322" s="168"/>
      <c r="BF2322" s="168"/>
      <c r="BG2322" s="168"/>
      <c r="BH2322" s="168"/>
      <c r="BI2322" s="168"/>
      <c r="BJ2322" s="168"/>
      <c r="BK2322" s="168"/>
      <c r="BL2322" s="168"/>
      <c r="BM2322" s="168"/>
      <c r="BN2322" s="168"/>
      <c r="BO2322" s="168"/>
      <c r="BP2322" s="168"/>
    </row>
    <row r="2323" spans="4:68" x14ac:dyDescent="0.15">
      <c r="D2323" s="168"/>
      <c r="E2323" s="168"/>
      <c r="F2323" s="168"/>
      <c r="G2323" s="168"/>
      <c r="H2323" s="168"/>
      <c r="I2323" s="168"/>
      <c r="J2323" s="168"/>
      <c r="K2323" s="168"/>
      <c r="L2323" s="168"/>
      <c r="M2323" s="168"/>
      <c r="N2323" s="168"/>
      <c r="O2323" s="168"/>
      <c r="P2323" s="168"/>
      <c r="Q2323" s="168"/>
      <c r="R2323" s="168"/>
      <c r="S2323" s="168"/>
      <c r="T2323" s="168"/>
      <c r="U2323" s="168"/>
      <c r="V2323" s="168"/>
      <c r="W2323" s="168"/>
      <c r="X2323" s="168"/>
      <c r="Y2323" s="168"/>
      <c r="Z2323" s="168"/>
      <c r="AA2323" s="168"/>
      <c r="AB2323" s="168"/>
      <c r="AC2323" s="168"/>
      <c r="AD2323" s="168"/>
      <c r="AE2323" s="168"/>
      <c r="AF2323" s="168"/>
      <c r="AG2323" s="168"/>
      <c r="AH2323" s="168"/>
      <c r="AI2323" s="168"/>
      <c r="AJ2323" s="168"/>
      <c r="AK2323" s="168"/>
      <c r="AL2323" s="168"/>
      <c r="AM2323" s="168"/>
      <c r="AN2323" s="168"/>
      <c r="AO2323" s="168"/>
      <c r="AP2323" s="168"/>
      <c r="AQ2323" s="168"/>
      <c r="AR2323" s="168"/>
      <c r="AS2323" s="168"/>
      <c r="AT2323" s="168"/>
      <c r="AU2323" s="168"/>
      <c r="AV2323" s="168"/>
      <c r="AW2323" s="168"/>
      <c r="AX2323" s="168"/>
      <c r="AY2323" s="168"/>
      <c r="AZ2323" s="168"/>
      <c r="BA2323" s="168"/>
      <c r="BB2323" s="168"/>
      <c r="BC2323" s="168"/>
      <c r="BD2323" s="168"/>
      <c r="BE2323" s="168"/>
      <c r="BF2323" s="168"/>
      <c r="BG2323" s="168"/>
      <c r="BH2323" s="168"/>
      <c r="BI2323" s="168"/>
      <c r="BJ2323" s="168"/>
      <c r="BK2323" s="168"/>
      <c r="BL2323" s="168"/>
      <c r="BM2323" s="168"/>
      <c r="BN2323" s="168"/>
      <c r="BO2323" s="168"/>
      <c r="BP2323" s="168"/>
    </row>
    <row r="2324" spans="4:68" x14ac:dyDescent="0.15">
      <c r="D2324" s="168"/>
      <c r="E2324" s="168"/>
      <c r="F2324" s="168"/>
      <c r="G2324" s="168"/>
      <c r="H2324" s="168"/>
      <c r="I2324" s="168"/>
      <c r="J2324" s="168"/>
      <c r="K2324" s="168"/>
      <c r="L2324" s="168"/>
      <c r="M2324" s="168"/>
      <c r="N2324" s="168"/>
      <c r="O2324" s="168"/>
      <c r="P2324" s="168"/>
      <c r="Q2324" s="168"/>
      <c r="R2324" s="168"/>
      <c r="S2324" s="168"/>
      <c r="T2324" s="168"/>
      <c r="U2324" s="168"/>
      <c r="V2324" s="168"/>
      <c r="W2324" s="168"/>
      <c r="X2324" s="168"/>
      <c r="Y2324" s="168"/>
      <c r="Z2324" s="168"/>
      <c r="AA2324" s="168"/>
      <c r="AB2324" s="168"/>
      <c r="AC2324" s="168"/>
      <c r="AD2324" s="168"/>
      <c r="AE2324" s="168"/>
      <c r="AF2324" s="168"/>
      <c r="AG2324" s="168"/>
      <c r="AH2324" s="168"/>
      <c r="AI2324" s="168"/>
      <c r="AJ2324" s="168"/>
      <c r="AK2324" s="168"/>
      <c r="AL2324" s="168"/>
      <c r="AM2324" s="168"/>
      <c r="AN2324" s="168"/>
      <c r="AO2324" s="168"/>
      <c r="AP2324" s="168"/>
      <c r="AQ2324" s="168"/>
      <c r="AR2324" s="168"/>
      <c r="AS2324" s="168"/>
      <c r="AT2324" s="168"/>
      <c r="AU2324" s="168"/>
      <c r="AV2324" s="168"/>
      <c r="AW2324" s="168"/>
      <c r="AX2324" s="168"/>
      <c r="AY2324" s="168"/>
      <c r="AZ2324" s="168"/>
      <c r="BA2324" s="168"/>
      <c r="BB2324" s="168"/>
      <c r="BC2324" s="168"/>
      <c r="BD2324" s="168"/>
      <c r="BE2324" s="168"/>
      <c r="BF2324" s="168"/>
      <c r="BG2324" s="168"/>
      <c r="BH2324" s="168"/>
      <c r="BI2324" s="168"/>
      <c r="BJ2324" s="168"/>
      <c r="BK2324" s="168"/>
      <c r="BL2324" s="168"/>
      <c r="BM2324" s="168"/>
      <c r="BN2324" s="168"/>
      <c r="BO2324" s="168"/>
      <c r="BP2324" s="168"/>
    </row>
    <row r="2325" spans="4:68" x14ac:dyDescent="0.15">
      <c r="D2325" s="168"/>
      <c r="E2325" s="168"/>
      <c r="F2325" s="168"/>
      <c r="G2325" s="168"/>
      <c r="H2325" s="168"/>
      <c r="I2325" s="168"/>
      <c r="J2325" s="168"/>
      <c r="K2325" s="168"/>
      <c r="L2325" s="168"/>
      <c r="M2325" s="168"/>
      <c r="N2325" s="168"/>
      <c r="O2325" s="168"/>
      <c r="P2325" s="168"/>
      <c r="Q2325" s="168"/>
      <c r="R2325" s="168"/>
      <c r="S2325" s="168"/>
      <c r="T2325" s="168"/>
      <c r="U2325" s="168"/>
      <c r="V2325" s="168"/>
      <c r="W2325" s="168"/>
      <c r="X2325" s="168"/>
      <c r="Y2325" s="168"/>
      <c r="Z2325" s="168"/>
      <c r="AA2325" s="168"/>
      <c r="AB2325" s="168"/>
      <c r="AC2325" s="168"/>
      <c r="AD2325" s="168"/>
      <c r="AE2325" s="168"/>
      <c r="AF2325" s="168"/>
      <c r="AG2325" s="168"/>
      <c r="AH2325" s="168"/>
      <c r="AI2325" s="168"/>
      <c r="AJ2325" s="168"/>
      <c r="AK2325" s="168"/>
      <c r="AL2325" s="168"/>
      <c r="AM2325" s="168"/>
      <c r="AN2325" s="168"/>
      <c r="AO2325" s="168"/>
      <c r="AP2325" s="168"/>
      <c r="AQ2325" s="168"/>
      <c r="AR2325" s="168"/>
      <c r="AS2325" s="168"/>
      <c r="AT2325" s="168"/>
      <c r="AU2325" s="168"/>
      <c r="AV2325" s="168"/>
      <c r="AW2325" s="168"/>
      <c r="AX2325" s="168"/>
      <c r="AY2325" s="168"/>
      <c r="AZ2325" s="168"/>
      <c r="BA2325" s="168"/>
      <c r="BB2325" s="168"/>
      <c r="BC2325" s="168"/>
      <c r="BD2325" s="168"/>
      <c r="BE2325" s="168"/>
      <c r="BF2325" s="168"/>
      <c r="BG2325" s="168"/>
      <c r="BH2325" s="168"/>
      <c r="BI2325" s="168"/>
      <c r="BJ2325" s="168"/>
      <c r="BK2325" s="168"/>
      <c r="BL2325" s="168"/>
      <c r="BM2325" s="168"/>
      <c r="BN2325" s="168"/>
      <c r="BO2325" s="168"/>
      <c r="BP2325" s="168"/>
    </row>
    <row r="2326" spans="4:68" x14ac:dyDescent="0.15">
      <c r="D2326" s="168"/>
      <c r="E2326" s="168"/>
      <c r="F2326" s="168"/>
      <c r="G2326" s="168"/>
      <c r="H2326" s="168"/>
      <c r="I2326" s="168"/>
      <c r="J2326" s="168"/>
      <c r="K2326" s="168"/>
      <c r="L2326" s="168"/>
      <c r="M2326" s="168"/>
      <c r="N2326" s="168"/>
      <c r="O2326" s="168"/>
      <c r="P2326" s="168"/>
      <c r="Q2326" s="168"/>
      <c r="R2326" s="168"/>
      <c r="S2326" s="168"/>
      <c r="T2326" s="168"/>
      <c r="U2326" s="168"/>
      <c r="V2326" s="168"/>
      <c r="W2326" s="168"/>
      <c r="X2326" s="168"/>
      <c r="Y2326" s="168"/>
      <c r="Z2326" s="168"/>
      <c r="AA2326" s="168"/>
      <c r="AB2326" s="168"/>
      <c r="AC2326" s="168"/>
      <c r="AD2326" s="168"/>
      <c r="AE2326" s="168"/>
      <c r="AF2326" s="168"/>
      <c r="AG2326" s="168"/>
      <c r="AH2326" s="168"/>
      <c r="AI2326" s="168"/>
      <c r="AJ2326" s="168"/>
      <c r="AK2326" s="168"/>
      <c r="AL2326" s="168"/>
      <c r="AM2326" s="168"/>
      <c r="AN2326" s="168"/>
      <c r="AO2326" s="168"/>
      <c r="AP2326" s="168"/>
      <c r="AQ2326" s="168"/>
      <c r="AR2326" s="168"/>
      <c r="AS2326" s="168"/>
      <c r="AT2326" s="168"/>
      <c r="AU2326" s="168"/>
      <c r="AV2326" s="168"/>
      <c r="AW2326" s="168"/>
      <c r="AX2326" s="168"/>
      <c r="AY2326" s="168"/>
      <c r="AZ2326" s="168"/>
      <c r="BA2326" s="168"/>
      <c r="BB2326" s="168"/>
      <c r="BC2326" s="168"/>
      <c r="BD2326" s="168"/>
      <c r="BE2326" s="168"/>
      <c r="BF2326" s="168"/>
      <c r="BG2326" s="168"/>
      <c r="BH2326" s="168"/>
      <c r="BI2326" s="168"/>
      <c r="BJ2326" s="168"/>
      <c r="BK2326" s="168"/>
      <c r="BL2326" s="168"/>
      <c r="BM2326" s="168"/>
      <c r="BN2326" s="168"/>
      <c r="BO2326" s="168"/>
      <c r="BP2326" s="168"/>
    </row>
    <row r="2327" spans="4:68" x14ac:dyDescent="0.15">
      <c r="D2327" s="168"/>
      <c r="E2327" s="168"/>
      <c r="F2327" s="168"/>
      <c r="G2327" s="168"/>
      <c r="H2327" s="168"/>
      <c r="I2327" s="168"/>
      <c r="J2327" s="168"/>
      <c r="K2327" s="168"/>
      <c r="L2327" s="168"/>
      <c r="M2327" s="168"/>
      <c r="N2327" s="168"/>
      <c r="O2327" s="168"/>
      <c r="P2327" s="168"/>
      <c r="Q2327" s="168"/>
      <c r="R2327" s="168"/>
      <c r="S2327" s="168"/>
      <c r="T2327" s="168"/>
      <c r="U2327" s="168"/>
      <c r="V2327" s="168"/>
      <c r="W2327" s="168"/>
      <c r="X2327" s="168"/>
      <c r="Y2327" s="168"/>
      <c r="Z2327" s="168"/>
      <c r="AA2327" s="168"/>
      <c r="AB2327" s="168"/>
      <c r="AC2327" s="168"/>
      <c r="AD2327" s="168"/>
      <c r="AE2327" s="168"/>
      <c r="AF2327" s="168"/>
      <c r="AG2327" s="168"/>
      <c r="AH2327" s="168"/>
      <c r="AI2327" s="168"/>
      <c r="AJ2327" s="168"/>
      <c r="AK2327" s="168"/>
      <c r="AL2327" s="168"/>
      <c r="AM2327" s="168"/>
      <c r="AN2327" s="168"/>
      <c r="AO2327" s="168"/>
      <c r="AP2327" s="168"/>
      <c r="AQ2327" s="168"/>
      <c r="AR2327" s="168"/>
      <c r="AS2327" s="168"/>
      <c r="AT2327" s="168"/>
      <c r="AU2327" s="168"/>
      <c r="AV2327" s="168"/>
      <c r="AW2327" s="168"/>
      <c r="AX2327" s="168"/>
      <c r="AY2327" s="168"/>
      <c r="AZ2327" s="168"/>
      <c r="BA2327" s="168"/>
      <c r="BB2327" s="168"/>
      <c r="BC2327" s="168"/>
      <c r="BD2327" s="168"/>
      <c r="BE2327" s="168"/>
      <c r="BF2327" s="168"/>
      <c r="BG2327" s="168"/>
      <c r="BH2327" s="168"/>
      <c r="BI2327" s="168"/>
      <c r="BJ2327" s="168"/>
      <c r="BK2327" s="168"/>
      <c r="BL2327" s="168"/>
      <c r="BM2327" s="168"/>
      <c r="BN2327" s="168"/>
      <c r="BO2327" s="168"/>
      <c r="BP2327" s="168"/>
    </row>
    <row r="2328" spans="4:68" x14ac:dyDescent="0.15">
      <c r="D2328" s="168"/>
      <c r="E2328" s="168"/>
      <c r="F2328" s="168"/>
      <c r="G2328" s="168"/>
      <c r="H2328" s="168"/>
      <c r="I2328" s="168"/>
      <c r="J2328" s="168"/>
      <c r="K2328" s="168"/>
      <c r="L2328" s="168"/>
      <c r="M2328" s="168"/>
      <c r="N2328" s="168"/>
      <c r="O2328" s="168"/>
      <c r="P2328" s="168"/>
      <c r="Q2328" s="168"/>
      <c r="R2328" s="168"/>
      <c r="S2328" s="168"/>
      <c r="T2328" s="168"/>
      <c r="U2328" s="168"/>
      <c r="V2328" s="168"/>
      <c r="W2328" s="168"/>
      <c r="X2328" s="168"/>
      <c r="Y2328" s="168"/>
      <c r="Z2328" s="168"/>
      <c r="AA2328" s="168"/>
      <c r="AB2328" s="168"/>
      <c r="AC2328" s="168"/>
      <c r="AD2328" s="168"/>
      <c r="AE2328" s="168"/>
      <c r="AF2328" s="168"/>
      <c r="AG2328" s="168"/>
      <c r="AH2328" s="168"/>
      <c r="AI2328" s="168"/>
      <c r="AJ2328" s="168"/>
      <c r="AK2328" s="168"/>
      <c r="AL2328" s="168"/>
      <c r="AM2328" s="168"/>
      <c r="AN2328" s="168"/>
      <c r="AO2328" s="168"/>
      <c r="AP2328" s="168"/>
      <c r="AQ2328" s="168"/>
      <c r="AR2328" s="168"/>
      <c r="AS2328" s="168"/>
      <c r="AT2328" s="168"/>
      <c r="AU2328" s="168"/>
      <c r="AV2328" s="168"/>
      <c r="AW2328" s="168"/>
      <c r="AX2328" s="168"/>
      <c r="AY2328" s="168"/>
      <c r="AZ2328" s="168"/>
      <c r="BA2328" s="168"/>
      <c r="BB2328" s="168"/>
      <c r="BC2328" s="168"/>
      <c r="BD2328" s="168"/>
      <c r="BE2328" s="168"/>
      <c r="BF2328" s="168"/>
      <c r="BG2328" s="168"/>
      <c r="BH2328" s="168"/>
      <c r="BI2328" s="168"/>
      <c r="BJ2328" s="168"/>
      <c r="BK2328" s="168"/>
      <c r="BL2328" s="168"/>
      <c r="BM2328" s="168"/>
      <c r="BN2328" s="168"/>
      <c r="BO2328" s="168"/>
      <c r="BP2328" s="168"/>
    </row>
    <row r="2329" spans="4:68" x14ac:dyDescent="0.15">
      <c r="D2329" s="168"/>
      <c r="E2329" s="168"/>
      <c r="F2329" s="168"/>
      <c r="G2329" s="168"/>
      <c r="H2329" s="168"/>
      <c r="I2329" s="168"/>
      <c r="J2329" s="168"/>
      <c r="K2329" s="168"/>
      <c r="L2329" s="168"/>
      <c r="M2329" s="168"/>
      <c r="N2329" s="168"/>
      <c r="O2329" s="168"/>
      <c r="P2329" s="168"/>
      <c r="Q2329" s="168"/>
      <c r="R2329" s="168"/>
      <c r="S2329" s="168"/>
      <c r="T2329" s="168"/>
      <c r="U2329" s="168"/>
      <c r="V2329" s="168"/>
      <c r="W2329" s="168"/>
      <c r="X2329" s="168"/>
      <c r="Y2329" s="168"/>
      <c r="Z2329" s="168"/>
      <c r="AA2329" s="168"/>
      <c r="AB2329" s="168"/>
      <c r="AC2329" s="168"/>
      <c r="AD2329" s="168"/>
      <c r="AE2329" s="168"/>
      <c r="AF2329" s="168"/>
      <c r="AG2329" s="168"/>
      <c r="AH2329" s="168"/>
      <c r="AI2329" s="168"/>
      <c r="AJ2329" s="168"/>
      <c r="AK2329" s="168"/>
      <c r="AL2329" s="168"/>
      <c r="AM2329" s="168"/>
      <c r="AN2329" s="168"/>
      <c r="AO2329" s="168"/>
      <c r="AP2329" s="168"/>
      <c r="AQ2329" s="168"/>
      <c r="AR2329" s="168"/>
      <c r="AS2329" s="168"/>
      <c r="AT2329" s="168"/>
      <c r="AU2329" s="168"/>
      <c r="AV2329" s="168"/>
      <c r="AW2329" s="168"/>
      <c r="AX2329" s="168"/>
      <c r="AY2329" s="168"/>
      <c r="AZ2329" s="168"/>
      <c r="BA2329" s="168"/>
      <c r="BB2329" s="168"/>
      <c r="BC2329" s="168"/>
      <c r="BD2329" s="168"/>
      <c r="BE2329" s="168"/>
      <c r="BF2329" s="168"/>
      <c r="BG2329" s="168"/>
      <c r="BH2329" s="168"/>
      <c r="BI2329" s="168"/>
      <c r="BJ2329" s="168"/>
      <c r="BK2329" s="168"/>
      <c r="BL2329" s="168"/>
      <c r="BM2329" s="168"/>
      <c r="BN2329" s="168"/>
      <c r="BO2329" s="168"/>
      <c r="BP2329" s="168"/>
    </row>
    <row r="2330" spans="4:68" x14ac:dyDescent="0.15">
      <c r="D2330" s="168"/>
      <c r="E2330" s="168"/>
      <c r="F2330" s="168"/>
      <c r="G2330" s="168"/>
      <c r="H2330" s="168"/>
      <c r="I2330" s="168"/>
      <c r="J2330" s="168"/>
      <c r="K2330" s="168"/>
      <c r="L2330" s="168"/>
      <c r="M2330" s="168"/>
      <c r="N2330" s="168"/>
      <c r="O2330" s="168"/>
      <c r="P2330" s="168"/>
      <c r="Q2330" s="168"/>
      <c r="R2330" s="168"/>
      <c r="S2330" s="168"/>
      <c r="T2330" s="168"/>
      <c r="U2330" s="168"/>
      <c r="V2330" s="168"/>
      <c r="W2330" s="168"/>
      <c r="X2330" s="168"/>
      <c r="Y2330" s="168"/>
      <c r="Z2330" s="168"/>
      <c r="AA2330" s="168"/>
      <c r="AB2330" s="168"/>
      <c r="AC2330" s="168"/>
      <c r="AD2330" s="168"/>
      <c r="AE2330" s="168"/>
      <c r="AF2330" s="168"/>
      <c r="AG2330" s="168"/>
      <c r="AH2330" s="168"/>
      <c r="AI2330" s="168"/>
      <c r="AJ2330" s="168"/>
      <c r="AK2330" s="168"/>
      <c r="AL2330" s="168"/>
      <c r="AM2330" s="168"/>
      <c r="AN2330" s="168"/>
      <c r="AO2330" s="168"/>
      <c r="AP2330" s="168"/>
      <c r="AQ2330" s="168"/>
      <c r="AR2330" s="168"/>
      <c r="AS2330" s="168"/>
      <c r="AT2330" s="168"/>
      <c r="AU2330" s="168"/>
      <c r="AV2330" s="168"/>
      <c r="AW2330" s="168"/>
      <c r="AX2330" s="168"/>
      <c r="AY2330" s="168"/>
      <c r="AZ2330" s="168"/>
      <c r="BA2330" s="168"/>
      <c r="BB2330" s="168"/>
      <c r="BC2330" s="168"/>
      <c r="BD2330" s="168"/>
      <c r="BE2330" s="168"/>
      <c r="BF2330" s="168"/>
      <c r="BG2330" s="168"/>
      <c r="BH2330" s="168"/>
      <c r="BI2330" s="168"/>
      <c r="BJ2330" s="168"/>
      <c r="BK2330" s="168"/>
      <c r="BL2330" s="168"/>
      <c r="BM2330" s="168"/>
      <c r="BN2330" s="168"/>
      <c r="BO2330" s="168"/>
      <c r="BP2330" s="168"/>
    </row>
    <row r="2331" spans="4:68" x14ac:dyDescent="0.15">
      <c r="D2331" s="168"/>
      <c r="E2331" s="168"/>
      <c r="F2331" s="168"/>
      <c r="G2331" s="168"/>
      <c r="H2331" s="168"/>
      <c r="I2331" s="168"/>
      <c r="J2331" s="168"/>
      <c r="K2331" s="168"/>
      <c r="L2331" s="168"/>
      <c r="M2331" s="168"/>
      <c r="N2331" s="168"/>
      <c r="O2331" s="168"/>
      <c r="P2331" s="168"/>
      <c r="Q2331" s="168"/>
      <c r="R2331" s="168"/>
      <c r="S2331" s="168"/>
      <c r="T2331" s="168"/>
      <c r="U2331" s="168"/>
      <c r="V2331" s="168"/>
      <c r="W2331" s="168"/>
      <c r="X2331" s="168"/>
      <c r="Y2331" s="168"/>
      <c r="Z2331" s="168"/>
      <c r="AA2331" s="168"/>
      <c r="AB2331" s="168"/>
      <c r="AC2331" s="168"/>
      <c r="AD2331" s="168"/>
      <c r="AE2331" s="168"/>
      <c r="AF2331" s="168"/>
      <c r="AG2331" s="168"/>
      <c r="AH2331" s="168"/>
      <c r="AI2331" s="168"/>
      <c r="AJ2331" s="168"/>
      <c r="AK2331" s="168"/>
      <c r="AL2331" s="168"/>
      <c r="AM2331" s="168"/>
      <c r="AN2331" s="168"/>
      <c r="AO2331" s="168"/>
      <c r="AP2331" s="168"/>
      <c r="AQ2331" s="168"/>
      <c r="AR2331" s="168"/>
      <c r="AS2331" s="168"/>
      <c r="AT2331" s="168"/>
      <c r="AU2331" s="168"/>
      <c r="AV2331" s="168"/>
      <c r="AW2331" s="168"/>
      <c r="AX2331" s="168"/>
      <c r="AY2331" s="168"/>
      <c r="AZ2331" s="168"/>
      <c r="BA2331" s="168"/>
      <c r="BB2331" s="168"/>
      <c r="BC2331" s="168"/>
      <c r="BD2331" s="168"/>
      <c r="BE2331" s="168"/>
      <c r="BF2331" s="168"/>
      <c r="BG2331" s="168"/>
      <c r="BH2331" s="168"/>
      <c r="BI2331" s="168"/>
      <c r="BJ2331" s="168"/>
      <c r="BK2331" s="168"/>
      <c r="BL2331" s="168"/>
      <c r="BM2331" s="168"/>
      <c r="BN2331" s="168"/>
      <c r="BO2331" s="168"/>
      <c r="BP2331" s="168"/>
    </row>
    <row r="2332" spans="4:68" x14ac:dyDescent="0.15">
      <c r="D2332" s="168"/>
      <c r="E2332" s="168"/>
      <c r="F2332" s="168"/>
      <c r="G2332" s="168"/>
      <c r="H2332" s="168"/>
      <c r="I2332" s="168"/>
      <c r="J2332" s="168"/>
      <c r="K2332" s="168"/>
      <c r="L2332" s="168"/>
      <c r="M2332" s="168"/>
      <c r="N2332" s="168"/>
      <c r="O2332" s="168"/>
      <c r="P2332" s="168"/>
      <c r="Q2332" s="168"/>
      <c r="R2332" s="168"/>
      <c r="S2332" s="168"/>
      <c r="T2332" s="168"/>
      <c r="U2332" s="168"/>
      <c r="V2332" s="168"/>
      <c r="W2332" s="168"/>
      <c r="X2332" s="168"/>
      <c r="Y2332" s="168"/>
      <c r="Z2332" s="168"/>
      <c r="AA2332" s="168"/>
      <c r="AB2332" s="168"/>
      <c r="AC2332" s="168"/>
      <c r="AD2332" s="168"/>
      <c r="AE2332" s="168"/>
      <c r="AF2332" s="168"/>
      <c r="AG2332" s="168"/>
      <c r="AH2332" s="168"/>
      <c r="AI2332" s="168"/>
      <c r="AJ2332" s="168"/>
      <c r="AK2332" s="168"/>
      <c r="AL2332" s="168"/>
      <c r="AM2332" s="168"/>
      <c r="AN2332" s="168"/>
      <c r="AO2332" s="168"/>
      <c r="AP2332" s="168"/>
      <c r="AQ2332" s="168"/>
      <c r="AR2332" s="168"/>
      <c r="AS2332" s="168"/>
      <c r="AT2332" s="168"/>
      <c r="AU2332" s="168"/>
      <c r="AV2332" s="168"/>
      <c r="AW2332" s="168"/>
      <c r="AX2332" s="168"/>
      <c r="AY2332" s="168"/>
      <c r="AZ2332" s="168"/>
      <c r="BA2332" s="168"/>
      <c r="BB2332" s="168"/>
      <c r="BC2332" s="168"/>
      <c r="BD2332" s="168"/>
      <c r="BE2332" s="168"/>
      <c r="BF2332" s="168"/>
      <c r="BG2332" s="168"/>
      <c r="BH2332" s="168"/>
      <c r="BI2332" s="168"/>
      <c r="BJ2332" s="168"/>
      <c r="BK2332" s="168"/>
      <c r="BL2332" s="168"/>
      <c r="BM2332" s="168"/>
      <c r="BN2332" s="168"/>
      <c r="BO2332" s="168"/>
      <c r="BP2332" s="168"/>
    </row>
    <row r="2333" spans="4:68" x14ac:dyDescent="0.15">
      <c r="D2333" s="168"/>
      <c r="E2333" s="168"/>
      <c r="F2333" s="168"/>
      <c r="G2333" s="168"/>
      <c r="H2333" s="168"/>
      <c r="I2333" s="168"/>
      <c r="J2333" s="168"/>
      <c r="K2333" s="168"/>
      <c r="L2333" s="168"/>
      <c r="M2333" s="168"/>
      <c r="N2333" s="168"/>
      <c r="O2333" s="168"/>
      <c r="P2333" s="168"/>
      <c r="Q2333" s="168"/>
      <c r="R2333" s="168"/>
      <c r="S2333" s="168"/>
      <c r="T2333" s="168"/>
      <c r="U2333" s="168"/>
      <c r="V2333" s="168"/>
      <c r="W2333" s="168"/>
      <c r="X2333" s="168"/>
      <c r="Y2333" s="168"/>
      <c r="Z2333" s="168"/>
      <c r="AA2333" s="168"/>
      <c r="AB2333" s="168"/>
      <c r="AC2333" s="168"/>
      <c r="AD2333" s="168"/>
      <c r="AE2333" s="168"/>
      <c r="AF2333" s="168"/>
      <c r="AG2333" s="168"/>
      <c r="AH2333" s="168"/>
      <c r="AI2333" s="168"/>
      <c r="AJ2333" s="168"/>
      <c r="AK2333" s="168"/>
      <c r="AL2333" s="168"/>
      <c r="AM2333" s="168"/>
      <c r="AN2333" s="168"/>
      <c r="AO2333" s="168"/>
      <c r="AP2333" s="168"/>
      <c r="AQ2333" s="168"/>
      <c r="AR2333" s="168"/>
      <c r="AS2333" s="168"/>
      <c r="AT2333" s="168"/>
      <c r="AU2333" s="168"/>
      <c r="AV2333" s="168"/>
      <c r="AW2333" s="168"/>
      <c r="AX2333" s="168"/>
      <c r="AY2333" s="168"/>
      <c r="AZ2333" s="168"/>
      <c r="BA2333" s="168"/>
      <c r="BB2333" s="168"/>
      <c r="BC2333" s="168"/>
      <c r="BD2333" s="168"/>
      <c r="BE2333" s="168"/>
      <c r="BF2333" s="168"/>
      <c r="BG2333" s="168"/>
      <c r="BH2333" s="168"/>
      <c r="BI2333" s="168"/>
      <c r="BJ2333" s="168"/>
      <c r="BK2333" s="168"/>
      <c r="BL2333" s="168"/>
      <c r="BM2333" s="168"/>
      <c r="BN2333" s="168"/>
      <c r="BO2333" s="168"/>
      <c r="BP2333" s="168"/>
    </row>
    <row r="2334" spans="4:68" x14ac:dyDescent="0.15">
      <c r="D2334" s="168"/>
      <c r="E2334" s="168"/>
      <c r="F2334" s="168"/>
      <c r="G2334" s="168"/>
      <c r="H2334" s="168"/>
      <c r="I2334" s="168"/>
      <c r="J2334" s="168"/>
      <c r="K2334" s="168"/>
      <c r="L2334" s="168"/>
      <c r="M2334" s="168"/>
      <c r="N2334" s="168"/>
      <c r="O2334" s="168"/>
      <c r="P2334" s="168"/>
      <c r="Q2334" s="168"/>
      <c r="R2334" s="168"/>
      <c r="S2334" s="168"/>
      <c r="T2334" s="168"/>
      <c r="U2334" s="168"/>
      <c r="V2334" s="168"/>
      <c r="W2334" s="168"/>
      <c r="X2334" s="168"/>
      <c r="Y2334" s="168"/>
      <c r="Z2334" s="168"/>
      <c r="AA2334" s="168"/>
      <c r="AB2334" s="168"/>
      <c r="AC2334" s="168"/>
      <c r="AD2334" s="168"/>
      <c r="AE2334" s="168"/>
      <c r="AF2334" s="168"/>
      <c r="AG2334" s="168"/>
      <c r="AH2334" s="168"/>
      <c r="AI2334" s="168"/>
      <c r="AJ2334" s="168"/>
      <c r="AK2334" s="168"/>
      <c r="AL2334" s="168"/>
      <c r="AM2334" s="168"/>
      <c r="AN2334" s="168"/>
      <c r="AO2334" s="168"/>
      <c r="AP2334" s="168"/>
      <c r="AQ2334" s="168"/>
      <c r="AR2334" s="168"/>
      <c r="AS2334" s="168"/>
      <c r="AT2334" s="168"/>
      <c r="AU2334" s="168"/>
      <c r="AV2334" s="168"/>
      <c r="AW2334" s="168"/>
      <c r="AX2334" s="168"/>
      <c r="AY2334" s="168"/>
      <c r="AZ2334" s="168"/>
      <c r="BA2334" s="168"/>
      <c r="BB2334" s="168"/>
      <c r="BC2334" s="168"/>
      <c r="BD2334" s="168"/>
      <c r="BE2334" s="168"/>
      <c r="BF2334" s="168"/>
      <c r="BG2334" s="168"/>
      <c r="BH2334" s="168"/>
      <c r="BI2334" s="168"/>
      <c r="BJ2334" s="168"/>
      <c r="BK2334" s="168"/>
      <c r="BL2334" s="168"/>
      <c r="BM2334" s="168"/>
      <c r="BN2334" s="168"/>
      <c r="BO2334" s="168"/>
      <c r="BP2334" s="168"/>
    </row>
    <row r="2335" spans="4:68" x14ac:dyDescent="0.15">
      <c r="D2335" s="168"/>
      <c r="E2335" s="168"/>
      <c r="F2335" s="168"/>
      <c r="G2335" s="168"/>
      <c r="H2335" s="168"/>
      <c r="I2335" s="168"/>
      <c r="J2335" s="168"/>
      <c r="K2335" s="168"/>
      <c r="L2335" s="168"/>
      <c r="M2335" s="168"/>
      <c r="N2335" s="168"/>
      <c r="O2335" s="168"/>
      <c r="P2335" s="168"/>
      <c r="Q2335" s="168"/>
      <c r="R2335" s="168"/>
      <c r="S2335" s="168"/>
      <c r="T2335" s="168"/>
      <c r="U2335" s="168"/>
      <c r="V2335" s="168"/>
      <c r="W2335" s="168"/>
      <c r="X2335" s="168"/>
      <c r="Y2335" s="168"/>
      <c r="Z2335" s="168"/>
      <c r="AA2335" s="168"/>
      <c r="AB2335" s="168"/>
      <c r="AC2335" s="168"/>
      <c r="AD2335" s="168"/>
      <c r="AE2335" s="168"/>
      <c r="AF2335" s="168"/>
      <c r="AG2335" s="168"/>
      <c r="AH2335" s="168"/>
      <c r="AI2335" s="168"/>
      <c r="AJ2335" s="168"/>
      <c r="AK2335" s="168"/>
      <c r="AL2335" s="168"/>
      <c r="AM2335" s="168"/>
      <c r="AN2335" s="168"/>
      <c r="AO2335" s="168"/>
      <c r="AP2335" s="168"/>
      <c r="AQ2335" s="168"/>
      <c r="AR2335" s="168"/>
      <c r="AS2335" s="168"/>
      <c r="AT2335" s="168"/>
      <c r="AU2335" s="168"/>
      <c r="AV2335" s="168"/>
      <c r="AW2335" s="168"/>
      <c r="AX2335" s="168"/>
      <c r="AY2335" s="168"/>
      <c r="AZ2335" s="168"/>
      <c r="BA2335" s="168"/>
      <c r="BB2335" s="168"/>
      <c r="BC2335" s="168"/>
      <c r="BD2335" s="168"/>
      <c r="BE2335" s="168"/>
      <c r="BF2335" s="168"/>
      <c r="BG2335" s="168"/>
      <c r="BH2335" s="168"/>
      <c r="BI2335" s="168"/>
      <c r="BJ2335" s="168"/>
      <c r="BK2335" s="168"/>
      <c r="BL2335" s="168"/>
      <c r="BM2335" s="168"/>
      <c r="BN2335" s="168"/>
      <c r="BO2335" s="168"/>
      <c r="BP2335" s="168"/>
    </row>
    <row r="2336" spans="4:68" x14ac:dyDescent="0.15">
      <c r="D2336" s="168"/>
      <c r="E2336" s="168"/>
      <c r="F2336" s="168"/>
      <c r="G2336" s="168"/>
      <c r="H2336" s="168"/>
      <c r="I2336" s="168"/>
      <c r="J2336" s="168"/>
      <c r="K2336" s="168"/>
      <c r="L2336" s="168"/>
      <c r="M2336" s="168"/>
      <c r="N2336" s="168"/>
      <c r="O2336" s="168"/>
      <c r="P2336" s="168"/>
      <c r="Q2336" s="168"/>
      <c r="R2336" s="168"/>
      <c r="S2336" s="168"/>
      <c r="T2336" s="168"/>
      <c r="U2336" s="168"/>
      <c r="V2336" s="168"/>
      <c r="W2336" s="168"/>
      <c r="X2336" s="168"/>
      <c r="Y2336" s="168"/>
      <c r="Z2336" s="168"/>
      <c r="AA2336" s="168"/>
      <c r="AB2336" s="168"/>
      <c r="AC2336" s="168"/>
      <c r="AD2336" s="168"/>
      <c r="AE2336" s="168"/>
      <c r="AF2336" s="168"/>
      <c r="AG2336" s="168"/>
      <c r="AH2336" s="168"/>
      <c r="AI2336" s="168"/>
      <c r="AJ2336" s="168"/>
      <c r="AK2336" s="168"/>
      <c r="AL2336" s="168"/>
      <c r="AM2336" s="168"/>
      <c r="AN2336" s="168"/>
      <c r="AO2336" s="168"/>
      <c r="AP2336" s="168"/>
      <c r="AQ2336" s="168"/>
      <c r="AR2336" s="168"/>
      <c r="AS2336" s="168"/>
      <c r="AT2336" s="168"/>
      <c r="AU2336" s="168"/>
      <c r="AV2336" s="168"/>
      <c r="AW2336" s="168"/>
      <c r="AX2336" s="168"/>
      <c r="AY2336" s="168"/>
      <c r="AZ2336" s="168"/>
      <c r="BA2336" s="168"/>
      <c r="BB2336" s="168"/>
      <c r="BC2336" s="168"/>
      <c r="BD2336" s="168"/>
      <c r="BE2336" s="168"/>
      <c r="BF2336" s="168"/>
      <c r="BG2336" s="168"/>
      <c r="BH2336" s="168"/>
      <c r="BI2336" s="168"/>
      <c r="BJ2336" s="168"/>
      <c r="BK2336" s="168"/>
      <c r="BL2336" s="168"/>
      <c r="BM2336" s="168"/>
      <c r="BN2336" s="168"/>
      <c r="BO2336" s="168"/>
      <c r="BP2336" s="168"/>
    </row>
    <row r="2337" spans="4:68" x14ac:dyDescent="0.15">
      <c r="D2337" s="168"/>
      <c r="E2337" s="168"/>
      <c r="F2337" s="168"/>
      <c r="G2337" s="168"/>
      <c r="H2337" s="168"/>
      <c r="I2337" s="168"/>
      <c r="J2337" s="168"/>
      <c r="K2337" s="168"/>
      <c r="L2337" s="168"/>
      <c r="M2337" s="168"/>
      <c r="N2337" s="168"/>
      <c r="O2337" s="168"/>
      <c r="P2337" s="168"/>
      <c r="Q2337" s="168"/>
      <c r="R2337" s="168"/>
      <c r="S2337" s="168"/>
      <c r="T2337" s="168"/>
      <c r="U2337" s="168"/>
      <c r="V2337" s="168"/>
      <c r="W2337" s="168"/>
      <c r="X2337" s="168"/>
      <c r="Y2337" s="168"/>
      <c r="Z2337" s="168"/>
      <c r="AA2337" s="168"/>
      <c r="AB2337" s="168"/>
      <c r="AC2337" s="168"/>
      <c r="AD2337" s="168"/>
      <c r="AE2337" s="168"/>
      <c r="AF2337" s="168"/>
      <c r="AG2337" s="168"/>
      <c r="AH2337" s="168"/>
      <c r="AI2337" s="168"/>
      <c r="AJ2337" s="168"/>
      <c r="AK2337" s="168"/>
      <c r="AL2337" s="168"/>
      <c r="AM2337" s="168"/>
      <c r="AN2337" s="168"/>
      <c r="AO2337" s="168"/>
      <c r="AP2337" s="168"/>
      <c r="AQ2337" s="168"/>
      <c r="AR2337" s="168"/>
      <c r="AS2337" s="168"/>
      <c r="AT2337" s="168"/>
      <c r="AU2337" s="168"/>
      <c r="AV2337" s="168"/>
      <c r="AW2337" s="168"/>
      <c r="AX2337" s="168"/>
      <c r="AY2337" s="168"/>
      <c r="AZ2337" s="168"/>
      <c r="BA2337" s="168"/>
      <c r="BB2337" s="168"/>
      <c r="BC2337" s="168"/>
      <c r="BD2337" s="168"/>
      <c r="BE2337" s="168"/>
      <c r="BF2337" s="168"/>
      <c r="BG2337" s="168"/>
      <c r="BH2337" s="168"/>
      <c r="BI2337" s="168"/>
      <c r="BJ2337" s="168"/>
      <c r="BK2337" s="168"/>
      <c r="BL2337" s="168"/>
      <c r="BM2337" s="168"/>
      <c r="BN2337" s="168"/>
      <c r="BO2337" s="168"/>
      <c r="BP2337" s="168"/>
    </row>
    <row r="2338" spans="4:68" x14ac:dyDescent="0.15">
      <c r="D2338" s="168"/>
      <c r="E2338" s="168"/>
      <c r="F2338" s="168"/>
      <c r="G2338" s="168"/>
      <c r="H2338" s="168"/>
      <c r="I2338" s="168"/>
      <c r="J2338" s="168"/>
      <c r="K2338" s="168"/>
      <c r="L2338" s="168"/>
      <c r="M2338" s="168"/>
      <c r="N2338" s="168"/>
      <c r="O2338" s="168"/>
      <c r="P2338" s="168"/>
      <c r="Q2338" s="168"/>
      <c r="R2338" s="168"/>
      <c r="S2338" s="168"/>
      <c r="T2338" s="168"/>
      <c r="U2338" s="168"/>
      <c r="V2338" s="168"/>
      <c r="W2338" s="168"/>
      <c r="X2338" s="168"/>
      <c r="Y2338" s="168"/>
      <c r="Z2338" s="168"/>
      <c r="AA2338" s="168"/>
      <c r="AB2338" s="168"/>
      <c r="AC2338" s="168"/>
      <c r="AD2338" s="168"/>
      <c r="AE2338" s="168"/>
      <c r="AF2338" s="168"/>
      <c r="AG2338" s="168"/>
      <c r="AH2338" s="168"/>
      <c r="AI2338" s="168"/>
      <c r="AJ2338" s="168"/>
      <c r="AK2338" s="168"/>
      <c r="AL2338" s="168"/>
      <c r="AM2338" s="168"/>
      <c r="AN2338" s="168"/>
      <c r="AO2338" s="168"/>
      <c r="AP2338" s="168"/>
      <c r="AQ2338" s="168"/>
      <c r="AR2338" s="168"/>
      <c r="AS2338" s="168"/>
      <c r="AT2338" s="168"/>
      <c r="AU2338" s="168"/>
      <c r="AV2338" s="168"/>
      <c r="AW2338" s="168"/>
      <c r="AX2338" s="168"/>
      <c r="AY2338" s="168"/>
      <c r="AZ2338" s="168"/>
      <c r="BA2338" s="168"/>
      <c r="BB2338" s="168"/>
      <c r="BC2338" s="168"/>
      <c r="BD2338" s="168"/>
      <c r="BE2338" s="168"/>
      <c r="BF2338" s="168"/>
      <c r="BG2338" s="168"/>
      <c r="BH2338" s="168"/>
      <c r="BI2338" s="168"/>
      <c r="BJ2338" s="168"/>
      <c r="BK2338" s="168"/>
      <c r="BL2338" s="168"/>
      <c r="BM2338" s="168"/>
      <c r="BN2338" s="168"/>
      <c r="BO2338" s="168"/>
      <c r="BP2338" s="168"/>
    </row>
    <row r="2339" spans="4:68" x14ac:dyDescent="0.15">
      <c r="D2339" s="168"/>
      <c r="E2339" s="168"/>
      <c r="F2339" s="168"/>
      <c r="G2339" s="168"/>
      <c r="H2339" s="168"/>
      <c r="I2339" s="168"/>
      <c r="J2339" s="168"/>
      <c r="K2339" s="168"/>
      <c r="L2339" s="168"/>
      <c r="M2339" s="168"/>
      <c r="N2339" s="168"/>
      <c r="O2339" s="168"/>
      <c r="P2339" s="168"/>
      <c r="Q2339" s="168"/>
      <c r="R2339" s="168"/>
      <c r="S2339" s="168"/>
      <c r="T2339" s="168"/>
      <c r="U2339" s="168"/>
      <c r="V2339" s="168"/>
      <c r="W2339" s="168"/>
      <c r="X2339" s="168"/>
      <c r="Y2339" s="168"/>
      <c r="Z2339" s="168"/>
      <c r="AA2339" s="168"/>
      <c r="AB2339" s="168"/>
      <c r="AC2339" s="168"/>
      <c r="AD2339" s="168"/>
      <c r="AE2339" s="168"/>
      <c r="AF2339" s="168"/>
      <c r="AG2339" s="168"/>
      <c r="AH2339" s="168"/>
      <c r="AI2339" s="168"/>
      <c r="AJ2339" s="168"/>
      <c r="AK2339" s="168"/>
      <c r="AL2339" s="168"/>
      <c r="AM2339" s="168"/>
      <c r="AN2339" s="168"/>
      <c r="AO2339" s="168"/>
      <c r="AP2339" s="168"/>
      <c r="AQ2339" s="168"/>
      <c r="AR2339" s="168"/>
      <c r="AS2339" s="168"/>
      <c r="AT2339" s="168"/>
      <c r="AU2339" s="168"/>
      <c r="AV2339" s="168"/>
      <c r="AW2339" s="168"/>
      <c r="AX2339" s="168"/>
      <c r="AY2339" s="168"/>
      <c r="AZ2339" s="168"/>
      <c r="BA2339" s="168"/>
      <c r="BB2339" s="168"/>
      <c r="BC2339" s="168"/>
      <c r="BD2339" s="168"/>
      <c r="BE2339" s="168"/>
      <c r="BF2339" s="168"/>
      <c r="BG2339" s="168"/>
      <c r="BH2339" s="168"/>
      <c r="BI2339" s="168"/>
      <c r="BJ2339" s="168"/>
      <c r="BK2339" s="168"/>
      <c r="BL2339" s="168"/>
      <c r="BM2339" s="168"/>
      <c r="BN2339" s="168"/>
      <c r="BO2339" s="168"/>
      <c r="BP2339" s="168"/>
    </row>
    <row r="2340" spans="4:68" x14ac:dyDescent="0.15">
      <c r="D2340" s="168"/>
      <c r="E2340" s="168"/>
      <c r="F2340" s="168"/>
      <c r="G2340" s="168"/>
      <c r="H2340" s="168"/>
      <c r="I2340" s="168"/>
      <c r="J2340" s="168"/>
      <c r="K2340" s="168"/>
      <c r="L2340" s="168"/>
      <c r="M2340" s="168"/>
      <c r="N2340" s="168"/>
      <c r="O2340" s="168"/>
      <c r="P2340" s="168"/>
      <c r="Q2340" s="168"/>
      <c r="R2340" s="168"/>
      <c r="S2340" s="168"/>
      <c r="T2340" s="168"/>
      <c r="U2340" s="168"/>
      <c r="V2340" s="168"/>
      <c r="W2340" s="168"/>
      <c r="X2340" s="168"/>
      <c r="Y2340" s="168"/>
      <c r="Z2340" s="168"/>
      <c r="AA2340" s="168"/>
      <c r="AB2340" s="168"/>
      <c r="AC2340" s="168"/>
      <c r="AD2340" s="168"/>
      <c r="AE2340" s="168"/>
      <c r="AF2340" s="168"/>
      <c r="AG2340" s="168"/>
      <c r="AH2340" s="168"/>
      <c r="AI2340" s="168"/>
      <c r="AJ2340" s="168"/>
      <c r="AK2340" s="168"/>
      <c r="AL2340" s="168"/>
      <c r="AM2340" s="168"/>
      <c r="AN2340" s="168"/>
      <c r="AO2340" s="168"/>
      <c r="AP2340" s="168"/>
      <c r="AQ2340" s="168"/>
      <c r="AR2340" s="168"/>
      <c r="AS2340" s="168"/>
      <c r="AT2340" s="168"/>
      <c r="AU2340" s="168"/>
      <c r="AV2340" s="168"/>
      <c r="AW2340" s="168"/>
      <c r="AX2340" s="168"/>
      <c r="AY2340" s="168"/>
      <c r="AZ2340" s="168"/>
      <c r="BA2340" s="168"/>
      <c r="BB2340" s="168"/>
      <c r="BC2340" s="168"/>
      <c r="BD2340" s="168"/>
      <c r="BE2340" s="168"/>
      <c r="BF2340" s="168"/>
      <c r="BG2340" s="168"/>
      <c r="BH2340" s="168"/>
      <c r="BI2340" s="168"/>
      <c r="BJ2340" s="168"/>
      <c r="BK2340" s="168"/>
      <c r="BL2340" s="168"/>
      <c r="BM2340" s="168"/>
      <c r="BN2340" s="168"/>
      <c r="BO2340" s="168"/>
      <c r="BP2340" s="168"/>
    </row>
    <row r="2341" spans="4:68" x14ac:dyDescent="0.15">
      <c r="D2341" s="168"/>
      <c r="E2341" s="168"/>
      <c r="F2341" s="168"/>
      <c r="G2341" s="168"/>
      <c r="H2341" s="168"/>
      <c r="I2341" s="168"/>
      <c r="J2341" s="168"/>
      <c r="K2341" s="168"/>
      <c r="L2341" s="168"/>
      <c r="M2341" s="168"/>
      <c r="N2341" s="168"/>
      <c r="O2341" s="168"/>
      <c r="P2341" s="168"/>
      <c r="Q2341" s="168"/>
      <c r="R2341" s="168"/>
      <c r="S2341" s="168"/>
      <c r="T2341" s="168"/>
      <c r="U2341" s="168"/>
      <c r="V2341" s="168"/>
      <c r="W2341" s="168"/>
      <c r="X2341" s="168"/>
      <c r="Y2341" s="168"/>
      <c r="Z2341" s="168"/>
      <c r="AA2341" s="168"/>
      <c r="AB2341" s="168"/>
      <c r="AC2341" s="168"/>
      <c r="AD2341" s="168"/>
      <c r="AE2341" s="168"/>
      <c r="AF2341" s="168"/>
      <c r="AG2341" s="168"/>
      <c r="AH2341" s="168"/>
      <c r="AI2341" s="168"/>
      <c r="AJ2341" s="168"/>
      <c r="AK2341" s="168"/>
      <c r="AL2341" s="168"/>
      <c r="AM2341" s="168"/>
      <c r="AN2341" s="168"/>
      <c r="AO2341" s="168"/>
      <c r="AP2341" s="168"/>
      <c r="AQ2341" s="168"/>
      <c r="AR2341" s="168"/>
      <c r="AS2341" s="168"/>
      <c r="AT2341" s="168"/>
      <c r="AU2341" s="168"/>
      <c r="AV2341" s="168"/>
      <c r="AW2341" s="168"/>
      <c r="AX2341" s="168"/>
      <c r="AY2341" s="168"/>
      <c r="AZ2341" s="168"/>
      <c r="BA2341" s="168"/>
      <c r="BB2341" s="168"/>
      <c r="BC2341" s="168"/>
      <c r="BD2341" s="168"/>
      <c r="BE2341" s="168"/>
      <c r="BF2341" s="168"/>
      <c r="BG2341" s="168"/>
      <c r="BH2341" s="168"/>
      <c r="BI2341" s="168"/>
      <c r="BJ2341" s="168"/>
      <c r="BK2341" s="168"/>
      <c r="BL2341" s="168"/>
      <c r="BM2341" s="168"/>
      <c r="BN2341" s="168"/>
      <c r="BO2341" s="168"/>
      <c r="BP2341" s="168"/>
    </row>
    <row r="2342" spans="4:68" x14ac:dyDescent="0.15">
      <c r="D2342" s="168"/>
      <c r="E2342" s="168"/>
      <c r="F2342" s="168"/>
      <c r="G2342" s="168"/>
      <c r="H2342" s="168"/>
      <c r="I2342" s="168"/>
      <c r="J2342" s="168"/>
      <c r="K2342" s="168"/>
      <c r="L2342" s="168"/>
      <c r="M2342" s="168"/>
      <c r="N2342" s="168"/>
      <c r="O2342" s="168"/>
      <c r="P2342" s="168"/>
      <c r="Q2342" s="168"/>
      <c r="R2342" s="168"/>
      <c r="S2342" s="168"/>
      <c r="T2342" s="168"/>
      <c r="U2342" s="168"/>
      <c r="V2342" s="168"/>
      <c r="W2342" s="168"/>
      <c r="X2342" s="168"/>
      <c r="Y2342" s="168"/>
      <c r="Z2342" s="168"/>
      <c r="AA2342" s="168"/>
      <c r="AB2342" s="168"/>
      <c r="AC2342" s="168"/>
      <c r="AD2342" s="168"/>
      <c r="AE2342" s="168"/>
      <c r="AF2342" s="168"/>
      <c r="AG2342" s="168"/>
      <c r="AH2342" s="168"/>
      <c r="AI2342" s="168"/>
      <c r="AJ2342" s="168"/>
      <c r="AK2342" s="168"/>
      <c r="AL2342" s="168"/>
      <c r="AM2342" s="168"/>
      <c r="AN2342" s="168"/>
      <c r="AO2342" s="168"/>
      <c r="AP2342" s="168"/>
      <c r="AQ2342" s="168"/>
      <c r="AR2342" s="168"/>
      <c r="AS2342" s="168"/>
      <c r="AT2342" s="168"/>
      <c r="AU2342" s="168"/>
      <c r="AV2342" s="168"/>
      <c r="AW2342" s="168"/>
      <c r="AX2342" s="168"/>
      <c r="AY2342" s="168"/>
      <c r="AZ2342" s="168"/>
      <c r="BA2342" s="168"/>
      <c r="BB2342" s="168"/>
      <c r="BC2342" s="168"/>
      <c r="BD2342" s="168"/>
      <c r="BE2342" s="168"/>
      <c r="BF2342" s="168"/>
      <c r="BG2342" s="168"/>
      <c r="BH2342" s="168"/>
      <c r="BI2342" s="168"/>
      <c r="BJ2342" s="168"/>
      <c r="BK2342" s="168"/>
      <c r="BL2342" s="168"/>
      <c r="BM2342" s="168"/>
      <c r="BN2342" s="168"/>
      <c r="BO2342" s="168"/>
      <c r="BP2342" s="168"/>
    </row>
    <row r="2343" spans="4:68" x14ac:dyDescent="0.15">
      <c r="D2343" s="168"/>
      <c r="E2343" s="168"/>
      <c r="F2343" s="168"/>
      <c r="G2343" s="168"/>
      <c r="H2343" s="168"/>
      <c r="I2343" s="168"/>
      <c r="J2343" s="168"/>
      <c r="K2343" s="168"/>
      <c r="L2343" s="168"/>
      <c r="M2343" s="168"/>
      <c r="N2343" s="168"/>
      <c r="O2343" s="168"/>
      <c r="P2343" s="168"/>
      <c r="Q2343" s="168"/>
      <c r="R2343" s="168"/>
      <c r="S2343" s="168"/>
      <c r="T2343" s="168"/>
      <c r="U2343" s="168"/>
      <c r="V2343" s="168"/>
      <c r="W2343" s="168"/>
      <c r="X2343" s="168"/>
      <c r="Y2343" s="168"/>
      <c r="Z2343" s="168"/>
      <c r="AA2343" s="168"/>
      <c r="AB2343" s="168"/>
      <c r="AC2343" s="168"/>
      <c r="AD2343" s="168"/>
      <c r="AE2343" s="168"/>
      <c r="AF2343" s="168"/>
      <c r="AG2343" s="168"/>
      <c r="AH2343" s="168"/>
      <c r="AI2343" s="168"/>
      <c r="AJ2343" s="168"/>
      <c r="AK2343" s="168"/>
      <c r="AL2343" s="168"/>
      <c r="AM2343" s="168"/>
      <c r="AN2343" s="168"/>
      <c r="AO2343" s="168"/>
      <c r="AP2343" s="168"/>
      <c r="AQ2343" s="168"/>
      <c r="AR2343" s="168"/>
      <c r="AS2343" s="168"/>
      <c r="AT2343" s="168"/>
      <c r="AU2343" s="168"/>
      <c r="AV2343" s="168"/>
      <c r="AW2343" s="168"/>
      <c r="AX2343" s="168"/>
      <c r="AY2343" s="168"/>
      <c r="AZ2343" s="168"/>
      <c r="BA2343" s="168"/>
      <c r="BB2343" s="168"/>
      <c r="BC2343" s="168"/>
      <c r="BD2343" s="168"/>
      <c r="BE2343" s="168"/>
      <c r="BF2343" s="168"/>
      <c r="BG2343" s="168"/>
      <c r="BH2343" s="168"/>
      <c r="BI2343" s="168"/>
      <c r="BJ2343" s="168"/>
      <c r="BK2343" s="168"/>
      <c r="BL2343" s="168"/>
      <c r="BM2343" s="168"/>
      <c r="BN2343" s="168"/>
      <c r="BO2343" s="168"/>
      <c r="BP2343" s="168"/>
    </row>
    <row r="2344" spans="4:68" x14ac:dyDescent="0.15">
      <c r="D2344" s="168"/>
      <c r="E2344" s="168"/>
      <c r="F2344" s="168"/>
      <c r="G2344" s="168"/>
      <c r="H2344" s="168"/>
      <c r="I2344" s="168"/>
      <c r="J2344" s="168"/>
      <c r="K2344" s="168"/>
      <c r="L2344" s="168"/>
      <c r="M2344" s="168"/>
      <c r="N2344" s="168"/>
      <c r="O2344" s="168"/>
      <c r="P2344" s="168"/>
      <c r="Q2344" s="168"/>
      <c r="R2344" s="168"/>
      <c r="S2344" s="168"/>
      <c r="T2344" s="168"/>
      <c r="U2344" s="168"/>
      <c r="V2344" s="168"/>
      <c r="W2344" s="168"/>
      <c r="X2344" s="168"/>
      <c r="Y2344" s="168"/>
      <c r="Z2344" s="168"/>
      <c r="AA2344" s="168"/>
      <c r="AB2344" s="168"/>
      <c r="AC2344" s="168"/>
      <c r="AD2344" s="168"/>
      <c r="AE2344" s="168"/>
      <c r="AF2344" s="168"/>
      <c r="AG2344" s="168"/>
      <c r="AH2344" s="168"/>
      <c r="AI2344" s="168"/>
      <c r="AJ2344" s="168"/>
      <c r="AK2344" s="168"/>
      <c r="AL2344" s="168"/>
      <c r="AM2344" s="168"/>
      <c r="AN2344" s="168"/>
      <c r="AO2344" s="168"/>
      <c r="AP2344" s="168"/>
      <c r="AQ2344" s="168"/>
      <c r="AR2344" s="168"/>
      <c r="AS2344" s="168"/>
      <c r="AT2344" s="168"/>
      <c r="AU2344" s="168"/>
      <c r="AV2344" s="168"/>
      <c r="AW2344" s="168"/>
      <c r="AX2344" s="168"/>
      <c r="AY2344" s="168"/>
      <c r="AZ2344" s="168"/>
      <c r="BA2344" s="168"/>
      <c r="BB2344" s="168"/>
      <c r="BC2344" s="168"/>
      <c r="BD2344" s="168"/>
      <c r="BE2344" s="168"/>
      <c r="BF2344" s="168"/>
      <c r="BG2344" s="168"/>
      <c r="BH2344" s="168"/>
      <c r="BI2344" s="168"/>
      <c r="BJ2344" s="168"/>
      <c r="BK2344" s="168"/>
      <c r="BL2344" s="168"/>
      <c r="BM2344" s="168"/>
      <c r="BN2344" s="168"/>
      <c r="BO2344" s="168"/>
      <c r="BP2344" s="168"/>
    </row>
    <row r="2345" spans="4:68" x14ac:dyDescent="0.15">
      <c r="D2345" s="168"/>
      <c r="E2345" s="168"/>
      <c r="F2345" s="168"/>
      <c r="G2345" s="168"/>
      <c r="H2345" s="168"/>
      <c r="I2345" s="168"/>
      <c r="J2345" s="168"/>
      <c r="K2345" s="168"/>
      <c r="L2345" s="168"/>
      <c r="M2345" s="168"/>
      <c r="N2345" s="168"/>
      <c r="O2345" s="168"/>
      <c r="P2345" s="168"/>
      <c r="Q2345" s="168"/>
      <c r="R2345" s="168"/>
      <c r="S2345" s="168"/>
      <c r="T2345" s="168"/>
      <c r="U2345" s="168"/>
      <c r="V2345" s="168"/>
      <c r="W2345" s="168"/>
      <c r="X2345" s="168"/>
      <c r="Y2345" s="168"/>
      <c r="Z2345" s="168"/>
      <c r="AA2345" s="168"/>
      <c r="AB2345" s="168"/>
      <c r="AC2345" s="168"/>
      <c r="AD2345" s="168"/>
      <c r="AE2345" s="168"/>
      <c r="AF2345" s="168"/>
      <c r="AG2345" s="168"/>
      <c r="AH2345" s="168"/>
      <c r="AI2345" s="168"/>
      <c r="AJ2345" s="168"/>
      <c r="AK2345" s="168"/>
      <c r="AL2345" s="168"/>
      <c r="AM2345" s="168"/>
      <c r="AN2345" s="168"/>
      <c r="AO2345" s="168"/>
      <c r="AP2345" s="168"/>
      <c r="AQ2345" s="168"/>
      <c r="AR2345" s="168"/>
      <c r="AS2345" s="168"/>
      <c r="AT2345" s="168"/>
      <c r="AU2345" s="168"/>
      <c r="AV2345" s="168"/>
      <c r="AW2345" s="168"/>
      <c r="AX2345" s="168"/>
      <c r="AY2345" s="168"/>
      <c r="AZ2345" s="168"/>
      <c r="BA2345" s="168"/>
      <c r="BB2345" s="168"/>
      <c r="BC2345" s="168"/>
      <c r="BD2345" s="168"/>
      <c r="BE2345" s="168"/>
      <c r="BF2345" s="168"/>
      <c r="BG2345" s="168"/>
      <c r="BH2345" s="168"/>
      <c r="BI2345" s="168"/>
      <c r="BJ2345" s="168"/>
      <c r="BK2345" s="168"/>
      <c r="BL2345" s="168"/>
      <c r="BM2345" s="168"/>
      <c r="BN2345" s="168"/>
      <c r="BO2345" s="168"/>
      <c r="BP2345" s="168"/>
    </row>
    <row r="2346" spans="4:68" x14ac:dyDescent="0.15">
      <c r="D2346" s="168"/>
      <c r="E2346" s="168"/>
      <c r="F2346" s="168"/>
      <c r="G2346" s="168"/>
      <c r="H2346" s="168"/>
      <c r="I2346" s="168"/>
      <c r="J2346" s="168"/>
      <c r="K2346" s="168"/>
      <c r="L2346" s="168"/>
      <c r="M2346" s="168"/>
      <c r="N2346" s="168"/>
      <c r="O2346" s="168"/>
      <c r="P2346" s="168"/>
      <c r="Q2346" s="168"/>
      <c r="R2346" s="168"/>
      <c r="S2346" s="168"/>
      <c r="T2346" s="168"/>
      <c r="U2346" s="168"/>
      <c r="V2346" s="168"/>
      <c r="W2346" s="168"/>
      <c r="X2346" s="168"/>
      <c r="Y2346" s="168"/>
      <c r="Z2346" s="168"/>
      <c r="AA2346" s="168"/>
      <c r="AB2346" s="168"/>
      <c r="AC2346" s="168"/>
      <c r="AD2346" s="168"/>
      <c r="AE2346" s="168"/>
      <c r="AF2346" s="168"/>
      <c r="AG2346" s="168"/>
      <c r="AH2346" s="168"/>
      <c r="AI2346" s="168"/>
      <c r="AJ2346" s="168"/>
      <c r="AK2346" s="168"/>
      <c r="AL2346" s="168"/>
      <c r="AM2346" s="168"/>
      <c r="AN2346" s="168"/>
      <c r="AO2346" s="168"/>
      <c r="AP2346" s="168"/>
      <c r="AQ2346" s="168"/>
      <c r="AR2346" s="168"/>
      <c r="AS2346" s="168"/>
      <c r="AT2346" s="168"/>
      <c r="AU2346" s="168"/>
      <c r="AV2346" s="168"/>
      <c r="AW2346" s="168"/>
      <c r="AX2346" s="168"/>
      <c r="AY2346" s="168"/>
      <c r="AZ2346" s="168"/>
      <c r="BA2346" s="168"/>
      <c r="BB2346" s="168"/>
      <c r="BC2346" s="168"/>
      <c r="BD2346" s="168"/>
      <c r="BE2346" s="168"/>
      <c r="BF2346" s="168"/>
      <c r="BG2346" s="168"/>
      <c r="BH2346" s="168"/>
      <c r="BI2346" s="168"/>
      <c r="BJ2346" s="168"/>
      <c r="BK2346" s="168"/>
      <c r="BL2346" s="168"/>
      <c r="BM2346" s="168"/>
      <c r="BN2346" s="168"/>
      <c r="BO2346" s="168"/>
      <c r="BP2346" s="168"/>
    </row>
    <row r="2347" spans="4:68" x14ac:dyDescent="0.15">
      <c r="D2347" s="168"/>
      <c r="E2347" s="168"/>
      <c r="F2347" s="168"/>
      <c r="G2347" s="168"/>
      <c r="H2347" s="168"/>
      <c r="I2347" s="168"/>
      <c r="J2347" s="168"/>
      <c r="K2347" s="168"/>
      <c r="L2347" s="168"/>
      <c r="M2347" s="168"/>
      <c r="N2347" s="168"/>
      <c r="O2347" s="168"/>
      <c r="P2347" s="168"/>
      <c r="Q2347" s="168"/>
      <c r="R2347" s="168"/>
      <c r="S2347" s="168"/>
      <c r="T2347" s="168"/>
      <c r="U2347" s="168"/>
      <c r="V2347" s="168"/>
      <c r="W2347" s="168"/>
      <c r="X2347" s="168"/>
      <c r="Y2347" s="168"/>
      <c r="Z2347" s="168"/>
      <c r="AA2347" s="168"/>
      <c r="AB2347" s="168"/>
      <c r="AC2347" s="168"/>
      <c r="AD2347" s="168"/>
      <c r="AE2347" s="168"/>
      <c r="AF2347" s="168"/>
      <c r="AG2347" s="168"/>
      <c r="AH2347" s="168"/>
      <c r="AI2347" s="168"/>
      <c r="AJ2347" s="168"/>
      <c r="AK2347" s="168"/>
      <c r="AL2347" s="168"/>
      <c r="AM2347" s="168"/>
      <c r="AN2347" s="168"/>
      <c r="AO2347" s="168"/>
      <c r="AP2347" s="168"/>
      <c r="AQ2347" s="168"/>
      <c r="AR2347" s="168"/>
      <c r="AS2347" s="168"/>
      <c r="AT2347" s="168"/>
      <c r="AU2347" s="168"/>
      <c r="AV2347" s="168"/>
      <c r="AW2347" s="168"/>
      <c r="AX2347" s="168"/>
      <c r="AY2347" s="168"/>
      <c r="AZ2347" s="168"/>
      <c r="BA2347" s="168"/>
      <c r="BB2347" s="168"/>
      <c r="BC2347" s="168"/>
      <c r="BD2347" s="168"/>
      <c r="BE2347" s="168"/>
      <c r="BF2347" s="168"/>
      <c r="BG2347" s="168"/>
      <c r="BH2347" s="168"/>
      <c r="BI2347" s="168"/>
      <c r="BJ2347" s="168"/>
      <c r="BK2347" s="168"/>
      <c r="BL2347" s="168"/>
      <c r="BM2347" s="168"/>
      <c r="BN2347" s="168"/>
      <c r="BO2347" s="168"/>
      <c r="BP2347" s="168"/>
    </row>
    <row r="2348" spans="4:68" x14ac:dyDescent="0.15">
      <c r="D2348" s="168"/>
      <c r="E2348" s="168"/>
      <c r="F2348" s="168"/>
      <c r="G2348" s="168"/>
      <c r="H2348" s="168"/>
      <c r="I2348" s="168"/>
      <c r="J2348" s="168"/>
      <c r="K2348" s="168"/>
      <c r="L2348" s="168"/>
      <c r="M2348" s="168"/>
      <c r="N2348" s="168"/>
      <c r="O2348" s="168"/>
      <c r="P2348" s="168"/>
      <c r="Q2348" s="168"/>
      <c r="R2348" s="168"/>
      <c r="S2348" s="168"/>
      <c r="T2348" s="168"/>
      <c r="U2348" s="168"/>
      <c r="V2348" s="168"/>
      <c r="W2348" s="168"/>
      <c r="X2348" s="168"/>
      <c r="Y2348" s="168"/>
      <c r="Z2348" s="168"/>
      <c r="AA2348" s="168"/>
      <c r="AB2348" s="168"/>
      <c r="AC2348" s="168"/>
      <c r="AD2348" s="168"/>
      <c r="AE2348" s="168"/>
      <c r="AF2348" s="168"/>
      <c r="AG2348" s="168"/>
      <c r="AH2348" s="168"/>
      <c r="AI2348" s="168"/>
      <c r="AJ2348" s="168"/>
      <c r="AK2348" s="168"/>
      <c r="AL2348" s="168"/>
      <c r="AM2348" s="168"/>
      <c r="AN2348" s="168"/>
      <c r="AO2348" s="168"/>
      <c r="AP2348" s="168"/>
      <c r="AQ2348" s="168"/>
      <c r="AR2348" s="168"/>
      <c r="AS2348" s="168"/>
      <c r="AT2348" s="168"/>
      <c r="AU2348" s="168"/>
      <c r="AV2348" s="168"/>
      <c r="AW2348" s="168"/>
      <c r="AX2348" s="168"/>
      <c r="AY2348" s="168"/>
      <c r="AZ2348" s="168"/>
      <c r="BA2348" s="168"/>
      <c r="BB2348" s="168"/>
      <c r="BC2348" s="168"/>
      <c r="BD2348" s="168"/>
      <c r="BE2348" s="168"/>
      <c r="BF2348" s="168"/>
      <c r="BG2348" s="168"/>
      <c r="BH2348" s="168"/>
      <c r="BI2348" s="168"/>
      <c r="BJ2348" s="168"/>
      <c r="BK2348" s="168"/>
      <c r="BL2348" s="168"/>
      <c r="BM2348" s="168"/>
      <c r="BN2348" s="168"/>
      <c r="BO2348" s="168"/>
      <c r="BP2348" s="168"/>
    </row>
    <row r="2349" spans="4:68" x14ac:dyDescent="0.15">
      <c r="D2349" s="168"/>
      <c r="E2349" s="168"/>
      <c r="F2349" s="168"/>
      <c r="G2349" s="168"/>
      <c r="H2349" s="168"/>
      <c r="I2349" s="168"/>
      <c r="J2349" s="168"/>
      <c r="K2349" s="168"/>
      <c r="L2349" s="168"/>
      <c r="M2349" s="168"/>
      <c r="N2349" s="168"/>
      <c r="O2349" s="168"/>
      <c r="P2349" s="168"/>
      <c r="Q2349" s="168"/>
      <c r="R2349" s="168"/>
      <c r="S2349" s="168"/>
      <c r="T2349" s="168"/>
      <c r="U2349" s="168"/>
      <c r="V2349" s="168"/>
      <c r="W2349" s="168"/>
      <c r="X2349" s="168"/>
      <c r="Y2349" s="168"/>
      <c r="Z2349" s="168"/>
      <c r="AA2349" s="168"/>
      <c r="AB2349" s="168"/>
      <c r="AC2349" s="168"/>
      <c r="AD2349" s="168"/>
      <c r="AE2349" s="168"/>
      <c r="AF2349" s="168"/>
      <c r="AG2349" s="168"/>
      <c r="AH2349" s="168"/>
      <c r="AI2349" s="168"/>
      <c r="AJ2349" s="168"/>
      <c r="AK2349" s="168"/>
      <c r="AL2349" s="168"/>
      <c r="AM2349" s="168"/>
      <c r="AN2349" s="168"/>
      <c r="AO2349" s="168"/>
      <c r="AP2349" s="168"/>
      <c r="AQ2349" s="168"/>
      <c r="AR2349" s="168"/>
      <c r="AS2349" s="168"/>
      <c r="AT2349" s="168"/>
      <c r="AU2349" s="168"/>
      <c r="AV2349" s="168"/>
      <c r="AW2349" s="168"/>
      <c r="AX2349" s="168"/>
      <c r="AY2349" s="168"/>
      <c r="AZ2349" s="168"/>
      <c r="BA2349" s="168"/>
      <c r="BB2349" s="168"/>
      <c r="BC2349" s="168"/>
      <c r="BD2349" s="168"/>
      <c r="BE2349" s="168"/>
      <c r="BF2349" s="168"/>
      <c r="BG2349" s="168"/>
      <c r="BH2349" s="168"/>
      <c r="BI2349" s="168"/>
      <c r="BJ2349" s="168"/>
      <c r="BK2349" s="168"/>
      <c r="BL2349" s="168"/>
      <c r="BM2349" s="168"/>
      <c r="BN2349" s="168"/>
      <c r="BO2349" s="168"/>
      <c r="BP2349" s="168"/>
    </row>
    <row r="2350" spans="4:68" x14ac:dyDescent="0.15">
      <c r="D2350" s="168"/>
      <c r="E2350" s="168"/>
      <c r="F2350" s="168"/>
      <c r="G2350" s="168"/>
      <c r="H2350" s="168"/>
      <c r="I2350" s="168"/>
      <c r="J2350" s="168"/>
      <c r="K2350" s="168"/>
      <c r="L2350" s="168"/>
      <c r="M2350" s="168"/>
      <c r="N2350" s="168"/>
      <c r="O2350" s="168"/>
      <c r="P2350" s="168"/>
      <c r="Q2350" s="168"/>
      <c r="R2350" s="168"/>
      <c r="S2350" s="168"/>
      <c r="T2350" s="168"/>
      <c r="U2350" s="168"/>
      <c r="V2350" s="168"/>
      <c r="W2350" s="168"/>
      <c r="X2350" s="168"/>
      <c r="Y2350" s="168"/>
      <c r="Z2350" s="168"/>
      <c r="AA2350" s="168"/>
      <c r="AB2350" s="168"/>
      <c r="AC2350" s="168"/>
      <c r="AD2350" s="168"/>
      <c r="AE2350" s="168"/>
      <c r="AF2350" s="168"/>
      <c r="AG2350" s="168"/>
      <c r="AH2350" s="168"/>
      <c r="AI2350" s="168"/>
      <c r="AJ2350" s="168"/>
      <c r="AK2350" s="168"/>
      <c r="AL2350" s="168"/>
      <c r="AM2350" s="168"/>
      <c r="AN2350" s="168"/>
      <c r="AO2350" s="168"/>
      <c r="AP2350" s="168"/>
      <c r="AQ2350" s="168"/>
      <c r="AR2350" s="168"/>
      <c r="AS2350" s="168"/>
      <c r="AT2350" s="168"/>
      <c r="AU2350" s="168"/>
      <c r="AV2350" s="168"/>
      <c r="AW2350" s="168"/>
      <c r="AX2350" s="168"/>
      <c r="AY2350" s="168"/>
      <c r="AZ2350" s="168"/>
      <c r="BA2350" s="168"/>
      <c r="BB2350" s="168"/>
      <c r="BC2350" s="168"/>
      <c r="BD2350" s="168"/>
      <c r="BE2350" s="168"/>
      <c r="BF2350" s="168"/>
      <c r="BG2350" s="168"/>
      <c r="BH2350" s="168"/>
      <c r="BI2350" s="168"/>
      <c r="BJ2350" s="168"/>
      <c r="BK2350" s="168"/>
      <c r="BL2350" s="168"/>
      <c r="BM2350" s="168"/>
      <c r="BN2350" s="168"/>
      <c r="BO2350" s="168"/>
      <c r="BP2350" s="168"/>
    </row>
    <row r="2351" spans="4:68" x14ac:dyDescent="0.15">
      <c r="D2351" s="168"/>
      <c r="E2351" s="168"/>
      <c r="F2351" s="168"/>
      <c r="G2351" s="168"/>
      <c r="H2351" s="168"/>
      <c r="I2351" s="168"/>
      <c r="J2351" s="168"/>
      <c r="K2351" s="168"/>
      <c r="L2351" s="168"/>
      <c r="M2351" s="168"/>
      <c r="N2351" s="168"/>
      <c r="O2351" s="168"/>
      <c r="P2351" s="168"/>
      <c r="Q2351" s="168"/>
      <c r="R2351" s="168"/>
      <c r="S2351" s="168"/>
      <c r="T2351" s="168"/>
      <c r="U2351" s="168"/>
      <c r="V2351" s="168"/>
      <c r="W2351" s="168"/>
      <c r="X2351" s="168"/>
      <c r="Y2351" s="168"/>
      <c r="Z2351" s="168"/>
      <c r="AA2351" s="168"/>
      <c r="AB2351" s="168"/>
      <c r="AC2351" s="168"/>
      <c r="AD2351" s="168"/>
      <c r="AE2351" s="168"/>
      <c r="AF2351" s="168"/>
      <c r="AG2351" s="168"/>
      <c r="AH2351" s="168"/>
      <c r="AI2351" s="168"/>
      <c r="AJ2351" s="168"/>
      <c r="AK2351" s="168"/>
      <c r="AL2351" s="168"/>
      <c r="AM2351" s="168"/>
      <c r="AN2351" s="168"/>
      <c r="AO2351" s="168"/>
      <c r="AP2351" s="168"/>
      <c r="AQ2351" s="168"/>
      <c r="AR2351" s="168"/>
      <c r="AS2351" s="168"/>
      <c r="AT2351" s="168"/>
      <c r="AU2351" s="168"/>
      <c r="AV2351" s="168"/>
      <c r="AW2351" s="168"/>
      <c r="AX2351" s="168"/>
      <c r="AY2351" s="168"/>
      <c r="AZ2351" s="168"/>
      <c r="BA2351" s="168"/>
      <c r="BB2351" s="168"/>
      <c r="BC2351" s="168"/>
      <c r="BD2351" s="168"/>
      <c r="BE2351" s="168"/>
      <c r="BF2351" s="168"/>
      <c r="BG2351" s="168"/>
      <c r="BH2351" s="168"/>
      <c r="BI2351" s="168"/>
      <c r="BJ2351" s="168"/>
      <c r="BK2351" s="168"/>
      <c r="BL2351" s="168"/>
      <c r="BM2351" s="168"/>
      <c r="BN2351" s="168"/>
      <c r="BO2351" s="168"/>
      <c r="BP2351" s="168"/>
    </row>
    <row r="2352" spans="4:68" x14ac:dyDescent="0.15">
      <c r="D2352" s="168"/>
      <c r="E2352" s="168"/>
      <c r="F2352" s="168"/>
      <c r="G2352" s="168"/>
      <c r="H2352" s="168"/>
      <c r="I2352" s="168"/>
      <c r="J2352" s="168"/>
      <c r="K2352" s="168"/>
      <c r="L2352" s="168"/>
      <c r="M2352" s="168"/>
      <c r="N2352" s="168"/>
      <c r="O2352" s="168"/>
      <c r="P2352" s="168"/>
      <c r="Q2352" s="168"/>
      <c r="R2352" s="168"/>
      <c r="S2352" s="168"/>
      <c r="T2352" s="168"/>
      <c r="U2352" s="168"/>
      <c r="V2352" s="168"/>
      <c r="W2352" s="168"/>
      <c r="X2352" s="168"/>
      <c r="Y2352" s="168"/>
      <c r="Z2352" s="168"/>
      <c r="AA2352" s="168"/>
      <c r="AB2352" s="168"/>
      <c r="AC2352" s="168"/>
      <c r="AD2352" s="168"/>
      <c r="AE2352" s="168"/>
      <c r="AF2352" s="168"/>
      <c r="AG2352" s="168"/>
      <c r="AH2352" s="168"/>
      <c r="AI2352" s="168"/>
      <c r="AJ2352" s="168"/>
      <c r="AK2352" s="168"/>
      <c r="AL2352" s="168"/>
      <c r="AM2352" s="168"/>
      <c r="AN2352" s="168"/>
      <c r="AO2352" s="168"/>
      <c r="AP2352" s="168"/>
      <c r="AQ2352" s="168"/>
      <c r="AR2352" s="168"/>
      <c r="AS2352" s="168"/>
      <c r="AT2352" s="168"/>
      <c r="AU2352" s="168"/>
      <c r="AV2352" s="168"/>
      <c r="AW2352" s="168"/>
      <c r="AX2352" s="168"/>
      <c r="AY2352" s="168"/>
      <c r="AZ2352" s="168"/>
      <c r="BA2352" s="168"/>
      <c r="BB2352" s="168"/>
      <c r="BC2352" s="168"/>
      <c r="BD2352" s="168"/>
      <c r="BE2352" s="168"/>
      <c r="BF2352" s="168"/>
      <c r="BG2352" s="168"/>
      <c r="BH2352" s="168"/>
      <c r="BI2352" s="168"/>
      <c r="BJ2352" s="168"/>
      <c r="BK2352" s="168"/>
      <c r="BL2352" s="168"/>
      <c r="BM2352" s="168"/>
      <c r="BN2352" s="168"/>
      <c r="BO2352" s="168"/>
      <c r="BP2352" s="168"/>
    </row>
    <row r="2353" spans="4:68" x14ac:dyDescent="0.15">
      <c r="D2353" s="168"/>
      <c r="E2353" s="168"/>
      <c r="F2353" s="168"/>
      <c r="G2353" s="168"/>
      <c r="H2353" s="168"/>
      <c r="I2353" s="168"/>
      <c r="J2353" s="168"/>
      <c r="K2353" s="168"/>
      <c r="L2353" s="168"/>
      <c r="M2353" s="168"/>
      <c r="N2353" s="168"/>
      <c r="O2353" s="168"/>
      <c r="P2353" s="168"/>
      <c r="Q2353" s="168"/>
      <c r="R2353" s="168"/>
      <c r="S2353" s="168"/>
      <c r="T2353" s="168"/>
      <c r="U2353" s="168"/>
      <c r="V2353" s="168"/>
      <c r="W2353" s="168"/>
      <c r="X2353" s="168"/>
      <c r="Y2353" s="168"/>
      <c r="Z2353" s="168"/>
      <c r="AA2353" s="168"/>
      <c r="AB2353" s="168"/>
      <c r="AC2353" s="168"/>
      <c r="AD2353" s="168"/>
      <c r="AE2353" s="168"/>
      <c r="AF2353" s="168"/>
      <c r="AG2353" s="168"/>
      <c r="AH2353" s="168"/>
      <c r="AI2353" s="168"/>
      <c r="AJ2353" s="168"/>
      <c r="AK2353" s="168"/>
      <c r="AL2353" s="168"/>
      <c r="AM2353" s="168"/>
      <c r="AN2353" s="168"/>
      <c r="AO2353" s="168"/>
      <c r="AP2353" s="168"/>
      <c r="AQ2353" s="168"/>
      <c r="AR2353" s="168"/>
      <c r="AS2353" s="168"/>
      <c r="AT2353" s="168"/>
      <c r="AU2353" s="168"/>
      <c r="AV2353" s="168"/>
      <c r="AW2353" s="168"/>
      <c r="AX2353" s="168"/>
      <c r="AY2353" s="168"/>
      <c r="AZ2353" s="168"/>
      <c r="BA2353" s="168"/>
      <c r="BB2353" s="168"/>
      <c r="BC2353" s="168"/>
      <c r="BD2353" s="168"/>
      <c r="BE2353" s="168"/>
      <c r="BF2353" s="168"/>
      <c r="BG2353" s="168"/>
      <c r="BH2353" s="168"/>
      <c r="BI2353" s="168"/>
      <c r="BJ2353" s="168"/>
      <c r="BK2353" s="168"/>
      <c r="BL2353" s="168"/>
      <c r="BM2353" s="168"/>
      <c r="BN2353" s="168"/>
      <c r="BO2353" s="168"/>
      <c r="BP2353" s="168"/>
    </row>
    <row r="2354" spans="4:68" x14ac:dyDescent="0.15">
      <c r="D2354" s="168"/>
      <c r="E2354" s="168"/>
      <c r="F2354" s="168"/>
      <c r="G2354" s="168"/>
      <c r="H2354" s="168"/>
      <c r="I2354" s="168"/>
      <c r="J2354" s="168"/>
      <c r="K2354" s="168"/>
      <c r="L2354" s="168"/>
      <c r="M2354" s="168"/>
      <c r="N2354" s="168"/>
      <c r="O2354" s="168"/>
      <c r="P2354" s="168"/>
      <c r="Q2354" s="168"/>
      <c r="R2354" s="168"/>
      <c r="S2354" s="168"/>
      <c r="T2354" s="168"/>
      <c r="U2354" s="168"/>
      <c r="V2354" s="168"/>
      <c r="W2354" s="168"/>
      <c r="X2354" s="168"/>
      <c r="Y2354" s="168"/>
      <c r="Z2354" s="168"/>
      <c r="AA2354" s="168"/>
      <c r="AB2354" s="168"/>
      <c r="AC2354" s="168"/>
      <c r="AD2354" s="168"/>
      <c r="AE2354" s="168"/>
      <c r="AF2354" s="168"/>
      <c r="AG2354" s="168"/>
      <c r="AH2354" s="168"/>
      <c r="AI2354" s="168"/>
      <c r="AJ2354" s="168"/>
      <c r="AK2354" s="168"/>
      <c r="AL2354" s="168"/>
      <c r="AM2354" s="168"/>
      <c r="AN2354" s="168"/>
      <c r="AO2354" s="168"/>
      <c r="AP2354" s="168"/>
      <c r="AQ2354" s="168"/>
      <c r="AR2354" s="168"/>
      <c r="AS2354" s="168"/>
      <c r="AT2354" s="168"/>
      <c r="AU2354" s="168"/>
      <c r="AV2354" s="168"/>
      <c r="AW2354" s="168"/>
      <c r="AX2354" s="168"/>
      <c r="AY2354" s="168"/>
      <c r="AZ2354" s="168"/>
      <c r="BA2354" s="168"/>
      <c r="BB2354" s="168"/>
      <c r="BC2354" s="168"/>
      <c r="BD2354" s="168"/>
      <c r="BE2354" s="168"/>
      <c r="BF2354" s="168"/>
      <c r="BG2354" s="168"/>
      <c r="BH2354" s="168"/>
      <c r="BI2354" s="168"/>
      <c r="BJ2354" s="168"/>
      <c r="BK2354" s="168"/>
      <c r="BL2354" s="168"/>
      <c r="BM2354" s="168"/>
      <c r="BN2354" s="168"/>
      <c r="BO2354" s="168"/>
      <c r="BP2354" s="168"/>
    </row>
    <row r="2355" spans="4:68" x14ac:dyDescent="0.15">
      <c r="D2355" s="168"/>
      <c r="E2355" s="168"/>
      <c r="F2355" s="168"/>
      <c r="G2355" s="168"/>
      <c r="H2355" s="168"/>
      <c r="I2355" s="168"/>
      <c r="J2355" s="168"/>
      <c r="K2355" s="168"/>
      <c r="L2355" s="168"/>
      <c r="M2355" s="168"/>
      <c r="N2355" s="168"/>
      <c r="O2355" s="168"/>
      <c r="P2355" s="168"/>
      <c r="Q2355" s="168"/>
      <c r="R2355" s="168"/>
      <c r="S2355" s="168"/>
      <c r="T2355" s="168"/>
      <c r="U2355" s="168"/>
      <c r="V2355" s="168"/>
      <c r="W2355" s="168"/>
      <c r="X2355" s="168"/>
      <c r="Y2355" s="168"/>
      <c r="Z2355" s="168"/>
      <c r="AA2355" s="168"/>
      <c r="AB2355" s="168"/>
      <c r="AC2355" s="168"/>
      <c r="AD2355" s="168"/>
      <c r="AE2355" s="168"/>
      <c r="AF2355" s="168"/>
      <c r="AG2355" s="168"/>
      <c r="AH2355" s="168"/>
      <c r="AI2355" s="168"/>
      <c r="AJ2355" s="168"/>
      <c r="AK2355" s="168"/>
      <c r="AL2355" s="168"/>
      <c r="AM2355" s="168"/>
      <c r="AN2355" s="168"/>
      <c r="AO2355" s="168"/>
      <c r="AP2355" s="168"/>
      <c r="AQ2355" s="168"/>
      <c r="AR2355" s="168"/>
      <c r="AS2355" s="168"/>
      <c r="AT2355" s="168"/>
      <c r="AU2355" s="168"/>
      <c r="AV2355" s="168"/>
      <c r="AW2355" s="168"/>
      <c r="AX2355" s="168"/>
      <c r="AY2355" s="168"/>
      <c r="AZ2355" s="168"/>
      <c r="BA2355" s="168"/>
      <c r="BB2355" s="168"/>
      <c r="BC2355" s="168"/>
      <c r="BD2355" s="168"/>
      <c r="BE2355" s="168"/>
      <c r="BF2355" s="168"/>
      <c r="BG2355" s="168"/>
      <c r="BH2355" s="168"/>
      <c r="BI2355" s="168"/>
      <c r="BJ2355" s="168"/>
      <c r="BK2355" s="168"/>
      <c r="BL2355" s="168"/>
      <c r="BM2355" s="168"/>
      <c r="BN2355" s="168"/>
      <c r="BO2355" s="168"/>
      <c r="BP2355" s="168"/>
    </row>
    <row r="2356" spans="4:68" x14ac:dyDescent="0.15">
      <c r="D2356" s="168"/>
      <c r="E2356" s="168"/>
      <c r="F2356" s="168"/>
      <c r="G2356" s="168"/>
      <c r="H2356" s="168"/>
      <c r="I2356" s="168"/>
      <c r="J2356" s="168"/>
      <c r="K2356" s="168"/>
      <c r="L2356" s="168"/>
      <c r="M2356" s="168"/>
      <c r="N2356" s="168"/>
      <c r="O2356" s="168"/>
      <c r="P2356" s="168"/>
      <c r="Q2356" s="168"/>
      <c r="R2356" s="168"/>
      <c r="S2356" s="168"/>
      <c r="T2356" s="168"/>
      <c r="U2356" s="168"/>
      <c r="V2356" s="168"/>
      <c r="W2356" s="168"/>
      <c r="X2356" s="168"/>
      <c r="Y2356" s="168"/>
      <c r="Z2356" s="168"/>
      <c r="AA2356" s="168"/>
      <c r="AB2356" s="168"/>
      <c r="AC2356" s="168"/>
      <c r="AD2356" s="168"/>
      <c r="AE2356" s="168"/>
      <c r="AF2356" s="168"/>
      <c r="AG2356" s="168"/>
      <c r="AH2356" s="168"/>
      <c r="AI2356" s="168"/>
      <c r="AJ2356" s="168"/>
      <c r="AK2356" s="168"/>
      <c r="AL2356" s="168"/>
      <c r="AM2356" s="168"/>
      <c r="AN2356" s="168"/>
      <c r="AO2356" s="168"/>
      <c r="AP2356" s="168"/>
      <c r="AQ2356" s="168"/>
      <c r="AR2356" s="168"/>
      <c r="AS2356" s="168"/>
      <c r="AT2356" s="168"/>
      <c r="AU2356" s="168"/>
      <c r="AV2356" s="168"/>
      <c r="AW2356" s="168"/>
      <c r="AX2356" s="168"/>
      <c r="AY2356" s="168"/>
      <c r="AZ2356" s="168"/>
      <c r="BA2356" s="168"/>
      <c r="BB2356" s="168"/>
      <c r="BC2356" s="168"/>
      <c r="BD2356" s="168"/>
      <c r="BE2356" s="168"/>
      <c r="BF2356" s="168"/>
      <c r="BG2356" s="168"/>
      <c r="BH2356" s="168"/>
      <c r="BI2356" s="168"/>
      <c r="BJ2356" s="168"/>
      <c r="BK2356" s="168"/>
      <c r="BL2356" s="168"/>
      <c r="BM2356" s="168"/>
      <c r="BN2356" s="168"/>
      <c r="BO2356" s="168"/>
      <c r="BP2356" s="168"/>
    </row>
    <row r="2357" spans="4:68" x14ac:dyDescent="0.15">
      <c r="D2357" s="168"/>
      <c r="E2357" s="168"/>
      <c r="F2357" s="168"/>
      <c r="G2357" s="168"/>
      <c r="H2357" s="168"/>
      <c r="I2357" s="168"/>
      <c r="J2357" s="168"/>
      <c r="K2357" s="168"/>
      <c r="L2357" s="168"/>
      <c r="M2357" s="168"/>
      <c r="N2357" s="168"/>
      <c r="O2357" s="168"/>
      <c r="P2357" s="168"/>
      <c r="Q2357" s="168"/>
      <c r="R2357" s="168"/>
      <c r="S2357" s="168"/>
      <c r="T2357" s="168"/>
      <c r="U2357" s="168"/>
      <c r="V2357" s="168"/>
      <c r="W2357" s="168"/>
      <c r="X2357" s="168"/>
      <c r="Y2357" s="168"/>
      <c r="Z2357" s="168"/>
      <c r="AA2357" s="168"/>
      <c r="AB2357" s="168"/>
      <c r="AC2357" s="168"/>
      <c r="AD2357" s="168"/>
      <c r="AE2357" s="168"/>
      <c r="AF2357" s="168"/>
      <c r="AG2357" s="168"/>
      <c r="AH2357" s="168"/>
      <c r="AI2357" s="168"/>
      <c r="AJ2357" s="168"/>
      <c r="AK2357" s="168"/>
      <c r="AL2357" s="168"/>
      <c r="AM2357" s="168"/>
      <c r="AN2357" s="168"/>
      <c r="AO2357" s="168"/>
      <c r="AP2357" s="168"/>
      <c r="AQ2357" s="168"/>
      <c r="AR2357" s="168"/>
      <c r="AS2357" s="168"/>
      <c r="AT2357" s="168"/>
      <c r="AU2357" s="168"/>
      <c r="AV2357" s="168"/>
      <c r="AW2357" s="168"/>
      <c r="AX2357" s="168"/>
      <c r="AY2357" s="168"/>
      <c r="AZ2357" s="168"/>
      <c r="BA2357" s="168"/>
      <c r="BB2357" s="168"/>
      <c r="BC2357" s="168"/>
      <c r="BD2357" s="168"/>
      <c r="BE2357" s="168"/>
      <c r="BF2357" s="168"/>
      <c r="BG2357" s="168"/>
      <c r="BH2357" s="168"/>
      <c r="BI2357" s="168"/>
      <c r="BJ2357" s="168"/>
      <c r="BK2357" s="168"/>
      <c r="BL2357" s="168"/>
      <c r="BM2357" s="168"/>
      <c r="BN2357" s="168"/>
      <c r="BO2357" s="168"/>
      <c r="BP2357" s="168"/>
    </row>
    <row r="2358" spans="4:68" x14ac:dyDescent="0.15">
      <c r="D2358" s="168"/>
      <c r="E2358" s="168"/>
      <c r="F2358" s="168"/>
      <c r="G2358" s="168"/>
      <c r="H2358" s="168"/>
      <c r="I2358" s="168"/>
      <c r="J2358" s="168"/>
      <c r="K2358" s="168"/>
      <c r="L2358" s="168"/>
      <c r="M2358" s="168"/>
      <c r="N2358" s="168"/>
      <c r="O2358" s="168"/>
      <c r="P2358" s="168"/>
      <c r="Q2358" s="168"/>
      <c r="R2358" s="168"/>
      <c r="S2358" s="168"/>
      <c r="T2358" s="168"/>
      <c r="U2358" s="168"/>
      <c r="V2358" s="168"/>
      <c r="W2358" s="168"/>
      <c r="X2358" s="168"/>
      <c r="Y2358" s="168"/>
      <c r="Z2358" s="168"/>
      <c r="AA2358" s="168"/>
      <c r="AB2358" s="168"/>
      <c r="AC2358" s="168"/>
      <c r="AD2358" s="168"/>
      <c r="AE2358" s="168"/>
      <c r="AF2358" s="168"/>
      <c r="AG2358" s="168"/>
      <c r="AH2358" s="168"/>
      <c r="AI2358" s="168"/>
      <c r="AJ2358" s="168"/>
      <c r="AK2358" s="168"/>
      <c r="AL2358" s="168"/>
      <c r="AM2358" s="168"/>
      <c r="AN2358" s="168"/>
      <c r="AO2358" s="168"/>
      <c r="AP2358" s="168"/>
      <c r="AQ2358" s="168"/>
      <c r="AR2358" s="168"/>
      <c r="AS2358" s="168"/>
      <c r="AT2358" s="168"/>
      <c r="AU2358" s="168"/>
      <c r="AV2358" s="168"/>
      <c r="AW2358" s="168"/>
      <c r="AX2358" s="168"/>
      <c r="AY2358" s="168"/>
      <c r="AZ2358" s="168"/>
      <c r="BA2358" s="168"/>
      <c r="BB2358" s="168"/>
      <c r="BC2358" s="168"/>
      <c r="BD2358" s="168"/>
      <c r="BE2358" s="168"/>
      <c r="BF2358" s="168"/>
      <c r="BG2358" s="168"/>
      <c r="BH2358" s="168"/>
      <c r="BI2358" s="168"/>
      <c r="BJ2358" s="168"/>
      <c r="BK2358" s="168"/>
      <c r="BL2358" s="168"/>
      <c r="BM2358" s="168"/>
      <c r="BN2358" s="168"/>
      <c r="BO2358" s="168"/>
      <c r="BP2358" s="168"/>
    </row>
    <row r="2359" spans="4:68" x14ac:dyDescent="0.15">
      <c r="D2359" s="168"/>
      <c r="E2359" s="168"/>
      <c r="F2359" s="168"/>
      <c r="G2359" s="168"/>
      <c r="H2359" s="168"/>
      <c r="I2359" s="168"/>
      <c r="J2359" s="168"/>
      <c r="K2359" s="168"/>
      <c r="L2359" s="168"/>
      <c r="M2359" s="168"/>
      <c r="N2359" s="168"/>
      <c r="O2359" s="168"/>
      <c r="P2359" s="168"/>
      <c r="Q2359" s="168"/>
      <c r="R2359" s="168"/>
      <c r="S2359" s="168"/>
      <c r="T2359" s="168"/>
      <c r="U2359" s="168"/>
      <c r="V2359" s="168"/>
      <c r="W2359" s="168"/>
      <c r="X2359" s="168"/>
      <c r="Y2359" s="168"/>
      <c r="Z2359" s="168"/>
      <c r="AA2359" s="168"/>
      <c r="AB2359" s="168"/>
      <c r="AC2359" s="168"/>
      <c r="AD2359" s="168"/>
      <c r="AE2359" s="168"/>
      <c r="AF2359" s="168"/>
      <c r="AG2359" s="168"/>
      <c r="AH2359" s="168"/>
      <c r="AI2359" s="168"/>
      <c r="AJ2359" s="168"/>
      <c r="AK2359" s="168"/>
      <c r="AL2359" s="168"/>
      <c r="AM2359" s="168"/>
      <c r="AN2359" s="168"/>
      <c r="AO2359" s="168"/>
      <c r="AP2359" s="168"/>
      <c r="AQ2359" s="168"/>
      <c r="AR2359" s="168"/>
      <c r="AS2359" s="168"/>
      <c r="AT2359" s="168"/>
      <c r="AU2359" s="168"/>
      <c r="AV2359" s="168"/>
      <c r="AW2359" s="168"/>
      <c r="AX2359" s="168"/>
      <c r="AY2359" s="168"/>
      <c r="AZ2359" s="168"/>
      <c r="BA2359" s="168"/>
      <c r="BB2359" s="168"/>
      <c r="BC2359" s="168"/>
      <c r="BD2359" s="168"/>
      <c r="BE2359" s="168"/>
      <c r="BF2359" s="168"/>
      <c r="BG2359" s="168"/>
      <c r="BH2359" s="168"/>
      <c r="BI2359" s="168"/>
      <c r="BJ2359" s="168"/>
      <c r="BK2359" s="168"/>
      <c r="BL2359" s="168"/>
      <c r="BM2359" s="168"/>
      <c r="BN2359" s="168"/>
      <c r="BO2359" s="168"/>
      <c r="BP2359" s="168"/>
    </row>
    <row r="2360" spans="4:68" x14ac:dyDescent="0.15">
      <c r="D2360" s="168"/>
      <c r="E2360" s="168"/>
      <c r="F2360" s="168"/>
      <c r="G2360" s="168"/>
      <c r="H2360" s="168"/>
      <c r="I2360" s="168"/>
      <c r="J2360" s="168"/>
      <c r="K2360" s="168"/>
      <c r="L2360" s="168"/>
      <c r="M2360" s="168"/>
      <c r="N2360" s="168"/>
      <c r="O2360" s="168"/>
      <c r="P2360" s="168"/>
      <c r="Q2360" s="168"/>
      <c r="R2360" s="168"/>
      <c r="S2360" s="168"/>
      <c r="T2360" s="168"/>
      <c r="U2360" s="168"/>
      <c r="V2360" s="168"/>
      <c r="W2360" s="168"/>
      <c r="X2360" s="168"/>
      <c r="Y2360" s="168"/>
      <c r="Z2360" s="168"/>
      <c r="AA2360" s="168"/>
      <c r="AB2360" s="168"/>
      <c r="AC2360" s="168"/>
      <c r="AD2360" s="168"/>
      <c r="AE2360" s="168"/>
      <c r="AF2360" s="168"/>
      <c r="AG2360" s="168"/>
      <c r="AH2360" s="168"/>
      <c r="AI2360" s="168"/>
      <c r="AJ2360" s="168"/>
      <c r="AK2360" s="168"/>
      <c r="AL2360" s="168"/>
      <c r="AM2360" s="168"/>
      <c r="AN2360" s="168"/>
      <c r="AO2360" s="168"/>
      <c r="AP2360" s="168"/>
      <c r="AQ2360" s="168"/>
      <c r="AR2360" s="168"/>
      <c r="AS2360" s="168"/>
      <c r="AT2360" s="168"/>
      <c r="AU2360" s="168"/>
      <c r="AV2360" s="168"/>
      <c r="AW2360" s="168"/>
      <c r="AX2360" s="168"/>
      <c r="AY2360" s="168"/>
      <c r="AZ2360" s="168"/>
      <c r="BA2360" s="168"/>
      <c r="BB2360" s="168"/>
      <c r="BC2360" s="168"/>
      <c r="BD2360" s="168"/>
      <c r="BE2360" s="168"/>
      <c r="BF2360" s="168"/>
      <c r="BG2360" s="168"/>
      <c r="BH2360" s="168"/>
      <c r="BI2360" s="168"/>
      <c r="BJ2360" s="168"/>
      <c r="BK2360" s="168"/>
      <c r="BL2360" s="168"/>
      <c r="BM2360" s="168"/>
      <c r="BN2360" s="168"/>
      <c r="BO2360" s="168"/>
      <c r="BP2360" s="168"/>
    </row>
    <row r="2361" spans="4:68" x14ac:dyDescent="0.15">
      <c r="D2361" s="168"/>
      <c r="E2361" s="168"/>
      <c r="F2361" s="168"/>
      <c r="G2361" s="168"/>
      <c r="H2361" s="168"/>
      <c r="I2361" s="168"/>
      <c r="J2361" s="168"/>
      <c r="K2361" s="168"/>
      <c r="L2361" s="168"/>
      <c r="M2361" s="168"/>
      <c r="N2361" s="168"/>
      <c r="O2361" s="168"/>
      <c r="P2361" s="168"/>
      <c r="Q2361" s="168"/>
      <c r="R2361" s="168"/>
      <c r="S2361" s="168"/>
      <c r="T2361" s="168"/>
      <c r="U2361" s="168"/>
      <c r="V2361" s="168"/>
      <c r="W2361" s="168"/>
      <c r="X2361" s="168"/>
      <c r="Y2361" s="168"/>
      <c r="Z2361" s="168"/>
      <c r="AA2361" s="168"/>
      <c r="AB2361" s="168"/>
      <c r="AC2361" s="168"/>
      <c r="AD2361" s="168"/>
      <c r="AE2361" s="168"/>
      <c r="AF2361" s="168"/>
      <c r="AG2361" s="168"/>
      <c r="AH2361" s="168"/>
      <c r="AI2361" s="168"/>
      <c r="AJ2361" s="168"/>
      <c r="AK2361" s="168"/>
      <c r="AL2361" s="168"/>
      <c r="AM2361" s="168"/>
      <c r="AN2361" s="168"/>
      <c r="AO2361" s="168"/>
      <c r="AP2361" s="168"/>
      <c r="AQ2361" s="168"/>
      <c r="AR2361" s="168"/>
      <c r="AS2361" s="168"/>
      <c r="AT2361" s="168"/>
      <c r="AU2361" s="168"/>
      <c r="AV2361" s="168"/>
      <c r="AW2361" s="168"/>
      <c r="AX2361" s="168"/>
      <c r="AY2361" s="168"/>
      <c r="AZ2361" s="168"/>
      <c r="BA2361" s="168"/>
      <c r="BB2361" s="168"/>
      <c r="BC2361" s="168"/>
      <c r="BD2361" s="168"/>
      <c r="BE2361" s="168"/>
      <c r="BF2361" s="168"/>
      <c r="BG2361" s="168"/>
      <c r="BH2361" s="168"/>
      <c r="BI2361" s="168"/>
      <c r="BJ2361" s="168"/>
      <c r="BK2361" s="168"/>
      <c r="BL2361" s="168"/>
      <c r="BM2361" s="168"/>
      <c r="BN2361" s="168"/>
      <c r="BO2361" s="168"/>
      <c r="BP2361" s="168"/>
    </row>
    <row r="2362" spans="4:68" x14ac:dyDescent="0.15">
      <c r="D2362" s="168"/>
      <c r="E2362" s="168"/>
      <c r="F2362" s="168"/>
      <c r="G2362" s="168"/>
      <c r="H2362" s="168"/>
      <c r="I2362" s="168"/>
      <c r="J2362" s="168"/>
      <c r="K2362" s="168"/>
      <c r="L2362" s="168"/>
      <c r="M2362" s="168"/>
      <c r="N2362" s="168"/>
      <c r="O2362" s="168"/>
      <c r="P2362" s="168"/>
      <c r="Q2362" s="168"/>
      <c r="R2362" s="168"/>
      <c r="S2362" s="168"/>
      <c r="T2362" s="168"/>
      <c r="U2362" s="168"/>
      <c r="V2362" s="168"/>
      <c r="W2362" s="168"/>
      <c r="X2362" s="168"/>
      <c r="Y2362" s="168"/>
      <c r="Z2362" s="168"/>
      <c r="AA2362" s="168"/>
      <c r="AB2362" s="168"/>
      <c r="AC2362" s="168"/>
      <c r="AD2362" s="168"/>
      <c r="AE2362" s="168"/>
      <c r="AF2362" s="168"/>
      <c r="AG2362" s="168"/>
      <c r="AH2362" s="168"/>
      <c r="AI2362" s="168"/>
      <c r="AJ2362" s="168"/>
      <c r="AK2362" s="168"/>
      <c r="AL2362" s="168"/>
      <c r="AM2362" s="168"/>
      <c r="AN2362" s="168"/>
      <c r="AO2362" s="168"/>
      <c r="AP2362" s="168"/>
      <c r="AQ2362" s="168"/>
      <c r="AR2362" s="168"/>
      <c r="AS2362" s="168"/>
      <c r="AT2362" s="168"/>
      <c r="AU2362" s="168"/>
      <c r="AV2362" s="168"/>
      <c r="AW2362" s="168"/>
      <c r="AX2362" s="168"/>
      <c r="AY2362" s="168"/>
      <c r="AZ2362" s="168"/>
      <c r="BA2362" s="168"/>
      <c r="BB2362" s="168"/>
      <c r="BC2362" s="168"/>
      <c r="BD2362" s="168"/>
      <c r="BE2362" s="168"/>
      <c r="BF2362" s="168"/>
      <c r="BG2362" s="168"/>
      <c r="BH2362" s="168"/>
      <c r="BI2362" s="168"/>
      <c r="BJ2362" s="168"/>
      <c r="BK2362" s="168"/>
      <c r="BL2362" s="168"/>
      <c r="BM2362" s="168"/>
      <c r="BN2362" s="168"/>
      <c r="BO2362" s="168"/>
      <c r="BP2362" s="168"/>
    </row>
    <row r="2363" spans="4:68" x14ac:dyDescent="0.15">
      <c r="D2363" s="168"/>
      <c r="E2363" s="168"/>
      <c r="F2363" s="168"/>
      <c r="G2363" s="168"/>
      <c r="H2363" s="168"/>
      <c r="I2363" s="168"/>
      <c r="J2363" s="168"/>
      <c r="K2363" s="168"/>
      <c r="L2363" s="168"/>
      <c r="M2363" s="168"/>
      <c r="N2363" s="168"/>
      <c r="O2363" s="168"/>
      <c r="P2363" s="168"/>
      <c r="Q2363" s="168"/>
      <c r="R2363" s="168"/>
      <c r="S2363" s="168"/>
      <c r="T2363" s="168"/>
      <c r="U2363" s="168"/>
      <c r="V2363" s="168"/>
      <c r="W2363" s="168"/>
      <c r="X2363" s="168"/>
      <c r="Y2363" s="168"/>
      <c r="Z2363" s="168"/>
      <c r="AA2363" s="168"/>
      <c r="AB2363" s="168"/>
      <c r="AC2363" s="168"/>
      <c r="AD2363" s="168"/>
      <c r="AE2363" s="168"/>
      <c r="AF2363" s="168"/>
      <c r="AG2363" s="168"/>
      <c r="AH2363" s="168"/>
      <c r="AI2363" s="168"/>
      <c r="AJ2363" s="168"/>
      <c r="AK2363" s="168"/>
      <c r="AL2363" s="168"/>
      <c r="AM2363" s="168"/>
      <c r="AN2363" s="168"/>
      <c r="AO2363" s="168"/>
      <c r="AP2363" s="168"/>
      <c r="AQ2363" s="168"/>
      <c r="AR2363" s="168"/>
      <c r="AS2363" s="168"/>
      <c r="AT2363" s="168"/>
      <c r="AU2363" s="168"/>
      <c r="AV2363" s="168"/>
      <c r="AW2363" s="168"/>
      <c r="AX2363" s="168"/>
      <c r="AY2363" s="168"/>
      <c r="AZ2363" s="168"/>
      <c r="BA2363" s="168"/>
      <c r="BB2363" s="168"/>
      <c r="BC2363" s="168"/>
      <c r="BD2363" s="168"/>
      <c r="BE2363" s="168"/>
      <c r="BF2363" s="168"/>
      <c r="BG2363" s="168"/>
      <c r="BH2363" s="168"/>
      <c r="BI2363" s="168"/>
      <c r="BJ2363" s="168"/>
      <c r="BK2363" s="168"/>
      <c r="BL2363" s="168"/>
      <c r="BM2363" s="168"/>
      <c r="BN2363" s="168"/>
      <c r="BO2363" s="168"/>
      <c r="BP2363" s="168"/>
    </row>
    <row r="2364" spans="4:68" x14ac:dyDescent="0.15">
      <c r="D2364" s="168"/>
      <c r="E2364" s="168"/>
      <c r="F2364" s="168"/>
      <c r="G2364" s="168"/>
      <c r="H2364" s="168"/>
      <c r="I2364" s="168"/>
      <c r="J2364" s="168"/>
      <c r="K2364" s="168"/>
      <c r="L2364" s="168"/>
      <c r="M2364" s="168"/>
      <c r="N2364" s="168"/>
      <c r="O2364" s="168"/>
      <c r="P2364" s="168"/>
      <c r="Q2364" s="168"/>
      <c r="R2364" s="168"/>
      <c r="S2364" s="168"/>
      <c r="T2364" s="168"/>
      <c r="U2364" s="168"/>
      <c r="V2364" s="168"/>
      <c r="W2364" s="168"/>
      <c r="X2364" s="168"/>
      <c r="Y2364" s="168"/>
      <c r="Z2364" s="168"/>
      <c r="AA2364" s="168"/>
      <c r="AB2364" s="168"/>
      <c r="AC2364" s="168"/>
      <c r="AD2364" s="168"/>
      <c r="AE2364" s="168"/>
      <c r="AF2364" s="168"/>
      <c r="AG2364" s="168"/>
      <c r="AH2364" s="168"/>
      <c r="AI2364" s="168"/>
      <c r="AJ2364" s="168"/>
      <c r="AK2364" s="168"/>
      <c r="AL2364" s="168"/>
      <c r="AM2364" s="168"/>
      <c r="AN2364" s="168"/>
      <c r="AO2364" s="168"/>
      <c r="AP2364" s="168"/>
      <c r="AQ2364" s="168"/>
      <c r="AR2364" s="168"/>
      <c r="AS2364" s="168"/>
      <c r="AT2364" s="168"/>
      <c r="AU2364" s="168"/>
      <c r="AV2364" s="168"/>
      <c r="AW2364" s="168"/>
      <c r="AX2364" s="168"/>
      <c r="AY2364" s="168"/>
      <c r="AZ2364" s="168"/>
      <c r="BA2364" s="168"/>
      <c r="BB2364" s="168"/>
      <c r="BC2364" s="168"/>
      <c r="BD2364" s="168"/>
      <c r="BE2364" s="168"/>
      <c r="BF2364" s="168"/>
      <c r="BG2364" s="168"/>
      <c r="BH2364" s="168"/>
      <c r="BI2364" s="168"/>
      <c r="BJ2364" s="168"/>
      <c r="BK2364" s="168"/>
      <c r="BL2364" s="168"/>
      <c r="BM2364" s="168"/>
      <c r="BN2364" s="168"/>
      <c r="BO2364" s="168"/>
      <c r="BP2364" s="168"/>
    </row>
    <row r="2365" spans="4:68" x14ac:dyDescent="0.15">
      <c r="D2365" s="168"/>
      <c r="E2365" s="168"/>
      <c r="F2365" s="168"/>
      <c r="G2365" s="168"/>
      <c r="H2365" s="168"/>
      <c r="I2365" s="168"/>
      <c r="J2365" s="168"/>
      <c r="K2365" s="168"/>
      <c r="L2365" s="168"/>
      <c r="M2365" s="168"/>
      <c r="N2365" s="168"/>
      <c r="O2365" s="168"/>
      <c r="P2365" s="168"/>
      <c r="Q2365" s="168"/>
      <c r="R2365" s="168"/>
      <c r="S2365" s="168"/>
      <c r="T2365" s="168"/>
      <c r="U2365" s="168"/>
      <c r="V2365" s="168"/>
      <c r="W2365" s="168"/>
      <c r="X2365" s="168"/>
      <c r="Y2365" s="168"/>
      <c r="Z2365" s="168"/>
      <c r="AA2365" s="168"/>
      <c r="AB2365" s="168"/>
      <c r="AC2365" s="168"/>
      <c r="AD2365" s="168"/>
      <c r="AE2365" s="168"/>
      <c r="AF2365" s="168"/>
      <c r="AG2365" s="168"/>
      <c r="AH2365" s="168"/>
      <c r="AI2365" s="168"/>
      <c r="AJ2365" s="168"/>
      <c r="AK2365" s="168"/>
      <c r="AL2365" s="168"/>
      <c r="AM2365" s="168"/>
      <c r="AN2365" s="168"/>
      <c r="AO2365" s="168"/>
      <c r="AP2365" s="168"/>
      <c r="AQ2365" s="168"/>
      <c r="AR2365" s="168"/>
      <c r="AS2365" s="168"/>
      <c r="AT2365" s="168"/>
      <c r="AU2365" s="168"/>
      <c r="AV2365" s="168"/>
      <c r="AW2365" s="168"/>
      <c r="AX2365" s="168"/>
      <c r="AY2365" s="168"/>
      <c r="AZ2365" s="168"/>
      <c r="BA2365" s="168"/>
      <c r="BB2365" s="168"/>
      <c r="BC2365" s="168"/>
      <c r="BD2365" s="168"/>
      <c r="BE2365" s="168"/>
      <c r="BF2365" s="168"/>
      <c r="BG2365" s="168"/>
      <c r="BH2365" s="168"/>
      <c r="BI2365" s="168"/>
      <c r="BJ2365" s="168"/>
      <c r="BK2365" s="168"/>
      <c r="BL2365" s="168"/>
      <c r="BM2365" s="168"/>
      <c r="BN2365" s="168"/>
      <c r="BO2365" s="168"/>
      <c r="BP2365" s="168"/>
    </row>
    <row r="2366" spans="4:68" x14ac:dyDescent="0.15">
      <c r="D2366" s="168"/>
      <c r="E2366" s="168"/>
      <c r="F2366" s="168"/>
      <c r="G2366" s="168"/>
      <c r="H2366" s="168"/>
      <c r="I2366" s="168"/>
      <c r="J2366" s="168"/>
      <c r="K2366" s="168"/>
      <c r="L2366" s="168"/>
      <c r="M2366" s="168"/>
      <c r="N2366" s="168"/>
      <c r="O2366" s="168"/>
      <c r="P2366" s="168"/>
      <c r="Q2366" s="168"/>
      <c r="R2366" s="168"/>
      <c r="S2366" s="168"/>
      <c r="T2366" s="168"/>
      <c r="U2366" s="168"/>
      <c r="V2366" s="168"/>
      <c r="W2366" s="168"/>
      <c r="X2366" s="168"/>
      <c r="Y2366" s="168"/>
      <c r="Z2366" s="168"/>
      <c r="AA2366" s="168"/>
      <c r="AB2366" s="168"/>
      <c r="AC2366" s="168"/>
      <c r="AD2366" s="168"/>
      <c r="AE2366" s="168"/>
      <c r="AF2366" s="168"/>
      <c r="AG2366" s="168"/>
      <c r="AH2366" s="168"/>
      <c r="AI2366" s="168"/>
      <c r="AJ2366" s="168"/>
      <c r="AK2366" s="168"/>
      <c r="AL2366" s="168"/>
      <c r="AM2366" s="168"/>
      <c r="AN2366" s="168"/>
      <c r="AO2366" s="168"/>
      <c r="AP2366" s="168"/>
      <c r="AQ2366" s="168"/>
      <c r="AR2366" s="168"/>
      <c r="AS2366" s="168"/>
      <c r="AT2366" s="168"/>
      <c r="AU2366" s="168"/>
      <c r="AV2366" s="168"/>
      <c r="AW2366" s="168"/>
      <c r="AX2366" s="168"/>
      <c r="AY2366" s="168"/>
      <c r="AZ2366" s="168"/>
      <c r="BA2366" s="168"/>
      <c r="BB2366" s="168"/>
      <c r="BC2366" s="168"/>
      <c r="BD2366" s="168"/>
      <c r="BE2366" s="168"/>
      <c r="BF2366" s="168"/>
      <c r="BG2366" s="168"/>
      <c r="BH2366" s="168"/>
      <c r="BI2366" s="168"/>
      <c r="BJ2366" s="168"/>
      <c r="BK2366" s="168"/>
      <c r="BL2366" s="168"/>
      <c r="BM2366" s="168"/>
      <c r="BN2366" s="168"/>
      <c r="BO2366" s="168"/>
      <c r="BP2366" s="168"/>
    </row>
    <row r="2367" spans="4:68" x14ac:dyDescent="0.15">
      <c r="D2367" s="168"/>
      <c r="E2367" s="168"/>
      <c r="F2367" s="168"/>
      <c r="G2367" s="168"/>
      <c r="H2367" s="168"/>
      <c r="I2367" s="168"/>
      <c r="J2367" s="168"/>
      <c r="K2367" s="168"/>
      <c r="L2367" s="168"/>
      <c r="M2367" s="168"/>
      <c r="N2367" s="168"/>
      <c r="O2367" s="168"/>
      <c r="P2367" s="168"/>
      <c r="Q2367" s="168"/>
      <c r="R2367" s="168"/>
      <c r="S2367" s="168"/>
      <c r="T2367" s="168"/>
      <c r="U2367" s="168"/>
      <c r="V2367" s="168"/>
      <c r="W2367" s="168"/>
      <c r="X2367" s="168"/>
      <c r="Y2367" s="168"/>
      <c r="Z2367" s="168"/>
      <c r="AA2367" s="168"/>
      <c r="AB2367" s="168"/>
      <c r="AC2367" s="168"/>
      <c r="AD2367" s="168"/>
      <c r="AE2367" s="168"/>
      <c r="AF2367" s="168"/>
      <c r="AG2367" s="168"/>
      <c r="AH2367" s="168"/>
      <c r="AI2367" s="168"/>
      <c r="AJ2367" s="168"/>
      <c r="AK2367" s="168"/>
      <c r="AL2367" s="168"/>
      <c r="AM2367" s="168"/>
      <c r="AN2367" s="168"/>
      <c r="AO2367" s="168"/>
      <c r="AP2367" s="168"/>
      <c r="AQ2367" s="168"/>
      <c r="AR2367" s="168"/>
      <c r="AS2367" s="168"/>
      <c r="AT2367" s="168"/>
      <c r="AU2367" s="168"/>
      <c r="AV2367" s="168"/>
      <c r="AW2367" s="168"/>
      <c r="AX2367" s="168"/>
      <c r="AY2367" s="168"/>
      <c r="AZ2367" s="168"/>
      <c r="BA2367" s="168"/>
      <c r="BB2367" s="168"/>
      <c r="BC2367" s="168"/>
      <c r="BD2367" s="168"/>
      <c r="BE2367" s="168"/>
      <c r="BF2367" s="168"/>
      <c r="BG2367" s="168"/>
      <c r="BH2367" s="168"/>
      <c r="BI2367" s="168"/>
      <c r="BJ2367" s="168"/>
      <c r="BK2367" s="168"/>
      <c r="BL2367" s="168"/>
      <c r="BM2367" s="168"/>
      <c r="BN2367" s="168"/>
      <c r="BO2367" s="168"/>
      <c r="BP2367" s="168"/>
    </row>
    <row r="2368" spans="4:68" x14ac:dyDescent="0.15">
      <c r="D2368" s="168"/>
      <c r="E2368" s="168"/>
      <c r="F2368" s="168"/>
      <c r="G2368" s="168"/>
      <c r="H2368" s="168"/>
      <c r="I2368" s="168"/>
      <c r="J2368" s="168"/>
      <c r="K2368" s="168"/>
      <c r="L2368" s="168"/>
      <c r="M2368" s="168"/>
      <c r="N2368" s="168"/>
      <c r="O2368" s="168"/>
      <c r="P2368" s="168"/>
      <c r="Q2368" s="168"/>
      <c r="R2368" s="168"/>
      <c r="S2368" s="168"/>
      <c r="T2368" s="168"/>
      <c r="U2368" s="168"/>
      <c r="V2368" s="168"/>
      <c r="W2368" s="168"/>
      <c r="X2368" s="168"/>
      <c r="Y2368" s="168"/>
      <c r="Z2368" s="168"/>
      <c r="AA2368" s="168"/>
      <c r="AB2368" s="168"/>
      <c r="AC2368" s="168"/>
      <c r="AD2368" s="168"/>
      <c r="AE2368" s="168"/>
      <c r="AF2368" s="168"/>
      <c r="AG2368" s="168"/>
      <c r="AH2368" s="168"/>
      <c r="AI2368" s="168"/>
      <c r="AJ2368" s="168"/>
      <c r="AK2368" s="168"/>
      <c r="AL2368" s="168"/>
      <c r="AM2368" s="168"/>
      <c r="AN2368" s="168"/>
      <c r="AO2368" s="168"/>
      <c r="AP2368" s="168"/>
      <c r="AQ2368" s="168"/>
      <c r="AR2368" s="168"/>
      <c r="AS2368" s="168"/>
      <c r="AT2368" s="168"/>
      <c r="AU2368" s="168"/>
      <c r="AV2368" s="168"/>
      <c r="AW2368" s="168"/>
      <c r="AX2368" s="168"/>
      <c r="AY2368" s="168"/>
      <c r="AZ2368" s="168"/>
      <c r="BA2368" s="168"/>
      <c r="BB2368" s="168"/>
      <c r="BC2368" s="168"/>
      <c r="BD2368" s="168"/>
      <c r="BE2368" s="168"/>
      <c r="BF2368" s="168"/>
      <c r="BG2368" s="168"/>
      <c r="BH2368" s="168"/>
      <c r="BI2368" s="168"/>
      <c r="BJ2368" s="168"/>
      <c r="BK2368" s="168"/>
      <c r="BL2368" s="168"/>
      <c r="BM2368" s="168"/>
      <c r="BN2368" s="168"/>
      <c r="BO2368" s="168"/>
      <c r="BP2368" s="168"/>
    </row>
    <row r="2369" spans="4:68" x14ac:dyDescent="0.15">
      <c r="D2369" s="168"/>
      <c r="E2369" s="168"/>
      <c r="F2369" s="168"/>
      <c r="G2369" s="168"/>
      <c r="H2369" s="168"/>
      <c r="I2369" s="168"/>
      <c r="J2369" s="168"/>
      <c r="K2369" s="168"/>
      <c r="L2369" s="168"/>
      <c r="M2369" s="168"/>
      <c r="N2369" s="168"/>
      <c r="O2369" s="168"/>
      <c r="P2369" s="168"/>
      <c r="Q2369" s="168"/>
      <c r="R2369" s="168"/>
      <c r="S2369" s="168"/>
      <c r="T2369" s="168"/>
      <c r="U2369" s="168"/>
      <c r="V2369" s="168"/>
      <c r="W2369" s="168"/>
      <c r="X2369" s="168"/>
      <c r="Y2369" s="168"/>
      <c r="Z2369" s="168"/>
      <c r="AA2369" s="168"/>
      <c r="AB2369" s="168"/>
      <c r="AC2369" s="168"/>
      <c r="AD2369" s="168"/>
      <c r="AE2369" s="168"/>
      <c r="AF2369" s="168"/>
      <c r="AG2369" s="168"/>
      <c r="AH2369" s="168"/>
      <c r="AI2369" s="168"/>
      <c r="AJ2369" s="168"/>
      <c r="AK2369" s="168"/>
      <c r="AL2369" s="168"/>
      <c r="AM2369" s="168"/>
      <c r="AN2369" s="168"/>
      <c r="AO2369" s="168"/>
      <c r="AP2369" s="168"/>
      <c r="AQ2369" s="168"/>
      <c r="AR2369" s="168"/>
      <c r="AS2369" s="168"/>
      <c r="AT2369" s="168"/>
      <c r="AU2369" s="168"/>
      <c r="AV2369" s="168"/>
      <c r="AW2369" s="168"/>
      <c r="AX2369" s="168"/>
      <c r="AY2369" s="168"/>
      <c r="AZ2369" s="168"/>
      <c r="BA2369" s="168"/>
      <c r="BB2369" s="168"/>
      <c r="BC2369" s="168"/>
      <c r="BD2369" s="168"/>
      <c r="BE2369" s="168"/>
      <c r="BF2369" s="168"/>
      <c r="BG2369" s="168"/>
      <c r="BH2369" s="168"/>
      <c r="BI2369" s="168"/>
      <c r="BJ2369" s="168"/>
      <c r="BK2369" s="168"/>
      <c r="BL2369" s="168"/>
      <c r="BM2369" s="168"/>
      <c r="BN2369" s="168"/>
      <c r="BO2369" s="168"/>
      <c r="BP2369" s="168"/>
    </row>
    <row r="2370" spans="4:68" x14ac:dyDescent="0.15">
      <c r="D2370" s="168"/>
      <c r="E2370" s="168"/>
      <c r="F2370" s="168"/>
      <c r="G2370" s="168"/>
      <c r="H2370" s="168"/>
      <c r="I2370" s="168"/>
      <c r="J2370" s="168"/>
      <c r="K2370" s="168"/>
      <c r="L2370" s="168"/>
      <c r="M2370" s="168"/>
      <c r="N2370" s="168"/>
      <c r="O2370" s="168"/>
      <c r="P2370" s="168"/>
      <c r="Q2370" s="168"/>
      <c r="R2370" s="168"/>
      <c r="S2370" s="168"/>
      <c r="T2370" s="168"/>
      <c r="U2370" s="168"/>
      <c r="V2370" s="168"/>
      <c r="W2370" s="168"/>
      <c r="X2370" s="168"/>
      <c r="Y2370" s="168"/>
      <c r="Z2370" s="168"/>
      <c r="AA2370" s="168"/>
      <c r="AB2370" s="168"/>
      <c r="AC2370" s="168"/>
      <c r="AD2370" s="168"/>
      <c r="AE2370" s="168"/>
      <c r="AF2370" s="168"/>
      <c r="AG2370" s="168"/>
      <c r="AH2370" s="168"/>
      <c r="AI2370" s="168"/>
      <c r="AJ2370" s="168"/>
      <c r="AK2370" s="168"/>
      <c r="AL2370" s="168"/>
      <c r="AM2370" s="168"/>
      <c r="AN2370" s="168"/>
      <c r="AO2370" s="168"/>
      <c r="AP2370" s="168"/>
      <c r="AQ2370" s="168"/>
      <c r="AR2370" s="168"/>
      <c r="AS2370" s="168"/>
      <c r="AT2370" s="168"/>
      <c r="AU2370" s="168"/>
      <c r="AV2370" s="168"/>
      <c r="AW2370" s="168"/>
      <c r="AX2370" s="168"/>
      <c r="AY2370" s="168"/>
      <c r="AZ2370" s="168"/>
      <c r="BA2370" s="168"/>
      <c r="BB2370" s="168"/>
      <c r="BC2370" s="168"/>
      <c r="BD2370" s="168"/>
      <c r="BE2370" s="168"/>
      <c r="BF2370" s="168"/>
      <c r="BG2370" s="168"/>
      <c r="BH2370" s="168"/>
      <c r="BI2370" s="168"/>
      <c r="BJ2370" s="168"/>
      <c r="BK2370" s="168"/>
      <c r="BL2370" s="168"/>
      <c r="BM2370" s="168"/>
      <c r="BN2370" s="168"/>
      <c r="BO2370" s="168"/>
      <c r="BP2370" s="168"/>
    </row>
    <row r="2371" spans="4:68" x14ac:dyDescent="0.15">
      <c r="D2371" s="168"/>
      <c r="E2371" s="168"/>
      <c r="F2371" s="168"/>
      <c r="G2371" s="168"/>
      <c r="H2371" s="168"/>
      <c r="I2371" s="168"/>
      <c r="J2371" s="168"/>
      <c r="K2371" s="168"/>
      <c r="L2371" s="168"/>
      <c r="M2371" s="168"/>
      <c r="N2371" s="168"/>
      <c r="O2371" s="168"/>
      <c r="P2371" s="168"/>
      <c r="Q2371" s="168"/>
      <c r="R2371" s="168"/>
      <c r="S2371" s="168"/>
      <c r="T2371" s="168"/>
      <c r="U2371" s="168"/>
      <c r="V2371" s="168"/>
      <c r="W2371" s="168"/>
      <c r="X2371" s="168"/>
      <c r="Y2371" s="168"/>
      <c r="Z2371" s="168"/>
      <c r="AA2371" s="168"/>
      <c r="AB2371" s="168"/>
      <c r="AC2371" s="168"/>
      <c r="AD2371" s="168"/>
      <c r="AE2371" s="168"/>
      <c r="AF2371" s="168"/>
      <c r="AG2371" s="168"/>
      <c r="AH2371" s="168"/>
      <c r="AI2371" s="168"/>
      <c r="AJ2371" s="168"/>
      <c r="AK2371" s="168"/>
      <c r="AL2371" s="168"/>
      <c r="AM2371" s="168"/>
      <c r="AN2371" s="168"/>
      <c r="AO2371" s="168"/>
      <c r="AP2371" s="168"/>
      <c r="AQ2371" s="168"/>
      <c r="AR2371" s="168"/>
      <c r="AS2371" s="168"/>
      <c r="AT2371" s="168"/>
      <c r="AU2371" s="168"/>
      <c r="AV2371" s="168"/>
      <c r="AW2371" s="168"/>
      <c r="AX2371" s="168"/>
      <c r="AY2371" s="168"/>
      <c r="AZ2371" s="168"/>
      <c r="BA2371" s="168"/>
      <c r="BB2371" s="168"/>
      <c r="BC2371" s="168"/>
      <c r="BD2371" s="168"/>
      <c r="BE2371" s="168"/>
      <c r="BF2371" s="168"/>
      <c r="BG2371" s="168"/>
      <c r="BH2371" s="168"/>
      <c r="BI2371" s="168"/>
      <c r="BJ2371" s="168"/>
      <c r="BK2371" s="168"/>
      <c r="BL2371" s="168"/>
      <c r="BM2371" s="168"/>
      <c r="BN2371" s="168"/>
      <c r="BO2371" s="168"/>
      <c r="BP2371" s="168"/>
    </row>
    <row r="2372" spans="4:68" x14ac:dyDescent="0.15">
      <c r="D2372" s="168"/>
      <c r="E2372" s="168"/>
      <c r="F2372" s="168"/>
      <c r="G2372" s="168"/>
      <c r="H2372" s="168"/>
      <c r="I2372" s="168"/>
      <c r="J2372" s="168"/>
      <c r="K2372" s="168"/>
      <c r="L2372" s="168"/>
      <c r="M2372" s="168"/>
      <c r="N2372" s="168"/>
      <c r="O2372" s="168"/>
      <c r="P2372" s="168"/>
      <c r="Q2372" s="168"/>
      <c r="R2372" s="168"/>
      <c r="S2372" s="168"/>
      <c r="T2372" s="168"/>
      <c r="U2372" s="168"/>
      <c r="V2372" s="168"/>
      <c r="W2372" s="168"/>
      <c r="X2372" s="168"/>
      <c r="Y2372" s="168"/>
      <c r="Z2372" s="168"/>
      <c r="AA2372" s="168"/>
      <c r="AB2372" s="168"/>
      <c r="AC2372" s="168"/>
      <c r="AD2372" s="168"/>
      <c r="AE2372" s="168"/>
      <c r="AF2372" s="168"/>
      <c r="AG2372" s="168"/>
      <c r="AH2372" s="168"/>
      <c r="AI2372" s="168"/>
      <c r="AJ2372" s="168"/>
      <c r="AK2372" s="168"/>
      <c r="AL2372" s="168"/>
      <c r="AM2372" s="168"/>
      <c r="AN2372" s="168"/>
      <c r="AO2372" s="168"/>
      <c r="AP2372" s="168"/>
      <c r="AQ2372" s="168"/>
      <c r="AR2372" s="168"/>
      <c r="AS2372" s="168"/>
      <c r="AT2372" s="168"/>
      <c r="AU2372" s="168"/>
      <c r="AV2372" s="168"/>
      <c r="AW2372" s="168"/>
      <c r="AX2372" s="168"/>
      <c r="AY2372" s="168"/>
      <c r="AZ2372" s="168"/>
      <c r="BA2372" s="168"/>
      <c r="BB2372" s="168"/>
      <c r="BC2372" s="168"/>
      <c r="BD2372" s="168"/>
      <c r="BE2372" s="168"/>
      <c r="BF2372" s="168"/>
      <c r="BG2372" s="168"/>
      <c r="BH2372" s="168"/>
      <c r="BI2372" s="168"/>
      <c r="BJ2372" s="168"/>
      <c r="BK2372" s="168"/>
      <c r="BL2372" s="168"/>
      <c r="BM2372" s="168"/>
      <c r="BN2372" s="168"/>
      <c r="BO2372" s="168"/>
      <c r="BP2372" s="168"/>
    </row>
    <row r="2373" spans="4:68" x14ac:dyDescent="0.15">
      <c r="D2373" s="168"/>
      <c r="E2373" s="168"/>
      <c r="F2373" s="168"/>
      <c r="G2373" s="168"/>
      <c r="H2373" s="168"/>
      <c r="I2373" s="168"/>
      <c r="J2373" s="168"/>
      <c r="K2373" s="168"/>
      <c r="L2373" s="168"/>
      <c r="M2373" s="168"/>
      <c r="N2373" s="168"/>
      <c r="O2373" s="168"/>
      <c r="P2373" s="168"/>
      <c r="Q2373" s="168"/>
      <c r="R2373" s="168"/>
      <c r="S2373" s="168"/>
      <c r="T2373" s="168"/>
      <c r="U2373" s="168"/>
      <c r="V2373" s="168"/>
      <c r="W2373" s="168"/>
      <c r="X2373" s="168"/>
      <c r="Y2373" s="168"/>
      <c r="Z2373" s="168"/>
      <c r="AA2373" s="168"/>
      <c r="AB2373" s="168"/>
      <c r="AC2373" s="168"/>
      <c r="AD2373" s="168"/>
      <c r="AE2373" s="168"/>
      <c r="AF2373" s="168"/>
      <c r="AG2373" s="168"/>
      <c r="AH2373" s="168"/>
      <c r="AI2373" s="168"/>
      <c r="AJ2373" s="168"/>
      <c r="AK2373" s="168"/>
      <c r="AL2373" s="168"/>
      <c r="AM2373" s="168"/>
      <c r="AN2373" s="168"/>
      <c r="AO2373" s="168"/>
      <c r="AP2373" s="168"/>
      <c r="AQ2373" s="168"/>
      <c r="AR2373" s="168"/>
      <c r="AS2373" s="168"/>
      <c r="AT2373" s="168"/>
      <c r="AU2373" s="168"/>
      <c r="AV2373" s="168"/>
      <c r="AW2373" s="168"/>
      <c r="AX2373" s="168"/>
      <c r="AY2373" s="168"/>
      <c r="AZ2373" s="168"/>
      <c r="BA2373" s="168"/>
      <c r="BB2373" s="168"/>
      <c r="BC2373" s="168"/>
      <c r="BD2373" s="168"/>
      <c r="BE2373" s="168"/>
      <c r="BF2373" s="168"/>
      <c r="BG2373" s="168"/>
      <c r="BH2373" s="168"/>
      <c r="BI2373" s="168"/>
      <c r="BJ2373" s="168"/>
      <c r="BK2373" s="168"/>
      <c r="BL2373" s="168"/>
      <c r="BM2373" s="168"/>
      <c r="BN2373" s="168"/>
      <c r="BO2373" s="168"/>
      <c r="BP2373" s="168"/>
    </row>
    <row r="2374" spans="4:68" x14ac:dyDescent="0.15">
      <c r="D2374" s="168"/>
      <c r="E2374" s="168"/>
      <c r="F2374" s="168"/>
      <c r="G2374" s="168"/>
      <c r="H2374" s="168"/>
      <c r="I2374" s="168"/>
      <c r="J2374" s="168"/>
      <c r="K2374" s="168"/>
      <c r="L2374" s="168"/>
      <c r="M2374" s="168"/>
      <c r="N2374" s="168"/>
      <c r="O2374" s="168"/>
      <c r="P2374" s="168"/>
      <c r="Q2374" s="168"/>
      <c r="R2374" s="168"/>
      <c r="S2374" s="168"/>
      <c r="T2374" s="168"/>
      <c r="U2374" s="168"/>
      <c r="V2374" s="168"/>
      <c r="W2374" s="168"/>
      <c r="X2374" s="168"/>
      <c r="Y2374" s="168"/>
      <c r="Z2374" s="168"/>
      <c r="AA2374" s="168"/>
      <c r="AB2374" s="168"/>
      <c r="AC2374" s="168"/>
      <c r="AD2374" s="168"/>
      <c r="AE2374" s="168"/>
      <c r="AF2374" s="168"/>
      <c r="AG2374" s="168"/>
      <c r="AH2374" s="168"/>
      <c r="AI2374" s="168"/>
      <c r="AJ2374" s="168"/>
      <c r="AK2374" s="168"/>
      <c r="AL2374" s="168"/>
      <c r="AM2374" s="168"/>
      <c r="AN2374" s="168"/>
      <c r="AO2374" s="168"/>
      <c r="AP2374" s="168"/>
      <c r="AQ2374" s="168"/>
      <c r="AR2374" s="168"/>
      <c r="AS2374" s="168"/>
      <c r="AT2374" s="168"/>
      <c r="AU2374" s="168"/>
      <c r="AV2374" s="168"/>
      <c r="AW2374" s="168"/>
      <c r="AX2374" s="168"/>
      <c r="AY2374" s="168"/>
      <c r="AZ2374" s="168"/>
      <c r="BA2374" s="168"/>
      <c r="BB2374" s="168"/>
      <c r="BC2374" s="168"/>
      <c r="BD2374" s="168"/>
      <c r="BE2374" s="168"/>
      <c r="BF2374" s="168"/>
      <c r="BG2374" s="168"/>
      <c r="BH2374" s="168"/>
      <c r="BI2374" s="168"/>
      <c r="BJ2374" s="168"/>
      <c r="BK2374" s="168"/>
      <c r="BL2374" s="168"/>
      <c r="BM2374" s="168"/>
      <c r="BN2374" s="168"/>
      <c r="BO2374" s="168"/>
      <c r="BP2374" s="168"/>
    </row>
    <row r="2375" spans="4:68" x14ac:dyDescent="0.15">
      <c r="D2375" s="168"/>
      <c r="E2375" s="168"/>
      <c r="F2375" s="168"/>
      <c r="G2375" s="168"/>
      <c r="H2375" s="168"/>
      <c r="I2375" s="168"/>
      <c r="J2375" s="168"/>
      <c r="K2375" s="168"/>
      <c r="L2375" s="168"/>
      <c r="M2375" s="168"/>
      <c r="N2375" s="168"/>
      <c r="O2375" s="168"/>
      <c r="P2375" s="168"/>
      <c r="Q2375" s="168"/>
      <c r="R2375" s="168"/>
      <c r="S2375" s="168"/>
      <c r="T2375" s="168"/>
      <c r="U2375" s="168"/>
      <c r="V2375" s="168"/>
      <c r="W2375" s="168"/>
      <c r="X2375" s="168"/>
      <c r="Y2375" s="168"/>
      <c r="Z2375" s="168"/>
      <c r="AA2375" s="168"/>
      <c r="AB2375" s="168"/>
      <c r="AC2375" s="168"/>
      <c r="AD2375" s="168"/>
      <c r="AE2375" s="168"/>
      <c r="AF2375" s="168"/>
      <c r="AG2375" s="168"/>
      <c r="AH2375" s="168"/>
      <c r="AI2375" s="168"/>
      <c r="AJ2375" s="168"/>
      <c r="AK2375" s="168"/>
      <c r="AL2375" s="168"/>
      <c r="AM2375" s="168"/>
      <c r="AN2375" s="168"/>
      <c r="AO2375" s="168"/>
      <c r="AP2375" s="168"/>
      <c r="AQ2375" s="168"/>
      <c r="AR2375" s="168"/>
      <c r="AS2375" s="168"/>
      <c r="AT2375" s="168"/>
      <c r="AU2375" s="168"/>
      <c r="AV2375" s="168"/>
      <c r="AW2375" s="168"/>
      <c r="AX2375" s="168"/>
      <c r="AY2375" s="168"/>
      <c r="AZ2375" s="168"/>
      <c r="BA2375" s="168"/>
      <c r="BB2375" s="168"/>
      <c r="BC2375" s="168"/>
      <c r="BD2375" s="168"/>
      <c r="BE2375" s="168"/>
      <c r="BF2375" s="168"/>
      <c r="BG2375" s="168"/>
      <c r="BH2375" s="168"/>
      <c r="BI2375" s="168"/>
      <c r="BJ2375" s="168"/>
      <c r="BK2375" s="168"/>
      <c r="BL2375" s="168"/>
      <c r="BM2375" s="168"/>
      <c r="BN2375" s="168"/>
      <c r="BO2375" s="168"/>
      <c r="BP2375" s="168"/>
    </row>
    <row r="2376" spans="4:68" x14ac:dyDescent="0.15">
      <c r="D2376" s="168"/>
      <c r="E2376" s="168"/>
      <c r="F2376" s="168"/>
      <c r="G2376" s="168"/>
      <c r="H2376" s="168"/>
      <c r="I2376" s="168"/>
      <c r="J2376" s="168"/>
      <c r="K2376" s="168"/>
      <c r="L2376" s="168"/>
      <c r="M2376" s="168"/>
      <c r="N2376" s="168"/>
      <c r="O2376" s="168"/>
      <c r="P2376" s="168"/>
      <c r="Q2376" s="168"/>
      <c r="R2376" s="168"/>
      <c r="S2376" s="168"/>
      <c r="T2376" s="168"/>
      <c r="U2376" s="168"/>
      <c r="V2376" s="168"/>
      <c r="W2376" s="168"/>
      <c r="X2376" s="168"/>
      <c r="Y2376" s="168"/>
      <c r="Z2376" s="168"/>
      <c r="AA2376" s="168"/>
      <c r="AB2376" s="168"/>
      <c r="AC2376" s="168"/>
      <c r="AD2376" s="168"/>
      <c r="AE2376" s="168"/>
      <c r="AF2376" s="168"/>
      <c r="AG2376" s="168"/>
      <c r="AH2376" s="168"/>
      <c r="AI2376" s="168"/>
      <c r="AJ2376" s="168"/>
      <c r="AK2376" s="168"/>
      <c r="AL2376" s="168"/>
      <c r="AM2376" s="168"/>
      <c r="AN2376" s="168"/>
      <c r="AO2376" s="168"/>
      <c r="AP2376" s="168"/>
      <c r="AQ2376" s="168"/>
      <c r="AR2376" s="168"/>
      <c r="AS2376" s="168"/>
      <c r="AT2376" s="168"/>
      <c r="AU2376" s="168"/>
      <c r="AV2376" s="168"/>
      <c r="AW2376" s="168"/>
      <c r="AX2376" s="168"/>
      <c r="AY2376" s="168"/>
      <c r="AZ2376" s="168"/>
      <c r="BA2376" s="168"/>
      <c r="BB2376" s="168"/>
      <c r="BC2376" s="168"/>
      <c r="BD2376" s="168"/>
      <c r="BE2376" s="168"/>
      <c r="BF2376" s="168"/>
      <c r="BG2376" s="168"/>
      <c r="BH2376" s="168"/>
      <c r="BI2376" s="168"/>
      <c r="BJ2376" s="168"/>
      <c r="BK2376" s="168"/>
      <c r="BL2376" s="168"/>
      <c r="BM2376" s="168"/>
      <c r="BN2376" s="168"/>
      <c r="BO2376" s="168"/>
      <c r="BP2376" s="168"/>
    </row>
    <row r="2377" spans="4:68" x14ac:dyDescent="0.15">
      <c r="D2377" s="168"/>
      <c r="E2377" s="168"/>
      <c r="F2377" s="168"/>
      <c r="G2377" s="168"/>
      <c r="H2377" s="168"/>
      <c r="I2377" s="168"/>
      <c r="J2377" s="168"/>
      <c r="K2377" s="168"/>
      <c r="L2377" s="168"/>
      <c r="M2377" s="168"/>
      <c r="N2377" s="168"/>
      <c r="O2377" s="168"/>
      <c r="P2377" s="168"/>
      <c r="Q2377" s="168"/>
      <c r="R2377" s="168"/>
      <c r="S2377" s="168"/>
      <c r="T2377" s="168"/>
      <c r="U2377" s="168"/>
      <c r="V2377" s="168"/>
      <c r="W2377" s="168"/>
      <c r="X2377" s="168"/>
      <c r="Y2377" s="168"/>
      <c r="Z2377" s="168"/>
      <c r="AA2377" s="168"/>
      <c r="AB2377" s="168"/>
      <c r="AC2377" s="168"/>
      <c r="AD2377" s="168"/>
      <c r="AE2377" s="168"/>
      <c r="AF2377" s="168"/>
      <c r="AG2377" s="168"/>
      <c r="AH2377" s="168"/>
      <c r="AI2377" s="168"/>
      <c r="AJ2377" s="168"/>
      <c r="AK2377" s="168"/>
      <c r="AL2377" s="168"/>
      <c r="AM2377" s="168"/>
      <c r="AN2377" s="168"/>
      <c r="AO2377" s="168"/>
      <c r="AP2377" s="168"/>
      <c r="AQ2377" s="168"/>
      <c r="AR2377" s="168"/>
      <c r="AS2377" s="168"/>
      <c r="AT2377" s="168"/>
      <c r="AU2377" s="168"/>
      <c r="AV2377" s="168"/>
      <c r="AW2377" s="168"/>
      <c r="AX2377" s="168"/>
      <c r="AY2377" s="168"/>
      <c r="AZ2377" s="168"/>
      <c r="BA2377" s="168"/>
      <c r="BB2377" s="168"/>
      <c r="BC2377" s="168"/>
      <c r="BD2377" s="168"/>
      <c r="BE2377" s="168"/>
      <c r="BF2377" s="168"/>
      <c r="BG2377" s="168"/>
      <c r="BH2377" s="168"/>
      <c r="BI2377" s="168"/>
      <c r="BJ2377" s="168"/>
      <c r="BK2377" s="168"/>
      <c r="BL2377" s="168"/>
      <c r="BM2377" s="168"/>
      <c r="BN2377" s="168"/>
      <c r="BO2377" s="168"/>
      <c r="BP2377" s="168"/>
    </row>
    <row r="2378" spans="4:68" x14ac:dyDescent="0.15">
      <c r="D2378" s="168"/>
      <c r="E2378" s="168"/>
      <c r="F2378" s="168"/>
      <c r="G2378" s="168"/>
      <c r="H2378" s="168"/>
      <c r="I2378" s="168"/>
      <c r="J2378" s="168"/>
      <c r="K2378" s="168"/>
      <c r="L2378" s="168"/>
      <c r="M2378" s="168"/>
      <c r="N2378" s="168"/>
      <c r="O2378" s="168"/>
      <c r="P2378" s="168"/>
      <c r="Q2378" s="168"/>
      <c r="R2378" s="168"/>
      <c r="S2378" s="168"/>
      <c r="T2378" s="168"/>
      <c r="U2378" s="168"/>
      <c r="V2378" s="168"/>
      <c r="W2378" s="168"/>
      <c r="X2378" s="168"/>
      <c r="Y2378" s="168"/>
      <c r="Z2378" s="168"/>
      <c r="AA2378" s="168"/>
      <c r="AB2378" s="168"/>
      <c r="AC2378" s="168"/>
      <c r="AD2378" s="168"/>
      <c r="AE2378" s="168"/>
      <c r="AF2378" s="168"/>
      <c r="AG2378" s="168"/>
      <c r="AH2378" s="168"/>
      <c r="AI2378" s="168"/>
      <c r="AJ2378" s="168"/>
      <c r="AK2378" s="168"/>
      <c r="AL2378" s="168"/>
      <c r="AM2378" s="168"/>
      <c r="AN2378" s="168"/>
      <c r="AO2378" s="168"/>
      <c r="AP2378" s="168"/>
      <c r="AQ2378" s="168"/>
      <c r="AR2378" s="168"/>
      <c r="AS2378" s="168"/>
      <c r="AT2378" s="168"/>
      <c r="AU2378" s="168"/>
      <c r="AV2378" s="168"/>
      <c r="AW2378" s="168"/>
      <c r="AX2378" s="168"/>
      <c r="AY2378" s="168"/>
      <c r="AZ2378" s="168"/>
      <c r="BA2378" s="168"/>
      <c r="BB2378" s="168"/>
      <c r="BC2378" s="168"/>
      <c r="BD2378" s="168"/>
      <c r="BE2378" s="168"/>
      <c r="BF2378" s="168"/>
      <c r="BG2378" s="168"/>
      <c r="BH2378" s="168"/>
      <c r="BI2378" s="168"/>
      <c r="BJ2378" s="168"/>
      <c r="BK2378" s="168"/>
      <c r="BL2378" s="168"/>
      <c r="BM2378" s="168"/>
      <c r="BN2378" s="168"/>
      <c r="BO2378" s="168"/>
      <c r="BP2378" s="168"/>
    </row>
    <row r="2379" spans="4:68" x14ac:dyDescent="0.15">
      <c r="D2379" s="168"/>
      <c r="E2379" s="168"/>
      <c r="F2379" s="168"/>
      <c r="G2379" s="168"/>
      <c r="H2379" s="168"/>
      <c r="I2379" s="168"/>
      <c r="J2379" s="168"/>
      <c r="K2379" s="168"/>
      <c r="L2379" s="168"/>
      <c r="M2379" s="168"/>
      <c r="N2379" s="168"/>
      <c r="O2379" s="168"/>
      <c r="P2379" s="168"/>
      <c r="Q2379" s="168"/>
      <c r="R2379" s="168"/>
      <c r="S2379" s="168"/>
      <c r="T2379" s="168"/>
      <c r="U2379" s="168"/>
      <c r="V2379" s="168"/>
      <c r="W2379" s="168"/>
      <c r="X2379" s="168"/>
      <c r="Y2379" s="168"/>
      <c r="Z2379" s="168"/>
      <c r="AA2379" s="168"/>
      <c r="AB2379" s="168"/>
      <c r="AC2379" s="168"/>
      <c r="AD2379" s="168"/>
      <c r="AE2379" s="168"/>
      <c r="AF2379" s="168"/>
      <c r="AG2379" s="168"/>
      <c r="AH2379" s="168"/>
      <c r="AI2379" s="168"/>
      <c r="AJ2379" s="168"/>
      <c r="AK2379" s="168"/>
      <c r="AL2379" s="168"/>
      <c r="AM2379" s="168"/>
      <c r="AN2379" s="168"/>
      <c r="AO2379" s="168"/>
      <c r="AP2379" s="168"/>
      <c r="AQ2379" s="168"/>
      <c r="AR2379" s="168"/>
      <c r="AS2379" s="168"/>
      <c r="AT2379" s="168"/>
      <c r="AU2379" s="168"/>
      <c r="AV2379" s="168"/>
      <c r="AW2379" s="168"/>
      <c r="AX2379" s="168"/>
      <c r="AY2379" s="168"/>
      <c r="AZ2379" s="168"/>
      <c r="BA2379" s="168"/>
      <c r="BB2379" s="168"/>
      <c r="BC2379" s="168"/>
      <c r="BD2379" s="168"/>
      <c r="BE2379" s="168"/>
      <c r="BF2379" s="168"/>
      <c r="BG2379" s="168"/>
      <c r="BH2379" s="168"/>
      <c r="BI2379" s="168"/>
      <c r="BJ2379" s="168"/>
      <c r="BK2379" s="168"/>
      <c r="BL2379" s="168"/>
      <c r="BM2379" s="168"/>
      <c r="BN2379" s="168"/>
      <c r="BO2379" s="168"/>
      <c r="BP2379" s="168"/>
    </row>
    <row r="2380" spans="4:68" x14ac:dyDescent="0.15">
      <c r="D2380" s="168"/>
      <c r="E2380" s="168"/>
      <c r="F2380" s="168"/>
      <c r="G2380" s="168"/>
      <c r="H2380" s="168"/>
      <c r="I2380" s="168"/>
      <c r="J2380" s="168"/>
      <c r="K2380" s="168"/>
      <c r="L2380" s="168"/>
      <c r="M2380" s="168"/>
      <c r="N2380" s="168"/>
      <c r="O2380" s="168"/>
      <c r="P2380" s="168"/>
      <c r="Q2380" s="168"/>
      <c r="R2380" s="168"/>
      <c r="S2380" s="168"/>
      <c r="T2380" s="168"/>
      <c r="U2380" s="168"/>
      <c r="V2380" s="168"/>
      <c r="W2380" s="168"/>
      <c r="X2380" s="168"/>
      <c r="Y2380" s="168"/>
      <c r="Z2380" s="168"/>
      <c r="AA2380" s="168"/>
      <c r="AB2380" s="168"/>
      <c r="AC2380" s="168"/>
      <c r="AD2380" s="168"/>
      <c r="AE2380" s="168"/>
      <c r="AF2380" s="168"/>
      <c r="AG2380" s="168"/>
      <c r="AH2380" s="168"/>
      <c r="AI2380" s="168"/>
      <c r="AJ2380" s="168"/>
      <c r="AK2380" s="168"/>
      <c r="AL2380" s="168"/>
      <c r="AM2380" s="168"/>
      <c r="AN2380" s="168"/>
      <c r="AO2380" s="168"/>
      <c r="AP2380" s="168"/>
      <c r="AQ2380" s="168"/>
      <c r="AR2380" s="168"/>
      <c r="AS2380" s="168"/>
      <c r="AT2380" s="168"/>
      <c r="AU2380" s="168"/>
      <c r="AV2380" s="168"/>
      <c r="AW2380" s="168"/>
      <c r="AX2380" s="168"/>
      <c r="AY2380" s="168"/>
      <c r="AZ2380" s="168"/>
      <c r="BA2380" s="168"/>
      <c r="BB2380" s="168"/>
      <c r="BC2380" s="168"/>
      <c r="BD2380" s="168"/>
      <c r="BE2380" s="168"/>
      <c r="BF2380" s="168"/>
      <c r="BG2380" s="168"/>
      <c r="BH2380" s="168"/>
      <c r="BI2380" s="168"/>
      <c r="BJ2380" s="168"/>
      <c r="BK2380" s="168"/>
      <c r="BL2380" s="168"/>
      <c r="BM2380" s="168"/>
      <c r="BN2380" s="168"/>
      <c r="BO2380" s="168"/>
      <c r="BP2380" s="168"/>
    </row>
    <row r="2381" spans="4:68" x14ac:dyDescent="0.15">
      <c r="D2381" s="168"/>
      <c r="E2381" s="168"/>
      <c r="F2381" s="168"/>
      <c r="G2381" s="168"/>
      <c r="H2381" s="168"/>
      <c r="I2381" s="168"/>
      <c r="J2381" s="168"/>
      <c r="K2381" s="168"/>
      <c r="L2381" s="168"/>
      <c r="M2381" s="168"/>
      <c r="N2381" s="168"/>
      <c r="O2381" s="168"/>
      <c r="P2381" s="168"/>
      <c r="Q2381" s="168"/>
      <c r="R2381" s="168"/>
      <c r="S2381" s="168"/>
      <c r="T2381" s="168"/>
      <c r="U2381" s="168"/>
      <c r="V2381" s="168"/>
      <c r="W2381" s="168"/>
      <c r="X2381" s="168"/>
      <c r="Y2381" s="168"/>
      <c r="Z2381" s="168"/>
      <c r="AA2381" s="168"/>
      <c r="AB2381" s="168"/>
      <c r="AC2381" s="168"/>
      <c r="AD2381" s="168"/>
      <c r="AE2381" s="168"/>
      <c r="AF2381" s="168"/>
      <c r="AG2381" s="168"/>
      <c r="AH2381" s="168"/>
      <c r="AI2381" s="168"/>
      <c r="AJ2381" s="168"/>
      <c r="AK2381" s="168"/>
      <c r="AL2381" s="168"/>
      <c r="AM2381" s="168"/>
      <c r="AN2381" s="168"/>
      <c r="AO2381" s="168"/>
      <c r="AP2381" s="168"/>
      <c r="AQ2381" s="168"/>
      <c r="AR2381" s="168"/>
      <c r="AS2381" s="168"/>
      <c r="AT2381" s="168"/>
      <c r="AU2381" s="168"/>
      <c r="AV2381" s="168"/>
      <c r="AW2381" s="168"/>
      <c r="AX2381" s="168"/>
      <c r="AY2381" s="168"/>
      <c r="AZ2381" s="168"/>
      <c r="BA2381" s="168"/>
      <c r="BB2381" s="168"/>
      <c r="BC2381" s="168"/>
      <c r="BD2381" s="168"/>
      <c r="BE2381" s="168"/>
      <c r="BF2381" s="168"/>
      <c r="BG2381" s="168"/>
      <c r="BH2381" s="168"/>
      <c r="BI2381" s="168"/>
      <c r="BJ2381" s="168"/>
      <c r="BK2381" s="168"/>
      <c r="BL2381" s="168"/>
      <c r="BM2381" s="168"/>
      <c r="BN2381" s="168"/>
      <c r="BO2381" s="168"/>
      <c r="BP2381" s="168"/>
    </row>
    <row r="2382" spans="4:68" x14ac:dyDescent="0.15">
      <c r="D2382" s="168"/>
      <c r="E2382" s="168"/>
      <c r="F2382" s="168"/>
      <c r="G2382" s="168"/>
      <c r="H2382" s="168"/>
      <c r="I2382" s="168"/>
      <c r="J2382" s="168"/>
      <c r="K2382" s="168"/>
      <c r="L2382" s="168"/>
      <c r="M2382" s="168"/>
      <c r="N2382" s="168"/>
      <c r="O2382" s="168"/>
      <c r="P2382" s="168"/>
      <c r="Q2382" s="168"/>
      <c r="R2382" s="168"/>
      <c r="S2382" s="168"/>
      <c r="T2382" s="168"/>
      <c r="U2382" s="168"/>
      <c r="V2382" s="168"/>
      <c r="W2382" s="168"/>
      <c r="X2382" s="168"/>
      <c r="Y2382" s="168"/>
      <c r="Z2382" s="168"/>
      <c r="AA2382" s="168"/>
      <c r="AB2382" s="168"/>
      <c r="AC2382" s="168"/>
      <c r="AD2382" s="168"/>
      <c r="AE2382" s="168"/>
      <c r="AF2382" s="168"/>
      <c r="AG2382" s="168"/>
      <c r="AH2382" s="168"/>
      <c r="AI2382" s="168"/>
      <c r="AJ2382" s="168"/>
      <c r="AK2382" s="168"/>
      <c r="AL2382" s="168"/>
      <c r="AM2382" s="168"/>
      <c r="AN2382" s="168"/>
      <c r="AO2382" s="168"/>
      <c r="AP2382" s="168"/>
      <c r="AQ2382" s="168"/>
      <c r="AR2382" s="168"/>
      <c r="AS2382" s="168"/>
      <c r="AT2382" s="168"/>
      <c r="AU2382" s="168"/>
      <c r="AV2382" s="168"/>
      <c r="AW2382" s="168"/>
      <c r="AX2382" s="168"/>
      <c r="AY2382" s="168"/>
      <c r="AZ2382" s="168"/>
      <c r="BA2382" s="168"/>
      <c r="BB2382" s="168"/>
      <c r="BC2382" s="168"/>
      <c r="BD2382" s="168"/>
      <c r="BE2382" s="168"/>
      <c r="BF2382" s="168"/>
      <c r="BG2382" s="168"/>
      <c r="BH2382" s="168"/>
      <c r="BI2382" s="168"/>
      <c r="BJ2382" s="168"/>
      <c r="BK2382" s="168"/>
      <c r="BL2382" s="168"/>
      <c r="BM2382" s="168"/>
      <c r="BN2382" s="168"/>
      <c r="BO2382" s="168"/>
      <c r="BP2382" s="168"/>
    </row>
    <row r="2383" spans="4:68" x14ac:dyDescent="0.15">
      <c r="D2383" s="168"/>
      <c r="E2383" s="168"/>
      <c r="F2383" s="168"/>
      <c r="G2383" s="168"/>
      <c r="H2383" s="168"/>
      <c r="I2383" s="168"/>
      <c r="J2383" s="168"/>
      <c r="K2383" s="168"/>
      <c r="L2383" s="168"/>
      <c r="M2383" s="168"/>
      <c r="N2383" s="168"/>
      <c r="O2383" s="168"/>
      <c r="P2383" s="168"/>
      <c r="Q2383" s="168"/>
      <c r="R2383" s="168"/>
      <c r="S2383" s="168"/>
      <c r="T2383" s="168"/>
      <c r="U2383" s="168"/>
      <c r="V2383" s="168"/>
      <c r="W2383" s="168"/>
      <c r="X2383" s="168"/>
      <c r="Y2383" s="168"/>
      <c r="Z2383" s="168"/>
      <c r="AA2383" s="168"/>
      <c r="AB2383" s="168"/>
      <c r="AC2383" s="168"/>
      <c r="AD2383" s="168"/>
      <c r="AE2383" s="168"/>
      <c r="AF2383" s="168"/>
      <c r="AG2383" s="168"/>
      <c r="AH2383" s="168"/>
      <c r="AI2383" s="168"/>
      <c r="AJ2383" s="168"/>
      <c r="AK2383" s="168"/>
      <c r="AL2383" s="168"/>
      <c r="AM2383" s="168"/>
      <c r="AN2383" s="168"/>
      <c r="AO2383" s="168"/>
      <c r="AP2383" s="168"/>
      <c r="AQ2383" s="168"/>
      <c r="AR2383" s="168"/>
      <c r="AS2383" s="168"/>
      <c r="AT2383" s="168"/>
      <c r="AU2383" s="168"/>
      <c r="AV2383" s="168"/>
      <c r="AW2383" s="168"/>
      <c r="AX2383" s="168"/>
      <c r="AY2383" s="168"/>
      <c r="AZ2383" s="168"/>
      <c r="BA2383" s="168"/>
      <c r="BB2383" s="168"/>
      <c r="BC2383" s="168"/>
      <c r="BD2383" s="168"/>
      <c r="BE2383" s="168"/>
      <c r="BF2383" s="168"/>
      <c r="BG2383" s="168"/>
      <c r="BH2383" s="168"/>
      <c r="BI2383" s="168"/>
      <c r="BJ2383" s="168"/>
      <c r="BK2383" s="168"/>
      <c r="BL2383" s="168"/>
      <c r="BM2383" s="168"/>
      <c r="BN2383" s="168"/>
      <c r="BO2383" s="168"/>
      <c r="BP2383" s="168"/>
    </row>
    <row r="2384" spans="4:68" x14ac:dyDescent="0.15">
      <c r="D2384" s="168"/>
      <c r="E2384" s="168"/>
      <c r="F2384" s="168"/>
      <c r="G2384" s="168"/>
      <c r="H2384" s="168"/>
      <c r="I2384" s="168"/>
      <c r="J2384" s="168"/>
      <c r="K2384" s="168"/>
      <c r="L2384" s="168"/>
      <c r="M2384" s="168"/>
      <c r="N2384" s="168"/>
      <c r="O2384" s="168"/>
      <c r="P2384" s="168"/>
      <c r="Q2384" s="168"/>
      <c r="R2384" s="168"/>
      <c r="S2384" s="168"/>
      <c r="T2384" s="168"/>
      <c r="U2384" s="168"/>
      <c r="V2384" s="168"/>
      <c r="W2384" s="168"/>
      <c r="X2384" s="168"/>
      <c r="Y2384" s="168"/>
      <c r="Z2384" s="168"/>
      <c r="AA2384" s="168"/>
      <c r="AB2384" s="168"/>
      <c r="AC2384" s="168"/>
      <c r="AD2384" s="168"/>
      <c r="AE2384" s="168"/>
      <c r="AF2384" s="168"/>
      <c r="AG2384" s="168"/>
      <c r="AH2384" s="168"/>
      <c r="AI2384" s="168"/>
      <c r="AJ2384" s="168"/>
      <c r="AK2384" s="168"/>
      <c r="AL2384" s="168"/>
      <c r="AM2384" s="168"/>
      <c r="AN2384" s="168"/>
      <c r="AO2384" s="168"/>
      <c r="AP2384" s="168"/>
      <c r="AQ2384" s="168"/>
      <c r="AR2384" s="168"/>
      <c r="AS2384" s="168"/>
      <c r="AT2384" s="168"/>
      <c r="AU2384" s="168"/>
      <c r="AV2384" s="168"/>
      <c r="AW2384" s="168"/>
      <c r="AX2384" s="168"/>
      <c r="AY2384" s="168"/>
      <c r="AZ2384" s="168"/>
      <c r="BA2384" s="168"/>
      <c r="BB2384" s="168"/>
      <c r="BC2384" s="168"/>
      <c r="BD2384" s="168"/>
      <c r="BE2384" s="168"/>
      <c r="BF2384" s="168"/>
      <c r="BG2384" s="168"/>
      <c r="BH2384" s="168"/>
      <c r="BI2384" s="168"/>
      <c r="BJ2384" s="168"/>
      <c r="BK2384" s="168"/>
      <c r="BL2384" s="168"/>
      <c r="BM2384" s="168"/>
      <c r="BN2384" s="168"/>
      <c r="BO2384" s="168"/>
      <c r="BP2384" s="168"/>
    </row>
    <row r="2385" spans="4:68" x14ac:dyDescent="0.15">
      <c r="D2385" s="168"/>
      <c r="E2385" s="168"/>
      <c r="F2385" s="168"/>
      <c r="G2385" s="168"/>
      <c r="H2385" s="168"/>
      <c r="I2385" s="168"/>
      <c r="J2385" s="168"/>
      <c r="K2385" s="168"/>
      <c r="L2385" s="168"/>
      <c r="M2385" s="168"/>
      <c r="N2385" s="168"/>
      <c r="O2385" s="168"/>
      <c r="P2385" s="168"/>
      <c r="Q2385" s="168"/>
      <c r="R2385" s="168"/>
      <c r="S2385" s="168"/>
      <c r="T2385" s="168"/>
      <c r="U2385" s="168"/>
      <c r="V2385" s="168"/>
      <c r="W2385" s="168"/>
      <c r="X2385" s="168"/>
      <c r="Y2385" s="168"/>
      <c r="Z2385" s="168"/>
      <c r="AA2385" s="168"/>
      <c r="AB2385" s="168"/>
      <c r="AC2385" s="168"/>
      <c r="AD2385" s="168"/>
      <c r="AE2385" s="168"/>
      <c r="AF2385" s="168"/>
      <c r="AG2385" s="168"/>
      <c r="AH2385" s="168"/>
      <c r="AI2385" s="168"/>
      <c r="AJ2385" s="168"/>
      <c r="AK2385" s="168"/>
      <c r="AL2385" s="168"/>
      <c r="AM2385" s="168"/>
      <c r="AN2385" s="168"/>
      <c r="AO2385" s="168"/>
      <c r="AP2385" s="168"/>
      <c r="AQ2385" s="168"/>
      <c r="AR2385" s="168"/>
      <c r="AS2385" s="168"/>
      <c r="AT2385" s="168"/>
      <c r="AU2385" s="168"/>
      <c r="AV2385" s="168"/>
      <c r="AW2385" s="168"/>
      <c r="AX2385" s="168"/>
      <c r="AY2385" s="168"/>
      <c r="AZ2385" s="168"/>
      <c r="BA2385" s="168"/>
      <c r="BB2385" s="168"/>
      <c r="BC2385" s="168"/>
      <c r="BD2385" s="168"/>
      <c r="BE2385" s="168"/>
      <c r="BF2385" s="168"/>
      <c r="BG2385" s="168"/>
      <c r="BH2385" s="168"/>
      <c r="BI2385" s="168"/>
      <c r="BJ2385" s="168"/>
      <c r="BK2385" s="168"/>
      <c r="BL2385" s="168"/>
      <c r="BM2385" s="168"/>
      <c r="BN2385" s="168"/>
      <c r="BO2385" s="168"/>
      <c r="BP2385" s="168"/>
    </row>
    <row r="2386" spans="4:68" x14ac:dyDescent="0.15">
      <c r="D2386" s="168"/>
      <c r="E2386" s="168"/>
      <c r="F2386" s="168"/>
      <c r="G2386" s="168"/>
      <c r="H2386" s="168"/>
      <c r="I2386" s="168"/>
      <c r="J2386" s="168"/>
      <c r="K2386" s="168"/>
      <c r="L2386" s="168"/>
      <c r="M2386" s="168"/>
      <c r="N2386" s="168"/>
      <c r="O2386" s="168"/>
      <c r="P2386" s="168"/>
      <c r="Q2386" s="168"/>
      <c r="R2386" s="168"/>
      <c r="S2386" s="168"/>
      <c r="T2386" s="168"/>
      <c r="U2386" s="168"/>
      <c r="V2386" s="168"/>
      <c r="W2386" s="168"/>
      <c r="X2386" s="168"/>
      <c r="Y2386" s="168"/>
      <c r="Z2386" s="168"/>
      <c r="AA2386" s="168"/>
      <c r="AB2386" s="168"/>
      <c r="AC2386" s="168"/>
      <c r="AD2386" s="168"/>
      <c r="AE2386" s="168"/>
      <c r="AF2386" s="168"/>
      <c r="AG2386" s="168"/>
      <c r="AH2386" s="168"/>
      <c r="AI2386" s="168"/>
      <c r="AJ2386" s="168"/>
      <c r="AK2386" s="168"/>
      <c r="AL2386" s="168"/>
      <c r="AM2386" s="168"/>
      <c r="AN2386" s="168"/>
      <c r="AO2386" s="168"/>
      <c r="AP2386" s="168"/>
      <c r="AQ2386" s="168"/>
      <c r="AR2386" s="168"/>
      <c r="AS2386" s="168"/>
      <c r="AT2386" s="168"/>
      <c r="AU2386" s="168"/>
      <c r="AV2386" s="168"/>
      <c r="AW2386" s="168"/>
      <c r="AX2386" s="168"/>
      <c r="AY2386" s="168"/>
      <c r="AZ2386" s="168"/>
      <c r="BA2386" s="168"/>
      <c r="BB2386" s="168"/>
      <c r="BC2386" s="168"/>
      <c r="BD2386" s="168"/>
      <c r="BE2386" s="168"/>
      <c r="BF2386" s="168"/>
      <c r="BG2386" s="168"/>
      <c r="BH2386" s="168"/>
      <c r="BI2386" s="168"/>
      <c r="BJ2386" s="168"/>
      <c r="BK2386" s="168"/>
      <c r="BL2386" s="168"/>
      <c r="BM2386" s="168"/>
      <c r="BN2386" s="168"/>
      <c r="BO2386" s="168"/>
      <c r="BP2386" s="168"/>
    </row>
    <row r="2387" spans="4:68" x14ac:dyDescent="0.15">
      <c r="D2387" s="168"/>
      <c r="E2387" s="168"/>
      <c r="F2387" s="168"/>
      <c r="G2387" s="168"/>
      <c r="H2387" s="168"/>
      <c r="I2387" s="168"/>
      <c r="J2387" s="168"/>
      <c r="K2387" s="168"/>
      <c r="L2387" s="168"/>
      <c r="M2387" s="168"/>
      <c r="N2387" s="168"/>
      <c r="O2387" s="168"/>
      <c r="P2387" s="168"/>
      <c r="Q2387" s="168"/>
      <c r="R2387" s="168"/>
      <c r="S2387" s="168"/>
      <c r="T2387" s="168"/>
      <c r="U2387" s="168"/>
      <c r="V2387" s="168"/>
      <c r="W2387" s="168"/>
      <c r="X2387" s="168"/>
      <c r="Y2387" s="168"/>
      <c r="Z2387" s="168"/>
      <c r="AA2387" s="168"/>
      <c r="AB2387" s="168"/>
      <c r="AC2387" s="168"/>
      <c r="AD2387" s="168"/>
      <c r="AE2387" s="168"/>
      <c r="AF2387" s="168"/>
      <c r="AG2387" s="168"/>
      <c r="AH2387" s="168"/>
      <c r="AI2387" s="168"/>
      <c r="AJ2387" s="168"/>
      <c r="AK2387" s="168"/>
      <c r="AL2387" s="168"/>
      <c r="AM2387" s="168"/>
      <c r="AN2387" s="168"/>
      <c r="AO2387" s="168"/>
      <c r="AP2387" s="168"/>
      <c r="AQ2387" s="168"/>
      <c r="AR2387" s="168"/>
      <c r="AS2387" s="168"/>
      <c r="AT2387" s="168"/>
      <c r="AU2387" s="168"/>
      <c r="AV2387" s="168"/>
      <c r="AW2387" s="168"/>
      <c r="AX2387" s="168"/>
      <c r="AY2387" s="168"/>
      <c r="AZ2387" s="168"/>
      <c r="BA2387" s="168"/>
      <c r="BB2387" s="168"/>
      <c r="BC2387" s="168"/>
      <c r="BD2387" s="168"/>
      <c r="BE2387" s="168"/>
      <c r="BF2387" s="168"/>
      <c r="BG2387" s="168"/>
      <c r="BH2387" s="168"/>
      <c r="BI2387" s="168"/>
      <c r="BJ2387" s="168"/>
      <c r="BK2387" s="168"/>
      <c r="BL2387" s="168"/>
      <c r="BM2387" s="168"/>
      <c r="BN2387" s="168"/>
      <c r="BO2387" s="168"/>
      <c r="BP2387" s="168"/>
    </row>
    <row r="2388" spans="4:68" x14ac:dyDescent="0.15">
      <c r="D2388" s="168"/>
      <c r="E2388" s="168"/>
      <c r="F2388" s="168"/>
      <c r="G2388" s="168"/>
      <c r="H2388" s="168"/>
      <c r="I2388" s="168"/>
      <c r="J2388" s="168"/>
      <c r="K2388" s="168"/>
      <c r="L2388" s="168"/>
      <c r="M2388" s="168"/>
      <c r="N2388" s="168"/>
      <c r="O2388" s="168"/>
      <c r="P2388" s="168"/>
      <c r="Q2388" s="168"/>
      <c r="R2388" s="168"/>
      <c r="S2388" s="168"/>
      <c r="T2388" s="168"/>
      <c r="U2388" s="168"/>
      <c r="V2388" s="168"/>
      <c r="W2388" s="168"/>
      <c r="X2388" s="168"/>
      <c r="Y2388" s="168"/>
      <c r="Z2388" s="168"/>
      <c r="AA2388" s="168"/>
      <c r="AB2388" s="168"/>
      <c r="AC2388" s="168"/>
      <c r="AD2388" s="168"/>
      <c r="AE2388" s="168"/>
      <c r="AF2388" s="168"/>
      <c r="AG2388" s="168"/>
      <c r="AH2388" s="168"/>
      <c r="AI2388" s="168"/>
      <c r="AJ2388" s="168"/>
      <c r="AK2388" s="168"/>
      <c r="AL2388" s="168"/>
      <c r="AM2388" s="168"/>
      <c r="AN2388" s="168"/>
      <c r="AO2388" s="168"/>
      <c r="AP2388" s="168"/>
      <c r="AQ2388" s="168"/>
      <c r="AR2388" s="168"/>
      <c r="AS2388" s="168"/>
      <c r="AT2388" s="168"/>
      <c r="AU2388" s="168"/>
      <c r="AV2388" s="168"/>
      <c r="AW2388" s="168"/>
      <c r="AX2388" s="168"/>
      <c r="AY2388" s="168"/>
      <c r="AZ2388" s="168"/>
      <c r="BA2388" s="168"/>
      <c r="BB2388" s="168"/>
      <c r="BC2388" s="168"/>
      <c r="BD2388" s="168"/>
      <c r="BE2388" s="168"/>
      <c r="BF2388" s="168"/>
      <c r="BG2388" s="168"/>
      <c r="BH2388" s="168"/>
      <c r="BI2388" s="168"/>
      <c r="BJ2388" s="168"/>
      <c r="BK2388" s="168"/>
      <c r="BL2388" s="168"/>
      <c r="BM2388" s="168"/>
      <c r="BN2388" s="168"/>
      <c r="BO2388" s="168"/>
      <c r="BP2388" s="168"/>
    </row>
    <row r="2389" spans="4:68" x14ac:dyDescent="0.15">
      <c r="D2389" s="168"/>
      <c r="E2389" s="168"/>
      <c r="F2389" s="168"/>
      <c r="G2389" s="168"/>
      <c r="H2389" s="168"/>
      <c r="I2389" s="168"/>
      <c r="J2389" s="168"/>
      <c r="K2389" s="168"/>
      <c r="L2389" s="168"/>
      <c r="M2389" s="168"/>
      <c r="N2389" s="168"/>
      <c r="O2389" s="168"/>
      <c r="P2389" s="168"/>
      <c r="Q2389" s="168"/>
      <c r="R2389" s="168"/>
      <c r="S2389" s="168"/>
      <c r="T2389" s="168"/>
      <c r="U2389" s="168"/>
      <c r="V2389" s="168"/>
      <c r="W2389" s="168"/>
      <c r="X2389" s="168"/>
      <c r="Y2389" s="168"/>
      <c r="Z2389" s="168"/>
      <c r="AA2389" s="168"/>
      <c r="AB2389" s="168"/>
      <c r="AC2389" s="168"/>
      <c r="AD2389" s="168"/>
      <c r="AE2389" s="168"/>
      <c r="AF2389" s="168"/>
      <c r="AG2389" s="168"/>
      <c r="AH2389" s="168"/>
      <c r="AI2389" s="168"/>
      <c r="AJ2389" s="168"/>
      <c r="AK2389" s="168"/>
      <c r="AL2389" s="168"/>
      <c r="AM2389" s="168"/>
      <c r="AN2389" s="168"/>
      <c r="AO2389" s="168"/>
      <c r="AP2389" s="168"/>
      <c r="AQ2389" s="168"/>
      <c r="AR2389" s="168"/>
      <c r="AS2389" s="168"/>
      <c r="AT2389" s="168"/>
      <c r="AU2389" s="168"/>
      <c r="AV2389" s="168"/>
      <c r="AW2389" s="168"/>
      <c r="AX2389" s="168"/>
      <c r="AY2389" s="168"/>
      <c r="AZ2389" s="168"/>
      <c r="BA2389" s="168"/>
      <c r="BB2389" s="168"/>
      <c r="BC2389" s="168"/>
      <c r="BD2389" s="168"/>
      <c r="BE2389" s="168"/>
      <c r="BF2389" s="168"/>
      <c r="BG2389" s="168"/>
      <c r="BH2389" s="168"/>
      <c r="BI2389" s="168"/>
      <c r="BJ2389" s="168"/>
      <c r="BK2389" s="168"/>
      <c r="BL2389" s="168"/>
      <c r="BM2389" s="168"/>
      <c r="BN2389" s="168"/>
      <c r="BO2389" s="168"/>
      <c r="BP2389" s="168"/>
    </row>
    <row r="2390" spans="4:68" x14ac:dyDescent="0.15">
      <c r="D2390" s="168"/>
      <c r="E2390" s="168"/>
      <c r="F2390" s="168"/>
      <c r="G2390" s="168"/>
      <c r="H2390" s="168"/>
      <c r="I2390" s="168"/>
      <c r="J2390" s="168"/>
      <c r="K2390" s="168"/>
      <c r="L2390" s="168"/>
      <c r="M2390" s="168"/>
      <c r="N2390" s="168"/>
      <c r="O2390" s="168"/>
      <c r="P2390" s="168"/>
      <c r="Q2390" s="168"/>
      <c r="R2390" s="168"/>
      <c r="S2390" s="168"/>
      <c r="T2390" s="168"/>
      <c r="U2390" s="168"/>
      <c r="V2390" s="168"/>
      <c r="W2390" s="168"/>
      <c r="X2390" s="168"/>
      <c r="Y2390" s="168"/>
      <c r="Z2390" s="168"/>
      <c r="AA2390" s="168"/>
      <c r="AB2390" s="168"/>
      <c r="AC2390" s="168"/>
      <c r="AD2390" s="168"/>
      <c r="AE2390" s="168"/>
      <c r="AF2390" s="168"/>
      <c r="AG2390" s="168"/>
      <c r="AH2390" s="168"/>
      <c r="AI2390" s="168"/>
      <c r="AJ2390" s="168"/>
      <c r="AK2390" s="168"/>
      <c r="AL2390" s="168"/>
      <c r="AM2390" s="168"/>
      <c r="AN2390" s="168"/>
      <c r="AO2390" s="168"/>
      <c r="AP2390" s="168"/>
      <c r="AQ2390" s="168"/>
      <c r="AR2390" s="168"/>
      <c r="AS2390" s="168"/>
      <c r="AT2390" s="168"/>
      <c r="AU2390" s="168"/>
      <c r="AV2390" s="168"/>
      <c r="AW2390" s="168"/>
      <c r="AX2390" s="168"/>
      <c r="AY2390" s="168"/>
      <c r="AZ2390" s="168"/>
      <c r="BA2390" s="168"/>
      <c r="BB2390" s="168"/>
      <c r="BC2390" s="168"/>
      <c r="BD2390" s="168"/>
      <c r="BE2390" s="168"/>
      <c r="BF2390" s="168"/>
      <c r="BG2390" s="168"/>
      <c r="BH2390" s="168"/>
      <c r="BI2390" s="168"/>
      <c r="BJ2390" s="168"/>
      <c r="BK2390" s="168"/>
      <c r="BL2390" s="168"/>
      <c r="BM2390" s="168"/>
      <c r="BN2390" s="168"/>
      <c r="BO2390" s="168"/>
      <c r="BP2390" s="168"/>
    </row>
    <row r="2391" spans="4:68" x14ac:dyDescent="0.15">
      <c r="D2391" s="168"/>
      <c r="E2391" s="168"/>
      <c r="F2391" s="168"/>
      <c r="G2391" s="168"/>
      <c r="H2391" s="168"/>
      <c r="I2391" s="168"/>
      <c r="J2391" s="168"/>
      <c r="K2391" s="168"/>
      <c r="L2391" s="168"/>
      <c r="M2391" s="168"/>
      <c r="N2391" s="168"/>
      <c r="O2391" s="168"/>
      <c r="P2391" s="168"/>
      <c r="Q2391" s="168"/>
      <c r="R2391" s="168"/>
      <c r="S2391" s="168"/>
      <c r="T2391" s="168"/>
      <c r="U2391" s="168"/>
      <c r="V2391" s="168"/>
      <c r="W2391" s="168"/>
      <c r="X2391" s="168"/>
      <c r="Y2391" s="168"/>
      <c r="Z2391" s="168"/>
      <c r="AA2391" s="168"/>
      <c r="AB2391" s="168"/>
      <c r="AC2391" s="168"/>
      <c r="AD2391" s="168"/>
      <c r="AE2391" s="168"/>
      <c r="AF2391" s="168"/>
      <c r="AG2391" s="168"/>
      <c r="AH2391" s="168"/>
      <c r="AI2391" s="168"/>
      <c r="AJ2391" s="168"/>
      <c r="AK2391" s="168"/>
      <c r="AL2391" s="168"/>
      <c r="AM2391" s="168"/>
      <c r="AN2391" s="168"/>
      <c r="AO2391" s="168"/>
      <c r="AP2391" s="168"/>
      <c r="AQ2391" s="168"/>
      <c r="AR2391" s="168"/>
      <c r="AS2391" s="168"/>
      <c r="AT2391" s="168"/>
      <c r="AU2391" s="168"/>
      <c r="AV2391" s="168"/>
      <c r="AW2391" s="168"/>
      <c r="AX2391" s="168"/>
      <c r="AY2391" s="168"/>
      <c r="AZ2391" s="168"/>
      <c r="BA2391" s="168"/>
      <c r="BB2391" s="168"/>
      <c r="BC2391" s="168"/>
      <c r="BD2391" s="168"/>
      <c r="BE2391" s="168"/>
      <c r="BF2391" s="168"/>
      <c r="BG2391" s="168"/>
      <c r="BH2391" s="168"/>
      <c r="BI2391" s="168"/>
      <c r="BJ2391" s="168"/>
      <c r="BK2391" s="168"/>
      <c r="BL2391" s="168"/>
      <c r="BM2391" s="168"/>
      <c r="BN2391" s="168"/>
      <c r="BO2391" s="168"/>
      <c r="BP2391" s="168"/>
    </row>
    <row r="2392" spans="4:68" x14ac:dyDescent="0.15">
      <c r="D2392" s="168"/>
      <c r="E2392" s="168"/>
      <c r="F2392" s="168"/>
      <c r="G2392" s="168"/>
      <c r="H2392" s="168"/>
      <c r="I2392" s="168"/>
      <c r="J2392" s="168"/>
      <c r="K2392" s="168"/>
      <c r="L2392" s="168"/>
      <c r="M2392" s="168"/>
      <c r="N2392" s="168"/>
      <c r="O2392" s="168"/>
      <c r="P2392" s="168"/>
      <c r="Q2392" s="168"/>
      <c r="R2392" s="168"/>
      <c r="S2392" s="168"/>
      <c r="T2392" s="168"/>
      <c r="U2392" s="168"/>
      <c r="V2392" s="168"/>
      <c r="W2392" s="168"/>
      <c r="X2392" s="168"/>
      <c r="Y2392" s="168"/>
      <c r="Z2392" s="168"/>
      <c r="AA2392" s="168"/>
      <c r="AB2392" s="168"/>
      <c r="AC2392" s="168"/>
      <c r="AD2392" s="168"/>
      <c r="AE2392" s="168"/>
      <c r="AF2392" s="168"/>
      <c r="AG2392" s="168"/>
      <c r="AH2392" s="168"/>
      <c r="AI2392" s="168"/>
      <c r="AJ2392" s="168"/>
      <c r="AK2392" s="168"/>
      <c r="AL2392" s="168"/>
      <c r="AM2392" s="168"/>
      <c r="AN2392" s="168"/>
      <c r="AO2392" s="168"/>
      <c r="AP2392" s="168"/>
      <c r="AQ2392" s="168"/>
      <c r="AR2392" s="168"/>
      <c r="AS2392" s="168"/>
      <c r="AT2392" s="168"/>
      <c r="AU2392" s="168"/>
      <c r="AV2392" s="168"/>
      <c r="AW2392" s="168"/>
      <c r="AX2392" s="168"/>
      <c r="AY2392" s="168"/>
      <c r="AZ2392" s="168"/>
      <c r="BA2392" s="168"/>
      <c r="BB2392" s="168"/>
      <c r="BC2392" s="168"/>
      <c r="BD2392" s="168"/>
      <c r="BE2392" s="168"/>
      <c r="BF2392" s="168"/>
      <c r="BG2392" s="168"/>
      <c r="BH2392" s="168"/>
      <c r="BI2392" s="168"/>
      <c r="BJ2392" s="168"/>
      <c r="BK2392" s="168"/>
      <c r="BL2392" s="168"/>
      <c r="BM2392" s="168"/>
      <c r="BN2392" s="168"/>
      <c r="BO2392" s="168"/>
      <c r="BP2392" s="168"/>
    </row>
    <row r="2393" spans="4:68" x14ac:dyDescent="0.15">
      <c r="D2393" s="168"/>
      <c r="E2393" s="168"/>
      <c r="F2393" s="168"/>
      <c r="G2393" s="168"/>
      <c r="H2393" s="168"/>
      <c r="I2393" s="168"/>
      <c r="J2393" s="168"/>
      <c r="K2393" s="168"/>
      <c r="L2393" s="168"/>
      <c r="M2393" s="168"/>
      <c r="N2393" s="168"/>
      <c r="O2393" s="168"/>
      <c r="P2393" s="168"/>
      <c r="Q2393" s="168"/>
      <c r="R2393" s="168"/>
      <c r="S2393" s="168"/>
      <c r="T2393" s="168"/>
      <c r="U2393" s="168"/>
      <c r="V2393" s="168"/>
      <c r="W2393" s="168"/>
      <c r="X2393" s="168"/>
      <c r="Y2393" s="168"/>
      <c r="Z2393" s="168"/>
      <c r="AA2393" s="168"/>
      <c r="AB2393" s="168"/>
      <c r="AC2393" s="168"/>
      <c r="AD2393" s="168"/>
      <c r="AE2393" s="168"/>
      <c r="AF2393" s="168"/>
      <c r="AG2393" s="168"/>
      <c r="AH2393" s="168"/>
      <c r="AI2393" s="168"/>
      <c r="AJ2393" s="168"/>
      <c r="AK2393" s="168"/>
      <c r="AL2393" s="168"/>
      <c r="AM2393" s="168"/>
      <c r="AN2393" s="168"/>
      <c r="AO2393" s="168"/>
      <c r="AP2393" s="168"/>
      <c r="AQ2393" s="168"/>
      <c r="AR2393" s="168"/>
      <c r="AS2393" s="168"/>
      <c r="AT2393" s="168"/>
      <c r="AU2393" s="168"/>
      <c r="AV2393" s="168"/>
      <c r="AW2393" s="168"/>
      <c r="AX2393" s="168"/>
      <c r="AY2393" s="168"/>
      <c r="AZ2393" s="168"/>
      <c r="BA2393" s="168"/>
      <c r="BB2393" s="168"/>
      <c r="BC2393" s="168"/>
      <c r="BD2393" s="168"/>
      <c r="BE2393" s="168"/>
      <c r="BF2393" s="168"/>
      <c r="BG2393" s="168"/>
      <c r="BH2393" s="168"/>
      <c r="BI2393" s="168"/>
      <c r="BJ2393" s="168"/>
      <c r="BK2393" s="168"/>
      <c r="BL2393" s="168"/>
      <c r="BM2393" s="168"/>
      <c r="BN2393" s="168"/>
      <c r="BO2393" s="168"/>
      <c r="BP2393" s="168"/>
    </row>
    <row r="2394" spans="4:68" x14ac:dyDescent="0.15">
      <c r="D2394" s="168"/>
      <c r="E2394" s="168"/>
      <c r="F2394" s="168"/>
      <c r="G2394" s="168"/>
      <c r="H2394" s="168"/>
      <c r="I2394" s="168"/>
      <c r="J2394" s="168"/>
      <c r="K2394" s="168"/>
      <c r="L2394" s="168"/>
      <c r="M2394" s="168"/>
      <c r="N2394" s="168"/>
      <c r="O2394" s="168"/>
      <c r="P2394" s="168"/>
      <c r="Q2394" s="168"/>
      <c r="R2394" s="168"/>
      <c r="S2394" s="168"/>
      <c r="T2394" s="168"/>
      <c r="U2394" s="168"/>
      <c r="V2394" s="168"/>
      <c r="W2394" s="168"/>
      <c r="X2394" s="168"/>
      <c r="Y2394" s="168"/>
      <c r="Z2394" s="168"/>
      <c r="AA2394" s="168"/>
      <c r="AB2394" s="168"/>
      <c r="AC2394" s="168"/>
      <c r="AD2394" s="168"/>
      <c r="AE2394" s="168"/>
      <c r="AF2394" s="168"/>
      <c r="AG2394" s="168"/>
      <c r="AH2394" s="168"/>
      <c r="AI2394" s="168"/>
      <c r="AJ2394" s="168"/>
      <c r="AK2394" s="168"/>
      <c r="AL2394" s="168"/>
      <c r="AM2394" s="168"/>
      <c r="AN2394" s="168"/>
      <c r="AO2394" s="168"/>
      <c r="AP2394" s="168"/>
      <c r="AQ2394" s="168"/>
      <c r="AR2394" s="168"/>
      <c r="AS2394" s="168"/>
      <c r="AT2394" s="168"/>
      <c r="AU2394" s="168"/>
      <c r="AV2394" s="168"/>
      <c r="AW2394" s="168"/>
      <c r="AX2394" s="168"/>
      <c r="AY2394" s="168"/>
      <c r="AZ2394" s="168"/>
      <c r="BA2394" s="168"/>
      <c r="BB2394" s="168"/>
      <c r="BC2394" s="168"/>
      <c r="BD2394" s="168"/>
      <c r="BE2394" s="168"/>
      <c r="BF2394" s="168"/>
      <c r="BG2394" s="168"/>
      <c r="BH2394" s="168"/>
      <c r="BI2394" s="168"/>
      <c r="BJ2394" s="168"/>
      <c r="BK2394" s="168"/>
      <c r="BL2394" s="168"/>
      <c r="BM2394" s="168"/>
      <c r="BN2394" s="168"/>
      <c r="BO2394" s="168"/>
      <c r="BP2394" s="168"/>
    </row>
    <row r="2395" spans="4:68" x14ac:dyDescent="0.15">
      <c r="D2395" s="168"/>
      <c r="E2395" s="168"/>
      <c r="F2395" s="168"/>
      <c r="G2395" s="168"/>
      <c r="H2395" s="168"/>
      <c r="I2395" s="168"/>
      <c r="J2395" s="168"/>
      <c r="K2395" s="168"/>
      <c r="L2395" s="168"/>
      <c r="M2395" s="168"/>
      <c r="N2395" s="168"/>
      <c r="O2395" s="168"/>
      <c r="P2395" s="168"/>
      <c r="Q2395" s="168"/>
      <c r="R2395" s="168"/>
      <c r="S2395" s="168"/>
      <c r="T2395" s="168"/>
      <c r="U2395" s="168"/>
      <c r="V2395" s="168"/>
      <c r="W2395" s="168"/>
      <c r="X2395" s="168"/>
      <c r="Y2395" s="168"/>
      <c r="Z2395" s="168"/>
      <c r="AA2395" s="168"/>
      <c r="AB2395" s="168"/>
      <c r="AC2395" s="168"/>
      <c r="AD2395" s="168"/>
      <c r="AE2395" s="168"/>
      <c r="AF2395" s="168"/>
      <c r="AG2395" s="168"/>
      <c r="AH2395" s="168"/>
      <c r="AI2395" s="168"/>
      <c r="AJ2395" s="168"/>
      <c r="AK2395" s="168"/>
      <c r="AL2395" s="168"/>
      <c r="AM2395" s="168"/>
      <c r="AN2395" s="168"/>
      <c r="AO2395" s="168"/>
      <c r="AP2395" s="168"/>
      <c r="AQ2395" s="168"/>
      <c r="AR2395" s="168"/>
      <c r="AS2395" s="168"/>
      <c r="AT2395" s="168"/>
      <c r="AU2395" s="168"/>
      <c r="AV2395" s="168"/>
      <c r="AW2395" s="168"/>
      <c r="AX2395" s="168"/>
      <c r="AY2395" s="168"/>
      <c r="AZ2395" s="168"/>
      <c r="BA2395" s="168"/>
      <c r="BB2395" s="168"/>
      <c r="BC2395" s="168"/>
      <c r="BD2395" s="168"/>
      <c r="BE2395" s="168"/>
      <c r="BF2395" s="168"/>
      <c r="BG2395" s="168"/>
      <c r="BH2395" s="168"/>
      <c r="BI2395" s="168"/>
      <c r="BJ2395" s="168"/>
      <c r="BK2395" s="168"/>
      <c r="BL2395" s="168"/>
      <c r="BM2395" s="168"/>
      <c r="BN2395" s="168"/>
      <c r="BO2395" s="168"/>
      <c r="BP2395" s="168"/>
    </row>
    <row r="2396" spans="4:68" x14ac:dyDescent="0.15">
      <c r="D2396" s="168"/>
      <c r="E2396" s="168"/>
      <c r="F2396" s="168"/>
      <c r="G2396" s="168"/>
      <c r="H2396" s="168"/>
      <c r="I2396" s="168"/>
      <c r="J2396" s="168"/>
      <c r="K2396" s="168"/>
      <c r="L2396" s="168"/>
      <c r="M2396" s="168"/>
      <c r="N2396" s="168"/>
      <c r="O2396" s="168"/>
      <c r="P2396" s="168"/>
      <c r="Q2396" s="168"/>
      <c r="R2396" s="168"/>
      <c r="S2396" s="168"/>
      <c r="T2396" s="168"/>
      <c r="U2396" s="168"/>
      <c r="V2396" s="168"/>
      <c r="W2396" s="168"/>
      <c r="X2396" s="168"/>
      <c r="Y2396" s="168"/>
      <c r="Z2396" s="168"/>
      <c r="AA2396" s="168"/>
      <c r="AB2396" s="168"/>
      <c r="AC2396" s="168"/>
      <c r="AD2396" s="168"/>
      <c r="AE2396" s="168"/>
      <c r="AF2396" s="168"/>
      <c r="AG2396" s="168"/>
      <c r="AH2396" s="168"/>
      <c r="AI2396" s="168"/>
      <c r="AJ2396" s="168"/>
      <c r="AK2396" s="168"/>
      <c r="AL2396" s="168"/>
      <c r="AM2396" s="168"/>
      <c r="AN2396" s="168"/>
      <c r="AO2396" s="168"/>
      <c r="AP2396" s="168"/>
      <c r="AQ2396" s="168"/>
      <c r="AR2396" s="168"/>
      <c r="AS2396" s="168"/>
      <c r="AT2396" s="168"/>
      <c r="AU2396" s="168"/>
      <c r="AV2396" s="168"/>
      <c r="AW2396" s="168"/>
      <c r="AX2396" s="168"/>
      <c r="AY2396" s="168"/>
      <c r="AZ2396" s="168"/>
      <c r="BA2396" s="168"/>
      <c r="BB2396" s="168"/>
      <c r="BC2396" s="168"/>
      <c r="BD2396" s="168"/>
      <c r="BE2396" s="168"/>
      <c r="BF2396" s="168"/>
      <c r="BG2396" s="168"/>
      <c r="BH2396" s="168"/>
      <c r="BI2396" s="168"/>
      <c r="BJ2396" s="168"/>
      <c r="BK2396" s="168"/>
      <c r="BL2396" s="168"/>
      <c r="BM2396" s="168"/>
      <c r="BN2396" s="168"/>
      <c r="BO2396" s="168"/>
      <c r="BP2396" s="168"/>
    </row>
    <row r="2397" spans="4:68" x14ac:dyDescent="0.15">
      <c r="D2397" s="168"/>
      <c r="E2397" s="168"/>
      <c r="F2397" s="168"/>
      <c r="G2397" s="168"/>
      <c r="H2397" s="168"/>
      <c r="I2397" s="168"/>
      <c r="J2397" s="168"/>
      <c r="K2397" s="168"/>
      <c r="L2397" s="168"/>
      <c r="M2397" s="168"/>
      <c r="N2397" s="168"/>
      <c r="O2397" s="168"/>
      <c r="P2397" s="168"/>
      <c r="Q2397" s="168"/>
      <c r="R2397" s="168"/>
      <c r="S2397" s="168"/>
      <c r="T2397" s="168"/>
      <c r="U2397" s="168"/>
      <c r="V2397" s="168"/>
      <c r="W2397" s="168"/>
      <c r="X2397" s="168"/>
      <c r="Y2397" s="168"/>
      <c r="Z2397" s="168"/>
      <c r="AA2397" s="168"/>
      <c r="AB2397" s="168"/>
      <c r="AC2397" s="168"/>
      <c r="AD2397" s="168"/>
      <c r="AE2397" s="168"/>
      <c r="AF2397" s="168"/>
      <c r="AG2397" s="168"/>
      <c r="AH2397" s="168"/>
      <c r="AI2397" s="168"/>
      <c r="AJ2397" s="168"/>
      <c r="AK2397" s="168"/>
      <c r="AL2397" s="168"/>
      <c r="AM2397" s="168"/>
      <c r="AN2397" s="168"/>
      <c r="AO2397" s="168"/>
      <c r="AP2397" s="168"/>
      <c r="AQ2397" s="168"/>
      <c r="AR2397" s="168"/>
      <c r="AS2397" s="168"/>
      <c r="AT2397" s="168"/>
      <c r="AU2397" s="168"/>
      <c r="AV2397" s="168"/>
      <c r="AW2397" s="168"/>
      <c r="AX2397" s="168"/>
      <c r="AY2397" s="168"/>
      <c r="AZ2397" s="168"/>
      <c r="BA2397" s="168"/>
      <c r="BB2397" s="168"/>
      <c r="BC2397" s="168"/>
      <c r="BD2397" s="168"/>
      <c r="BE2397" s="168"/>
      <c r="BF2397" s="168"/>
      <c r="BG2397" s="168"/>
      <c r="BH2397" s="168"/>
      <c r="BI2397" s="168"/>
      <c r="BJ2397" s="168"/>
      <c r="BK2397" s="168"/>
      <c r="BL2397" s="168"/>
      <c r="BM2397" s="168"/>
      <c r="BN2397" s="168"/>
      <c r="BO2397" s="168"/>
      <c r="BP2397" s="168"/>
    </row>
    <row r="2398" spans="4:68" x14ac:dyDescent="0.15">
      <c r="D2398" s="168"/>
      <c r="E2398" s="168"/>
      <c r="F2398" s="168"/>
      <c r="G2398" s="168"/>
      <c r="H2398" s="168"/>
      <c r="I2398" s="168"/>
      <c r="J2398" s="168"/>
      <c r="K2398" s="168"/>
      <c r="L2398" s="168"/>
      <c r="M2398" s="168"/>
      <c r="N2398" s="168"/>
      <c r="O2398" s="168"/>
      <c r="P2398" s="168"/>
      <c r="Q2398" s="168"/>
      <c r="R2398" s="168"/>
      <c r="S2398" s="168"/>
      <c r="T2398" s="168"/>
      <c r="U2398" s="168"/>
      <c r="V2398" s="168"/>
      <c r="W2398" s="168"/>
      <c r="X2398" s="168"/>
      <c r="Y2398" s="168"/>
      <c r="Z2398" s="168"/>
      <c r="AA2398" s="168"/>
      <c r="AB2398" s="168"/>
      <c r="AC2398" s="168"/>
      <c r="AD2398" s="168"/>
      <c r="AE2398" s="168"/>
      <c r="AF2398" s="168"/>
      <c r="AG2398" s="168"/>
      <c r="AH2398" s="168"/>
      <c r="AI2398" s="168"/>
      <c r="AJ2398" s="168"/>
      <c r="AK2398" s="168"/>
      <c r="AL2398" s="168"/>
      <c r="AM2398" s="168"/>
      <c r="AN2398" s="168"/>
      <c r="AO2398" s="168"/>
      <c r="AP2398" s="168"/>
      <c r="AQ2398" s="168"/>
      <c r="AR2398" s="168"/>
      <c r="AS2398" s="168"/>
      <c r="AT2398" s="168"/>
      <c r="AU2398" s="168"/>
      <c r="AV2398" s="168"/>
      <c r="AW2398" s="168"/>
      <c r="AX2398" s="168"/>
      <c r="AY2398" s="168"/>
      <c r="AZ2398" s="168"/>
      <c r="BA2398" s="168"/>
      <c r="BB2398" s="168"/>
      <c r="BC2398" s="168"/>
      <c r="BD2398" s="168"/>
      <c r="BE2398" s="168"/>
      <c r="BF2398" s="168"/>
      <c r="BG2398" s="168"/>
      <c r="BH2398" s="168"/>
      <c r="BI2398" s="168"/>
      <c r="BJ2398" s="168"/>
      <c r="BK2398" s="168"/>
      <c r="BL2398" s="168"/>
      <c r="BM2398" s="168"/>
      <c r="BN2398" s="168"/>
      <c r="BO2398" s="168"/>
      <c r="BP2398" s="168"/>
    </row>
    <row r="2399" spans="4:68" x14ac:dyDescent="0.15">
      <c r="D2399" s="168"/>
      <c r="E2399" s="168"/>
      <c r="F2399" s="168"/>
      <c r="G2399" s="168"/>
      <c r="H2399" s="168"/>
      <c r="I2399" s="168"/>
      <c r="J2399" s="168"/>
      <c r="K2399" s="168"/>
      <c r="L2399" s="168"/>
      <c r="M2399" s="168"/>
      <c r="N2399" s="168"/>
      <c r="O2399" s="168"/>
      <c r="P2399" s="168"/>
      <c r="Q2399" s="168"/>
      <c r="R2399" s="168"/>
      <c r="S2399" s="168"/>
      <c r="T2399" s="168"/>
      <c r="U2399" s="168"/>
      <c r="V2399" s="168"/>
      <c r="W2399" s="168"/>
      <c r="X2399" s="168"/>
      <c r="Y2399" s="168"/>
      <c r="Z2399" s="168"/>
      <c r="AA2399" s="168"/>
      <c r="AB2399" s="168"/>
      <c r="AC2399" s="168"/>
      <c r="AD2399" s="168"/>
      <c r="AE2399" s="168"/>
      <c r="AF2399" s="168"/>
      <c r="AG2399" s="168"/>
      <c r="AH2399" s="168"/>
      <c r="AI2399" s="168"/>
      <c r="AJ2399" s="168"/>
      <c r="AK2399" s="168"/>
      <c r="AL2399" s="168"/>
      <c r="AM2399" s="168"/>
      <c r="AN2399" s="168"/>
      <c r="AO2399" s="168"/>
      <c r="AP2399" s="168"/>
      <c r="AQ2399" s="168"/>
      <c r="AR2399" s="168"/>
      <c r="AS2399" s="168"/>
      <c r="AT2399" s="168"/>
      <c r="AU2399" s="168"/>
      <c r="AV2399" s="168"/>
      <c r="AW2399" s="168"/>
      <c r="AX2399" s="168"/>
      <c r="AY2399" s="168"/>
      <c r="AZ2399" s="168"/>
      <c r="BA2399" s="168"/>
      <c r="BB2399" s="168"/>
      <c r="BC2399" s="168"/>
      <c r="BD2399" s="168"/>
      <c r="BE2399" s="168"/>
      <c r="BF2399" s="168"/>
      <c r="BG2399" s="168"/>
      <c r="BH2399" s="168"/>
      <c r="BI2399" s="168"/>
      <c r="BJ2399" s="168"/>
      <c r="BK2399" s="168"/>
      <c r="BL2399" s="168"/>
      <c r="BM2399" s="168"/>
      <c r="BN2399" s="168"/>
      <c r="BO2399" s="168"/>
      <c r="BP2399" s="168"/>
    </row>
    <row r="2400" spans="4:68" x14ac:dyDescent="0.15">
      <c r="D2400" s="168"/>
      <c r="E2400" s="168"/>
      <c r="F2400" s="168"/>
      <c r="G2400" s="168"/>
      <c r="H2400" s="168"/>
      <c r="I2400" s="168"/>
      <c r="J2400" s="168"/>
      <c r="K2400" s="168"/>
      <c r="L2400" s="168"/>
      <c r="M2400" s="168"/>
      <c r="N2400" s="168"/>
      <c r="O2400" s="168"/>
      <c r="P2400" s="168"/>
      <c r="Q2400" s="168"/>
      <c r="R2400" s="168"/>
      <c r="S2400" s="168"/>
      <c r="T2400" s="168"/>
      <c r="U2400" s="168"/>
      <c r="V2400" s="168"/>
      <c r="W2400" s="168"/>
      <c r="X2400" s="168"/>
      <c r="Y2400" s="168"/>
      <c r="Z2400" s="168"/>
      <c r="AA2400" s="168"/>
      <c r="AB2400" s="168"/>
      <c r="AC2400" s="168"/>
      <c r="AD2400" s="168"/>
      <c r="AE2400" s="168"/>
      <c r="AF2400" s="168"/>
      <c r="AG2400" s="168"/>
      <c r="AH2400" s="168"/>
      <c r="AI2400" s="168"/>
      <c r="AJ2400" s="168"/>
      <c r="AK2400" s="168"/>
      <c r="AL2400" s="168"/>
      <c r="AM2400" s="168"/>
      <c r="AN2400" s="168"/>
      <c r="AO2400" s="168"/>
      <c r="AP2400" s="168"/>
      <c r="AQ2400" s="168"/>
      <c r="AR2400" s="168"/>
      <c r="AS2400" s="168"/>
      <c r="AT2400" s="168"/>
      <c r="AU2400" s="168"/>
      <c r="AV2400" s="168"/>
      <c r="AW2400" s="168"/>
      <c r="AX2400" s="168"/>
      <c r="AY2400" s="168"/>
      <c r="AZ2400" s="168"/>
      <c r="BA2400" s="168"/>
      <c r="BB2400" s="168"/>
      <c r="BC2400" s="168"/>
      <c r="BD2400" s="168"/>
      <c r="BE2400" s="168"/>
      <c r="BF2400" s="168"/>
      <c r="BG2400" s="168"/>
      <c r="BH2400" s="168"/>
      <c r="BI2400" s="168"/>
      <c r="BJ2400" s="168"/>
      <c r="BK2400" s="168"/>
      <c r="BL2400" s="168"/>
      <c r="BM2400" s="168"/>
      <c r="BN2400" s="168"/>
      <c r="BO2400" s="168"/>
      <c r="BP2400" s="168"/>
    </row>
    <row r="2401" spans="4:68" x14ac:dyDescent="0.15">
      <c r="D2401" s="168"/>
      <c r="E2401" s="168"/>
      <c r="F2401" s="168"/>
      <c r="G2401" s="168"/>
      <c r="H2401" s="168"/>
      <c r="I2401" s="168"/>
      <c r="J2401" s="168"/>
      <c r="K2401" s="168"/>
      <c r="L2401" s="168"/>
      <c r="M2401" s="168"/>
      <c r="N2401" s="168"/>
      <c r="O2401" s="168"/>
      <c r="P2401" s="168"/>
      <c r="Q2401" s="168"/>
      <c r="R2401" s="168"/>
      <c r="S2401" s="168"/>
      <c r="T2401" s="168"/>
      <c r="U2401" s="168"/>
      <c r="V2401" s="168"/>
      <c r="W2401" s="168"/>
      <c r="X2401" s="168"/>
      <c r="Y2401" s="168"/>
      <c r="Z2401" s="168"/>
      <c r="AA2401" s="168"/>
      <c r="AB2401" s="168"/>
      <c r="AC2401" s="168"/>
      <c r="AD2401" s="168"/>
      <c r="AE2401" s="168"/>
      <c r="AF2401" s="168"/>
      <c r="AG2401" s="168"/>
      <c r="AH2401" s="168"/>
      <c r="AI2401" s="168"/>
      <c r="AJ2401" s="168"/>
      <c r="AK2401" s="168"/>
      <c r="AL2401" s="168"/>
      <c r="AM2401" s="168"/>
      <c r="AN2401" s="168"/>
      <c r="AO2401" s="168"/>
      <c r="AP2401" s="168"/>
      <c r="AQ2401" s="168"/>
      <c r="AR2401" s="168"/>
      <c r="AS2401" s="168"/>
      <c r="AT2401" s="168"/>
      <c r="AU2401" s="168"/>
      <c r="AV2401" s="168"/>
      <c r="AW2401" s="168"/>
      <c r="AX2401" s="168"/>
      <c r="AY2401" s="168"/>
      <c r="AZ2401" s="168"/>
      <c r="BA2401" s="168"/>
      <c r="BB2401" s="168"/>
      <c r="BC2401" s="168"/>
      <c r="BD2401" s="168"/>
      <c r="BE2401" s="168"/>
      <c r="BF2401" s="168"/>
      <c r="BG2401" s="168"/>
      <c r="BH2401" s="168"/>
      <c r="BI2401" s="168"/>
      <c r="BJ2401" s="168"/>
      <c r="BK2401" s="168"/>
      <c r="BL2401" s="168"/>
      <c r="BM2401" s="168"/>
      <c r="BN2401" s="168"/>
      <c r="BO2401" s="168"/>
      <c r="BP2401" s="168"/>
    </row>
    <row r="2402" spans="4:68" x14ac:dyDescent="0.15">
      <c r="D2402" s="168"/>
      <c r="E2402" s="168"/>
      <c r="F2402" s="168"/>
      <c r="G2402" s="168"/>
      <c r="H2402" s="168"/>
      <c r="I2402" s="168"/>
      <c r="J2402" s="168"/>
      <c r="K2402" s="168"/>
      <c r="L2402" s="168"/>
      <c r="M2402" s="168"/>
      <c r="N2402" s="168"/>
      <c r="O2402" s="168"/>
      <c r="P2402" s="168"/>
      <c r="Q2402" s="168"/>
      <c r="R2402" s="168"/>
      <c r="S2402" s="168"/>
      <c r="T2402" s="168"/>
      <c r="U2402" s="168"/>
      <c r="V2402" s="168"/>
      <c r="W2402" s="168"/>
      <c r="X2402" s="168"/>
      <c r="Y2402" s="168"/>
      <c r="Z2402" s="168"/>
      <c r="AA2402" s="168"/>
      <c r="AB2402" s="168"/>
      <c r="AC2402" s="168"/>
      <c r="AD2402" s="168"/>
      <c r="AE2402" s="168"/>
      <c r="AF2402" s="168"/>
      <c r="AG2402" s="168"/>
      <c r="AH2402" s="168"/>
      <c r="AI2402" s="168"/>
      <c r="AJ2402" s="168"/>
      <c r="AK2402" s="168"/>
      <c r="AL2402" s="168"/>
      <c r="AM2402" s="168"/>
      <c r="AN2402" s="168"/>
      <c r="AO2402" s="168"/>
      <c r="AP2402" s="168"/>
      <c r="AQ2402" s="168"/>
      <c r="AR2402" s="168"/>
      <c r="AS2402" s="168"/>
      <c r="AT2402" s="168"/>
      <c r="AU2402" s="168"/>
      <c r="AV2402" s="168"/>
      <c r="AW2402" s="168"/>
      <c r="AX2402" s="168"/>
      <c r="AY2402" s="168"/>
      <c r="AZ2402" s="168"/>
      <c r="BA2402" s="168"/>
      <c r="BB2402" s="168"/>
      <c r="BC2402" s="168"/>
      <c r="BD2402" s="168"/>
      <c r="BE2402" s="168"/>
      <c r="BF2402" s="168"/>
      <c r="BG2402" s="168"/>
      <c r="BH2402" s="168"/>
      <c r="BI2402" s="168"/>
      <c r="BJ2402" s="168"/>
      <c r="BK2402" s="168"/>
      <c r="BL2402" s="168"/>
      <c r="BM2402" s="168"/>
      <c r="BN2402" s="168"/>
      <c r="BO2402" s="168"/>
      <c r="BP2402" s="168"/>
    </row>
    <row r="2403" spans="4:68" x14ac:dyDescent="0.15">
      <c r="D2403" s="168"/>
      <c r="E2403" s="168"/>
      <c r="F2403" s="168"/>
      <c r="G2403" s="168"/>
      <c r="H2403" s="168"/>
      <c r="I2403" s="168"/>
      <c r="J2403" s="168"/>
      <c r="K2403" s="168"/>
      <c r="L2403" s="168"/>
      <c r="M2403" s="168"/>
      <c r="N2403" s="168"/>
      <c r="O2403" s="168"/>
      <c r="P2403" s="168"/>
      <c r="Q2403" s="168"/>
      <c r="R2403" s="168"/>
      <c r="S2403" s="168"/>
      <c r="T2403" s="168"/>
      <c r="U2403" s="168"/>
      <c r="V2403" s="168"/>
      <c r="W2403" s="168"/>
      <c r="X2403" s="168"/>
      <c r="Y2403" s="168"/>
      <c r="Z2403" s="168"/>
      <c r="AA2403" s="168"/>
      <c r="AB2403" s="168"/>
      <c r="AC2403" s="168"/>
      <c r="AD2403" s="168"/>
      <c r="AE2403" s="168"/>
      <c r="AF2403" s="168"/>
      <c r="AG2403" s="168"/>
      <c r="AH2403" s="168"/>
      <c r="AI2403" s="168"/>
      <c r="AJ2403" s="168"/>
      <c r="AK2403" s="168"/>
      <c r="AL2403" s="168"/>
      <c r="AM2403" s="168"/>
      <c r="AN2403" s="168"/>
      <c r="AO2403" s="168"/>
      <c r="AP2403" s="168"/>
      <c r="AQ2403" s="168"/>
      <c r="AR2403" s="168"/>
      <c r="AS2403" s="168"/>
      <c r="AT2403" s="168"/>
      <c r="AU2403" s="168"/>
      <c r="AV2403" s="168"/>
      <c r="AW2403" s="168"/>
      <c r="AX2403" s="168"/>
      <c r="AY2403" s="168"/>
      <c r="AZ2403" s="168"/>
      <c r="BA2403" s="168"/>
      <c r="BB2403" s="168"/>
      <c r="BC2403" s="168"/>
      <c r="BD2403" s="168"/>
      <c r="BE2403" s="168"/>
      <c r="BF2403" s="168"/>
      <c r="BG2403" s="168"/>
      <c r="BH2403" s="168"/>
      <c r="BI2403" s="168"/>
      <c r="BJ2403" s="168"/>
      <c r="BK2403" s="168"/>
      <c r="BL2403" s="168"/>
      <c r="BM2403" s="168"/>
      <c r="BN2403" s="168"/>
      <c r="BO2403" s="168"/>
      <c r="BP2403" s="168"/>
    </row>
    <row r="2404" spans="4:68" x14ac:dyDescent="0.15">
      <c r="D2404" s="168"/>
      <c r="E2404" s="168"/>
      <c r="F2404" s="168"/>
      <c r="G2404" s="168"/>
      <c r="H2404" s="168"/>
      <c r="I2404" s="168"/>
      <c r="J2404" s="168"/>
      <c r="K2404" s="168"/>
      <c r="L2404" s="168"/>
      <c r="M2404" s="168"/>
      <c r="N2404" s="168"/>
      <c r="O2404" s="168"/>
      <c r="P2404" s="168"/>
      <c r="Q2404" s="168"/>
      <c r="R2404" s="168"/>
      <c r="S2404" s="168"/>
      <c r="T2404" s="168"/>
      <c r="U2404" s="168"/>
      <c r="V2404" s="168"/>
      <c r="W2404" s="168"/>
      <c r="X2404" s="168"/>
      <c r="Y2404" s="168"/>
      <c r="Z2404" s="168"/>
      <c r="AA2404" s="168"/>
      <c r="AB2404" s="168"/>
      <c r="AC2404" s="168"/>
      <c r="AD2404" s="168"/>
      <c r="AE2404" s="168"/>
      <c r="AF2404" s="168"/>
      <c r="AG2404" s="168"/>
      <c r="AH2404" s="168"/>
      <c r="AI2404" s="168"/>
      <c r="AJ2404" s="168"/>
      <c r="AK2404" s="168"/>
      <c r="AL2404" s="168"/>
      <c r="AM2404" s="168"/>
      <c r="AN2404" s="168"/>
      <c r="AO2404" s="168"/>
      <c r="AP2404" s="168"/>
      <c r="AQ2404" s="168"/>
      <c r="AR2404" s="168"/>
      <c r="AS2404" s="168"/>
      <c r="AT2404" s="168"/>
      <c r="AU2404" s="168"/>
      <c r="AV2404" s="168"/>
      <c r="AW2404" s="168"/>
      <c r="AX2404" s="168"/>
      <c r="AY2404" s="168"/>
      <c r="AZ2404" s="168"/>
      <c r="BA2404" s="168"/>
      <c r="BB2404" s="168"/>
      <c r="BC2404" s="168"/>
      <c r="BD2404" s="168"/>
      <c r="BE2404" s="168"/>
      <c r="BF2404" s="168"/>
      <c r="BG2404" s="168"/>
      <c r="BH2404" s="168"/>
      <c r="BI2404" s="168"/>
      <c r="BJ2404" s="168"/>
      <c r="BK2404" s="168"/>
      <c r="BL2404" s="168"/>
      <c r="BM2404" s="168"/>
      <c r="BN2404" s="168"/>
      <c r="BO2404" s="168"/>
      <c r="BP2404" s="168"/>
    </row>
    <row r="2405" spans="4:68" x14ac:dyDescent="0.15">
      <c r="D2405" s="168"/>
      <c r="E2405" s="168"/>
      <c r="F2405" s="168"/>
      <c r="G2405" s="168"/>
      <c r="H2405" s="168"/>
      <c r="I2405" s="168"/>
      <c r="J2405" s="168"/>
      <c r="K2405" s="168"/>
      <c r="L2405" s="168"/>
      <c r="M2405" s="168"/>
      <c r="N2405" s="168"/>
      <c r="O2405" s="168"/>
      <c r="P2405" s="168"/>
      <c r="Q2405" s="168"/>
      <c r="R2405" s="168"/>
      <c r="S2405" s="168"/>
      <c r="T2405" s="168"/>
      <c r="U2405" s="168"/>
      <c r="V2405" s="168"/>
      <c r="W2405" s="168"/>
      <c r="X2405" s="168"/>
      <c r="Y2405" s="168"/>
      <c r="Z2405" s="168"/>
      <c r="AA2405" s="168"/>
      <c r="AB2405" s="168"/>
      <c r="AC2405" s="168"/>
      <c r="AD2405" s="168"/>
      <c r="AE2405" s="168"/>
      <c r="AF2405" s="168"/>
      <c r="AG2405" s="168"/>
      <c r="AH2405" s="168"/>
      <c r="AI2405" s="168"/>
      <c r="AJ2405" s="168"/>
      <c r="AK2405" s="168"/>
      <c r="AL2405" s="168"/>
      <c r="AM2405" s="168"/>
      <c r="AN2405" s="168"/>
      <c r="AO2405" s="168"/>
      <c r="AP2405" s="168"/>
      <c r="AQ2405" s="168"/>
      <c r="AR2405" s="168"/>
      <c r="AS2405" s="168"/>
      <c r="AT2405" s="168"/>
      <c r="AU2405" s="168"/>
      <c r="AV2405" s="168"/>
      <c r="AW2405" s="168"/>
      <c r="AX2405" s="168"/>
      <c r="AY2405" s="168"/>
      <c r="AZ2405" s="168"/>
      <c r="BA2405" s="168"/>
      <c r="BB2405" s="168"/>
      <c r="BC2405" s="168"/>
      <c r="BD2405" s="168"/>
      <c r="BE2405" s="168"/>
      <c r="BF2405" s="168"/>
      <c r="BG2405" s="168"/>
      <c r="BH2405" s="168"/>
      <c r="BI2405" s="168"/>
      <c r="BJ2405" s="168"/>
      <c r="BK2405" s="168"/>
      <c r="BL2405" s="168"/>
      <c r="BM2405" s="168"/>
      <c r="BN2405" s="168"/>
      <c r="BO2405" s="168"/>
      <c r="BP2405" s="168"/>
    </row>
    <row r="2406" spans="4:68" x14ac:dyDescent="0.15">
      <c r="D2406" s="168"/>
      <c r="E2406" s="168"/>
      <c r="F2406" s="168"/>
      <c r="G2406" s="168"/>
      <c r="H2406" s="168"/>
      <c r="I2406" s="168"/>
      <c r="J2406" s="168"/>
      <c r="K2406" s="168"/>
      <c r="L2406" s="168"/>
      <c r="M2406" s="168"/>
      <c r="N2406" s="168"/>
      <c r="O2406" s="168"/>
      <c r="P2406" s="168"/>
      <c r="Q2406" s="168"/>
      <c r="R2406" s="168"/>
      <c r="S2406" s="168"/>
      <c r="T2406" s="168"/>
      <c r="U2406" s="168"/>
      <c r="V2406" s="168"/>
      <c r="W2406" s="168"/>
      <c r="X2406" s="168"/>
      <c r="Y2406" s="168"/>
      <c r="Z2406" s="168"/>
      <c r="AA2406" s="168"/>
      <c r="AB2406" s="168"/>
      <c r="AC2406" s="168"/>
      <c r="AD2406" s="168"/>
      <c r="AE2406" s="168"/>
      <c r="AF2406" s="168"/>
      <c r="AG2406" s="168"/>
      <c r="AH2406" s="168"/>
      <c r="AI2406" s="168"/>
      <c r="AJ2406" s="168"/>
      <c r="AK2406" s="168"/>
      <c r="AL2406" s="168"/>
      <c r="AM2406" s="168"/>
      <c r="AN2406" s="168"/>
      <c r="AO2406" s="168"/>
      <c r="AP2406" s="168"/>
      <c r="AQ2406" s="168"/>
      <c r="AR2406" s="168"/>
      <c r="AS2406" s="168"/>
      <c r="AT2406" s="168"/>
      <c r="AU2406" s="168"/>
      <c r="AV2406" s="168"/>
      <c r="AW2406" s="168"/>
      <c r="AX2406" s="168"/>
      <c r="AY2406" s="168"/>
      <c r="AZ2406" s="168"/>
      <c r="BA2406" s="168"/>
      <c r="BB2406" s="168"/>
      <c r="BC2406" s="168"/>
      <c r="BD2406" s="168"/>
      <c r="BE2406" s="168"/>
      <c r="BF2406" s="168"/>
      <c r="BG2406" s="168"/>
      <c r="BH2406" s="168"/>
      <c r="BI2406" s="168"/>
      <c r="BJ2406" s="168"/>
      <c r="BK2406" s="168"/>
      <c r="BL2406" s="168"/>
      <c r="BM2406" s="168"/>
      <c r="BN2406" s="168"/>
      <c r="BO2406" s="168"/>
      <c r="BP2406" s="168"/>
    </row>
    <row r="2407" spans="4:68" x14ac:dyDescent="0.15">
      <c r="D2407" s="168"/>
      <c r="E2407" s="168"/>
      <c r="F2407" s="168"/>
      <c r="G2407" s="168"/>
      <c r="H2407" s="168"/>
      <c r="I2407" s="168"/>
      <c r="J2407" s="168"/>
      <c r="K2407" s="168"/>
      <c r="L2407" s="168"/>
      <c r="M2407" s="168"/>
      <c r="N2407" s="168"/>
      <c r="O2407" s="168"/>
      <c r="P2407" s="168"/>
      <c r="Q2407" s="168"/>
      <c r="R2407" s="168"/>
      <c r="S2407" s="168"/>
      <c r="T2407" s="168"/>
      <c r="U2407" s="168"/>
      <c r="V2407" s="168"/>
      <c r="W2407" s="168"/>
      <c r="X2407" s="168"/>
      <c r="Y2407" s="168"/>
      <c r="Z2407" s="168"/>
      <c r="AA2407" s="168"/>
      <c r="AB2407" s="168"/>
      <c r="AC2407" s="168"/>
      <c r="AD2407" s="168"/>
      <c r="AE2407" s="168"/>
      <c r="AF2407" s="168"/>
      <c r="AG2407" s="168"/>
      <c r="AH2407" s="168"/>
      <c r="AI2407" s="168"/>
      <c r="AJ2407" s="168"/>
      <c r="AK2407" s="168"/>
      <c r="AL2407" s="168"/>
      <c r="AM2407" s="168"/>
      <c r="AN2407" s="168"/>
      <c r="AO2407" s="168"/>
      <c r="AP2407" s="168"/>
      <c r="AQ2407" s="168"/>
      <c r="AR2407" s="168"/>
      <c r="AS2407" s="168"/>
      <c r="AT2407" s="168"/>
      <c r="AU2407" s="168"/>
      <c r="AV2407" s="168"/>
      <c r="AW2407" s="168"/>
      <c r="AX2407" s="168"/>
      <c r="AY2407" s="168"/>
      <c r="AZ2407" s="168"/>
      <c r="BA2407" s="168"/>
      <c r="BB2407" s="168"/>
      <c r="BC2407" s="168"/>
      <c r="BD2407" s="168"/>
      <c r="BE2407" s="168"/>
      <c r="BF2407" s="168"/>
      <c r="BG2407" s="168"/>
      <c r="BH2407" s="168"/>
      <c r="BI2407" s="168"/>
      <c r="BJ2407" s="168"/>
      <c r="BK2407" s="168"/>
      <c r="BL2407" s="168"/>
      <c r="BM2407" s="168"/>
      <c r="BN2407" s="168"/>
      <c r="BO2407" s="168"/>
      <c r="BP2407" s="168"/>
    </row>
    <row r="2408" spans="4:68" x14ac:dyDescent="0.15">
      <c r="D2408" s="168"/>
      <c r="E2408" s="168"/>
      <c r="F2408" s="168"/>
      <c r="G2408" s="168"/>
      <c r="H2408" s="168"/>
      <c r="I2408" s="168"/>
      <c r="J2408" s="168"/>
      <c r="K2408" s="168"/>
      <c r="L2408" s="168"/>
      <c r="M2408" s="168"/>
      <c r="N2408" s="168"/>
      <c r="O2408" s="168"/>
      <c r="P2408" s="168"/>
      <c r="Q2408" s="168"/>
      <c r="R2408" s="168"/>
      <c r="S2408" s="168"/>
      <c r="T2408" s="168"/>
      <c r="U2408" s="168"/>
      <c r="V2408" s="168"/>
      <c r="W2408" s="168"/>
      <c r="X2408" s="168"/>
      <c r="Y2408" s="168"/>
      <c r="Z2408" s="168"/>
      <c r="AA2408" s="168"/>
      <c r="AB2408" s="168"/>
      <c r="AC2408" s="168"/>
      <c r="AD2408" s="168"/>
      <c r="AE2408" s="168"/>
      <c r="AF2408" s="168"/>
      <c r="AG2408" s="168"/>
      <c r="AH2408" s="168"/>
      <c r="AI2408" s="168"/>
      <c r="AJ2408" s="168"/>
      <c r="AK2408" s="168"/>
      <c r="AL2408" s="168"/>
      <c r="AM2408" s="168"/>
      <c r="AN2408" s="168"/>
      <c r="AO2408" s="168"/>
      <c r="AP2408" s="168"/>
      <c r="AQ2408" s="168"/>
      <c r="AR2408" s="168"/>
      <c r="AS2408" s="168"/>
      <c r="AT2408" s="168"/>
      <c r="AU2408" s="168"/>
      <c r="AV2408" s="168"/>
      <c r="AW2408" s="168"/>
      <c r="AX2408" s="168"/>
      <c r="AY2408" s="168"/>
      <c r="AZ2408" s="168"/>
      <c r="BA2408" s="168"/>
      <c r="BB2408" s="168"/>
      <c r="BC2408" s="168"/>
      <c r="BD2408" s="168"/>
      <c r="BE2408" s="168"/>
      <c r="BF2408" s="168"/>
      <c r="BG2408" s="168"/>
      <c r="BH2408" s="168"/>
      <c r="BI2408" s="168"/>
      <c r="BJ2408" s="168"/>
      <c r="BK2408" s="168"/>
      <c r="BL2408" s="168"/>
      <c r="BM2408" s="168"/>
      <c r="BN2408" s="168"/>
      <c r="BO2408" s="168"/>
      <c r="BP2408" s="168"/>
    </row>
    <row r="2409" spans="4:68" x14ac:dyDescent="0.15">
      <c r="D2409" s="168"/>
      <c r="E2409" s="168"/>
      <c r="F2409" s="168"/>
      <c r="G2409" s="168"/>
      <c r="H2409" s="168"/>
      <c r="I2409" s="168"/>
      <c r="J2409" s="168"/>
      <c r="K2409" s="168"/>
      <c r="L2409" s="168"/>
      <c r="M2409" s="168"/>
      <c r="N2409" s="168"/>
      <c r="O2409" s="168"/>
      <c r="P2409" s="168"/>
      <c r="Q2409" s="168"/>
      <c r="R2409" s="168"/>
      <c r="S2409" s="168"/>
      <c r="T2409" s="168"/>
      <c r="U2409" s="168"/>
      <c r="V2409" s="168"/>
      <c r="W2409" s="168"/>
      <c r="X2409" s="168"/>
      <c r="Y2409" s="168"/>
      <c r="Z2409" s="168"/>
      <c r="AA2409" s="168"/>
      <c r="AB2409" s="168"/>
      <c r="AC2409" s="168"/>
      <c r="AD2409" s="168"/>
      <c r="AE2409" s="168"/>
      <c r="AF2409" s="168"/>
      <c r="AG2409" s="168"/>
      <c r="AH2409" s="168"/>
      <c r="AI2409" s="168"/>
      <c r="AJ2409" s="168"/>
      <c r="AK2409" s="168"/>
      <c r="AL2409" s="168"/>
      <c r="AM2409" s="168"/>
      <c r="AN2409" s="168"/>
      <c r="AO2409" s="168"/>
      <c r="AP2409" s="168"/>
      <c r="AQ2409" s="168"/>
      <c r="AR2409" s="168"/>
      <c r="AS2409" s="168"/>
      <c r="AT2409" s="168"/>
      <c r="AU2409" s="168"/>
      <c r="AV2409" s="168"/>
      <c r="AW2409" s="168"/>
      <c r="AX2409" s="168"/>
      <c r="AY2409" s="168"/>
      <c r="AZ2409" s="168"/>
      <c r="BA2409" s="168"/>
      <c r="BB2409" s="168"/>
      <c r="BC2409" s="168"/>
      <c r="BD2409" s="168"/>
      <c r="BE2409" s="168"/>
      <c r="BF2409" s="168"/>
      <c r="BG2409" s="168"/>
      <c r="BH2409" s="168"/>
      <c r="BI2409" s="168"/>
      <c r="BJ2409" s="168"/>
      <c r="BK2409" s="168"/>
      <c r="BL2409" s="168"/>
      <c r="BM2409" s="168"/>
      <c r="BN2409" s="168"/>
      <c r="BO2409" s="168"/>
      <c r="BP2409" s="168"/>
    </row>
    <row r="2410" spans="4:68" x14ac:dyDescent="0.15">
      <c r="D2410" s="168"/>
      <c r="E2410" s="168"/>
      <c r="F2410" s="168"/>
      <c r="G2410" s="168"/>
      <c r="H2410" s="168"/>
      <c r="I2410" s="168"/>
      <c r="J2410" s="168"/>
      <c r="K2410" s="168"/>
      <c r="L2410" s="168"/>
      <c r="M2410" s="168"/>
      <c r="N2410" s="168"/>
      <c r="O2410" s="168"/>
      <c r="P2410" s="168"/>
      <c r="Q2410" s="168"/>
      <c r="R2410" s="168"/>
      <c r="S2410" s="168"/>
      <c r="T2410" s="168"/>
      <c r="U2410" s="168"/>
      <c r="V2410" s="168"/>
      <c r="W2410" s="168"/>
      <c r="X2410" s="168"/>
      <c r="Y2410" s="168"/>
      <c r="Z2410" s="168"/>
      <c r="AA2410" s="168"/>
      <c r="AB2410" s="168"/>
      <c r="AC2410" s="168"/>
      <c r="AD2410" s="168"/>
      <c r="AE2410" s="168"/>
      <c r="AF2410" s="168"/>
      <c r="AG2410" s="168"/>
      <c r="AH2410" s="168"/>
      <c r="AI2410" s="168"/>
      <c r="AJ2410" s="168"/>
      <c r="AK2410" s="168"/>
      <c r="AL2410" s="168"/>
      <c r="AM2410" s="168"/>
      <c r="AN2410" s="168"/>
      <c r="AO2410" s="168"/>
      <c r="AP2410" s="168"/>
      <c r="AQ2410" s="168"/>
      <c r="AR2410" s="168"/>
      <c r="AS2410" s="168"/>
      <c r="AT2410" s="168"/>
      <c r="AU2410" s="168"/>
      <c r="AV2410" s="168"/>
      <c r="AW2410" s="168"/>
      <c r="AX2410" s="168"/>
      <c r="AY2410" s="168"/>
      <c r="AZ2410" s="168"/>
      <c r="BA2410" s="168"/>
      <c r="BB2410" s="168"/>
      <c r="BC2410" s="168"/>
      <c r="BD2410" s="168"/>
      <c r="BE2410" s="168"/>
      <c r="BF2410" s="168"/>
      <c r="BG2410" s="168"/>
      <c r="BH2410" s="168"/>
      <c r="BI2410" s="168"/>
      <c r="BJ2410" s="168"/>
      <c r="BK2410" s="168"/>
      <c r="BL2410" s="168"/>
      <c r="BM2410" s="168"/>
      <c r="BN2410" s="168"/>
      <c r="BO2410" s="168"/>
      <c r="BP2410" s="168"/>
    </row>
    <row r="2411" spans="4:68" x14ac:dyDescent="0.15">
      <c r="D2411" s="168"/>
      <c r="E2411" s="168"/>
      <c r="F2411" s="168"/>
      <c r="G2411" s="168"/>
      <c r="H2411" s="168"/>
      <c r="I2411" s="168"/>
      <c r="J2411" s="168"/>
      <c r="K2411" s="168"/>
      <c r="L2411" s="168"/>
      <c r="M2411" s="168"/>
      <c r="N2411" s="168"/>
      <c r="O2411" s="168"/>
      <c r="P2411" s="168"/>
      <c r="Q2411" s="168"/>
      <c r="R2411" s="168"/>
      <c r="S2411" s="168"/>
      <c r="T2411" s="168"/>
      <c r="U2411" s="168"/>
      <c r="V2411" s="168"/>
      <c r="W2411" s="168"/>
      <c r="X2411" s="168"/>
      <c r="Y2411" s="168"/>
      <c r="Z2411" s="168"/>
      <c r="AA2411" s="168"/>
      <c r="AB2411" s="168"/>
      <c r="AC2411" s="168"/>
      <c r="AD2411" s="168"/>
      <c r="AE2411" s="168"/>
      <c r="AF2411" s="168"/>
      <c r="AG2411" s="168"/>
      <c r="AH2411" s="168"/>
      <c r="AI2411" s="168"/>
      <c r="AJ2411" s="168"/>
      <c r="AK2411" s="168"/>
      <c r="AL2411" s="168"/>
      <c r="AM2411" s="168"/>
      <c r="AN2411" s="168"/>
      <c r="AO2411" s="168"/>
      <c r="AP2411" s="168"/>
      <c r="AQ2411" s="168"/>
      <c r="AR2411" s="168"/>
      <c r="AS2411" s="168"/>
      <c r="AT2411" s="168"/>
      <c r="AU2411" s="168"/>
      <c r="AV2411" s="168"/>
      <c r="AW2411" s="168"/>
      <c r="AX2411" s="168"/>
      <c r="AY2411" s="168"/>
      <c r="AZ2411" s="168"/>
      <c r="BA2411" s="168"/>
      <c r="BB2411" s="168"/>
      <c r="BC2411" s="168"/>
      <c r="BD2411" s="168"/>
      <c r="BE2411" s="168"/>
      <c r="BF2411" s="168"/>
      <c r="BG2411" s="168"/>
      <c r="BH2411" s="168"/>
      <c r="BI2411" s="168"/>
      <c r="BJ2411" s="168"/>
      <c r="BK2411" s="168"/>
      <c r="BL2411" s="168"/>
      <c r="BM2411" s="168"/>
      <c r="BN2411" s="168"/>
      <c r="BO2411" s="168"/>
      <c r="BP2411" s="168"/>
    </row>
    <row r="2412" spans="4:68" x14ac:dyDescent="0.15">
      <c r="D2412" s="168"/>
      <c r="E2412" s="168"/>
      <c r="F2412" s="168"/>
      <c r="G2412" s="168"/>
      <c r="H2412" s="168"/>
      <c r="I2412" s="168"/>
      <c r="J2412" s="168"/>
      <c r="K2412" s="168"/>
      <c r="L2412" s="168"/>
      <c r="M2412" s="168"/>
      <c r="N2412" s="168"/>
      <c r="O2412" s="168"/>
      <c r="P2412" s="168"/>
      <c r="Q2412" s="168"/>
      <c r="R2412" s="168"/>
      <c r="S2412" s="168"/>
      <c r="T2412" s="168"/>
      <c r="U2412" s="168"/>
      <c r="V2412" s="168"/>
      <c r="W2412" s="168"/>
      <c r="X2412" s="168"/>
      <c r="Y2412" s="168"/>
      <c r="Z2412" s="168"/>
      <c r="AA2412" s="168"/>
      <c r="AB2412" s="168"/>
      <c r="AC2412" s="168"/>
      <c r="AD2412" s="168"/>
      <c r="AE2412" s="168"/>
      <c r="AF2412" s="168"/>
      <c r="AG2412" s="168"/>
      <c r="AH2412" s="168"/>
      <c r="AI2412" s="168"/>
      <c r="AJ2412" s="168"/>
      <c r="AK2412" s="168"/>
      <c r="AL2412" s="168"/>
      <c r="AM2412" s="168"/>
      <c r="AN2412" s="168"/>
      <c r="AO2412" s="168"/>
      <c r="AP2412" s="168"/>
      <c r="AQ2412" s="168"/>
      <c r="AR2412" s="168"/>
      <c r="AS2412" s="168"/>
      <c r="AT2412" s="168"/>
      <c r="AU2412" s="168"/>
      <c r="AV2412" s="168"/>
      <c r="AW2412" s="168"/>
      <c r="AX2412" s="168"/>
      <c r="AY2412" s="168"/>
      <c r="AZ2412" s="168"/>
      <c r="BA2412" s="168"/>
      <c r="BB2412" s="168"/>
      <c r="BC2412" s="168"/>
      <c r="BD2412" s="168"/>
      <c r="BE2412" s="168"/>
      <c r="BF2412" s="168"/>
      <c r="BG2412" s="168"/>
      <c r="BH2412" s="168"/>
      <c r="BI2412" s="168"/>
      <c r="BJ2412" s="168"/>
      <c r="BK2412" s="168"/>
      <c r="BL2412" s="168"/>
      <c r="BM2412" s="168"/>
      <c r="BN2412" s="168"/>
      <c r="BO2412" s="168"/>
      <c r="BP2412" s="168"/>
    </row>
    <row r="2413" spans="4:68" x14ac:dyDescent="0.15">
      <c r="D2413" s="168"/>
      <c r="E2413" s="168"/>
      <c r="F2413" s="168"/>
      <c r="G2413" s="168"/>
      <c r="H2413" s="168"/>
      <c r="I2413" s="168"/>
      <c r="J2413" s="168"/>
      <c r="K2413" s="168"/>
      <c r="L2413" s="168"/>
      <c r="M2413" s="168"/>
      <c r="N2413" s="168"/>
      <c r="O2413" s="168"/>
      <c r="P2413" s="168"/>
      <c r="Q2413" s="168"/>
      <c r="R2413" s="168"/>
      <c r="S2413" s="168"/>
      <c r="T2413" s="168"/>
      <c r="U2413" s="168"/>
      <c r="V2413" s="168"/>
      <c r="W2413" s="168"/>
      <c r="X2413" s="168"/>
      <c r="Y2413" s="168"/>
      <c r="Z2413" s="168"/>
      <c r="AA2413" s="168"/>
      <c r="AB2413" s="168"/>
      <c r="AC2413" s="168"/>
      <c r="AD2413" s="168"/>
      <c r="AE2413" s="168"/>
      <c r="AF2413" s="168"/>
      <c r="AG2413" s="168"/>
      <c r="AH2413" s="168"/>
      <c r="AI2413" s="168"/>
      <c r="AJ2413" s="168"/>
      <c r="AK2413" s="168"/>
      <c r="AL2413" s="168"/>
      <c r="AM2413" s="168"/>
      <c r="AN2413" s="168"/>
      <c r="AO2413" s="168"/>
      <c r="AP2413" s="168"/>
      <c r="AQ2413" s="168"/>
      <c r="AR2413" s="168"/>
      <c r="AS2413" s="168"/>
      <c r="AT2413" s="168"/>
      <c r="AU2413" s="168"/>
      <c r="AV2413" s="168"/>
      <c r="AW2413" s="168"/>
      <c r="AX2413" s="168"/>
      <c r="AY2413" s="168"/>
      <c r="AZ2413" s="168"/>
      <c r="BA2413" s="168"/>
      <c r="BB2413" s="168"/>
      <c r="BC2413" s="168"/>
      <c r="BD2413" s="168"/>
      <c r="BE2413" s="168"/>
      <c r="BF2413" s="168"/>
      <c r="BG2413" s="168"/>
      <c r="BH2413" s="168"/>
      <c r="BI2413" s="168"/>
      <c r="BJ2413" s="168"/>
      <c r="BK2413" s="168"/>
      <c r="BL2413" s="168"/>
      <c r="BM2413" s="168"/>
      <c r="BN2413" s="168"/>
      <c r="BO2413" s="168"/>
      <c r="BP2413" s="168"/>
    </row>
    <row r="2414" spans="4:68" x14ac:dyDescent="0.15">
      <c r="D2414" s="168"/>
      <c r="E2414" s="168"/>
      <c r="F2414" s="168"/>
      <c r="G2414" s="168"/>
      <c r="H2414" s="168"/>
      <c r="I2414" s="168"/>
      <c r="J2414" s="168"/>
      <c r="K2414" s="168"/>
      <c r="L2414" s="168"/>
      <c r="M2414" s="168"/>
      <c r="N2414" s="168"/>
      <c r="O2414" s="168"/>
      <c r="P2414" s="168"/>
      <c r="Q2414" s="168"/>
      <c r="R2414" s="168"/>
      <c r="S2414" s="168"/>
      <c r="T2414" s="168"/>
      <c r="U2414" s="168"/>
      <c r="V2414" s="168"/>
      <c r="W2414" s="168"/>
      <c r="X2414" s="168"/>
      <c r="Y2414" s="168"/>
      <c r="Z2414" s="168"/>
      <c r="AA2414" s="168"/>
      <c r="AB2414" s="168"/>
      <c r="AC2414" s="168"/>
      <c r="AD2414" s="168"/>
      <c r="AE2414" s="168"/>
      <c r="AF2414" s="168"/>
      <c r="AG2414" s="168"/>
      <c r="AH2414" s="168"/>
      <c r="AI2414" s="168"/>
      <c r="AJ2414" s="168"/>
      <c r="AK2414" s="168"/>
      <c r="AL2414" s="168"/>
      <c r="AM2414" s="168"/>
      <c r="AN2414" s="168"/>
      <c r="AO2414" s="168"/>
      <c r="AP2414" s="168"/>
      <c r="AQ2414" s="168"/>
      <c r="AR2414" s="168"/>
      <c r="AS2414" s="168"/>
      <c r="AT2414" s="168"/>
      <c r="AU2414" s="168"/>
      <c r="AV2414" s="168"/>
      <c r="AW2414" s="168"/>
      <c r="AX2414" s="168"/>
      <c r="AY2414" s="168"/>
      <c r="AZ2414" s="168"/>
      <c r="BA2414" s="168"/>
      <c r="BB2414" s="168"/>
      <c r="BC2414" s="168"/>
      <c r="BD2414" s="168"/>
      <c r="BE2414" s="168"/>
      <c r="BF2414" s="168"/>
      <c r="BG2414" s="168"/>
      <c r="BH2414" s="168"/>
      <c r="BI2414" s="168"/>
      <c r="BJ2414" s="168"/>
      <c r="BK2414" s="168"/>
      <c r="BL2414" s="168"/>
      <c r="BM2414" s="168"/>
      <c r="BN2414" s="168"/>
      <c r="BO2414" s="168"/>
      <c r="BP2414" s="168"/>
    </row>
    <row r="2415" spans="4:68" x14ac:dyDescent="0.15">
      <c r="D2415" s="168"/>
      <c r="E2415" s="168"/>
      <c r="F2415" s="168"/>
      <c r="G2415" s="168"/>
      <c r="H2415" s="168"/>
      <c r="I2415" s="168"/>
      <c r="J2415" s="168"/>
      <c r="K2415" s="168"/>
      <c r="L2415" s="168"/>
      <c r="M2415" s="168"/>
      <c r="N2415" s="168"/>
      <c r="O2415" s="168"/>
      <c r="P2415" s="168"/>
      <c r="Q2415" s="168"/>
      <c r="R2415" s="168"/>
      <c r="S2415" s="168"/>
      <c r="T2415" s="168"/>
      <c r="U2415" s="168"/>
      <c r="V2415" s="168"/>
      <c r="W2415" s="168"/>
      <c r="X2415" s="168"/>
      <c r="Y2415" s="168"/>
      <c r="Z2415" s="168"/>
      <c r="AA2415" s="168"/>
      <c r="AB2415" s="168"/>
      <c r="AC2415" s="168"/>
      <c r="AD2415" s="168"/>
      <c r="AE2415" s="168"/>
      <c r="AF2415" s="168"/>
      <c r="AG2415" s="168"/>
      <c r="AH2415" s="168"/>
      <c r="AI2415" s="168"/>
      <c r="AJ2415" s="168"/>
      <c r="AK2415" s="168"/>
      <c r="AL2415" s="168"/>
      <c r="AM2415" s="168"/>
      <c r="AN2415" s="168"/>
      <c r="AO2415" s="168"/>
      <c r="AP2415" s="168"/>
      <c r="AQ2415" s="168"/>
      <c r="AR2415" s="168"/>
      <c r="AS2415" s="168"/>
      <c r="AT2415" s="168"/>
      <c r="AU2415" s="168"/>
      <c r="AV2415" s="168"/>
      <c r="AW2415" s="168"/>
      <c r="AX2415" s="168"/>
      <c r="AY2415" s="168"/>
      <c r="AZ2415" s="168"/>
      <c r="BA2415" s="168"/>
      <c r="BB2415" s="168"/>
      <c r="BC2415" s="168"/>
      <c r="BD2415" s="168"/>
      <c r="BE2415" s="168"/>
      <c r="BF2415" s="168"/>
      <c r="BG2415" s="168"/>
      <c r="BH2415" s="168"/>
      <c r="BI2415" s="168"/>
      <c r="BJ2415" s="168"/>
      <c r="BK2415" s="168"/>
      <c r="BL2415" s="168"/>
      <c r="BM2415" s="168"/>
      <c r="BN2415" s="168"/>
      <c r="BO2415" s="168"/>
      <c r="BP2415" s="168"/>
    </row>
    <row r="2416" spans="4:68" x14ac:dyDescent="0.15">
      <c r="D2416" s="168"/>
      <c r="E2416" s="168"/>
      <c r="F2416" s="168"/>
      <c r="G2416" s="168"/>
      <c r="H2416" s="168"/>
      <c r="I2416" s="168"/>
      <c r="J2416" s="168"/>
      <c r="K2416" s="168"/>
      <c r="L2416" s="168"/>
      <c r="M2416" s="168"/>
      <c r="N2416" s="168"/>
      <c r="O2416" s="168"/>
      <c r="P2416" s="168"/>
      <c r="Q2416" s="168"/>
      <c r="R2416" s="168"/>
      <c r="S2416" s="168"/>
      <c r="T2416" s="168"/>
      <c r="U2416" s="168"/>
      <c r="V2416" s="168"/>
      <c r="W2416" s="168"/>
      <c r="X2416" s="168"/>
      <c r="Y2416" s="168"/>
      <c r="Z2416" s="168"/>
      <c r="AA2416" s="168"/>
      <c r="AB2416" s="168"/>
      <c r="AC2416" s="168"/>
      <c r="AD2416" s="168"/>
      <c r="AE2416" s="168"/>
      <c r="AF2416" s="168"/>
      <c r="AG2416" s="168"/>
      <c r="AH2416" s="168"/>
      <c r="AI2416" s="168"/>
      <c r="AJ2416" s="168"/>
      <c r="AK2416" s="168"/>
      <c r="AL2416" s="168"/>
      <c r="AM2416" s="168"/>
      <c r="AN2416" s="168"/>
      <c r="AO2416" s="168"/>
      <c r="AP2416" s="168"/>
      <c r="AQ2416" s="168"/>
      <c r="AR2416" s="168"/>
      <c r="AS2416" s="168"/>
      <c r="AT2416" s="168"/>
      <c r="AU2416" s="168"/>
      <c r="AV2416" s="168"/>
      <c r="AW2416" s="168"/>
      <c r="AX2416" s="168"/>
      <c r="AY2416" s="168"/>
      <c r="AZ2416" s="168"/>
      <c r="BA2416" s="168"/>
      <c r="BB2416" s="168"/>
      <c r="BC2416" s="168"/>
      <c r="BD2416" s="168"/>
      <c r="BE2416" s="168"/>
      <c r="BF2416" s="168"/>
      <c r="BG2416" s="168"/>
      <c r="BH2416" s="168"/>
      <c r="BI2416" s="168"/>
      <c r="BJ2416" s="168"/>
      <c r="BK2416" s="168"/>
      <c r="BL2416" s="168"/>
      <c r="BM2416" s="168"/>
      <c r="BN2416" s="168"/>
      <c r="BO2416" s="168"/>
      <c r="BP2416" s="168"/>
    </row>
    <row r="2417" spans="4:68" x14ac:dyDescent="0.15">
      <c r="D2417" s="168"/>
      <c r="E2417" s="168"/>
      <c r="F2417" s="168"/>
      <c r="G2417" s="168"/>
      <c r="H2417" s="168"/>
      <c r="I2417" s="168"/>
      <c r="J2417" s="168"/>
      <c r="K2417" s="168"/>
      <c r="L2417" s="168"/>
      <c r="M2417" s="168"/>
      <c r="N2417" s="168"/>
      <c r="O2417" s="168"/>
      <c r="P2417" s="168"/>
      <c r="Q2417" s="168"/>
      <c r="R2417" s="168"/>
      <c r="S2417" s="168"/>
      <c r="T2417" s="168"/>
      <c r="U2417" s="168"/>
      <c r="V2417" s="168"/>
      <c r="W2417" s="168"/>
      <c r="X2417" s="168"/>
      <c r="Y2417" s="168"/>
      <c r="Z2417" s="168"/>
      <c r="AA2417" s="168"/>
      <c r="AB2417" s="168"/>
      <c r="AC2417" s="168"/>
      <c r="AD2417" s="168"/>
      <c r="AE2417" s="168"/>
      <c r="AF2417" s="168"/>
      <c r="AG2417" s="168"/>
      <c r="AH2417" s="168"/>
      <c r="AI2417" s="168"/>
      <c r="AJ2417" s="168"/>
      <c r="AK2417" s="168"/>
      <c r="AL2417" s="168"/>
      <c r="AM2417" s="168"/>
      <c r="AN2417" s="168"/>
      <c r="AO2417" s="168"/>
      <c r="AP2417" s="168"/>
      <c r="AQ2417" s="168"/>
      <c r="AR2417" s="168"/>
      <c r="AS2417" s="168"/>
      <c r="AT2417" s="168"/>
      <c r="AU2417" s="168"/>
      <c r="AV2417" s="168"/>
      <c r="AW2417" s="168"/>
      <c r="AX2417" s="168"/>
      <c r="AY2417" s="168"/>
      <c r="AZ2417" s="168"/>
      <c r="BA2417" s="168"/>
      <c r="BB2417" s="168"/>
      <c r="BC2417" s="168"/>
      <c r="BD2417" s="168"/>
      <c r="BE2417" s="168"/>
      <c r="BF2417" s="168"/>
      <c r="BG2417" s="168"/>
      <c r="BH2417" s="168"/>
      <c r="BI2417" s="168"/>
      <c r="BJ2417" s="168"/>
      <c r="BK2417" s="168"/>
      <c r="BL2417" s="168"/>
      <c r="BM2417" s="168"/>
      <c r="BN2417" s="168"/>
      <c r="BO2417" s="168"/>
      <c r="BP2417" s="168"/>
    </row>
    <row r="2418" spans="4:68" x14ac:dyDescent="0.15">
      <c r="D2418" s="168"/>
      <c r="E2418" s="168"/>
      <c r="F2418" s="168"/>
      <c r="G2418" s="168"/>
      <c r="H2418" s="168"/>
      <c r="I2418" s="168"/>
      <c r="J2418" s="168"/>
      <c r="K2418" s="168"/>
      <c r="L2418" s="168"/>
      <c r="M2418" s="168"/>
      <c r="N2418" s="168"/>
      <c r="O2418" s="168"/>
      <c r="P2418" s="168"/>
      <c r="Q2418" s="168"/>
      <c r="R2418" s="168"/>
      <c r="S2418" s="168"/>
      <c r="T2418" s="168"/>
      <c r="U2418" s="168"/>
      <c r="V2418" s="168"/>
      <c r="W2418" s="168"/>
      <c r="X2418" s="168"/>
      <c r="Y2418" s="168"/>
      <c r="Z2418" s="168"/>
      <c r="AA2418" s="168"/>
      <c r="AB2418" s="168"/>
      <c r="AC2418" s="168"/>
      <c r="AD2418" s="168"/>
      <c r="AE2418" s="168"/>
      <c r="AF2418" s="168"/>
      <c r="AG2418" s="168"/>
      <c r="AH2418" s="168"/>
      <c r="AI2418" s="168"/>
      <c r="AJ2418" s="168"/>
      <c r="AK2418" s="168"/>
      <c r="AL2418" s="168"/>
      <c r="AM2418" s="168"/>
      <c r="AN2418" s="168"/>
      <c r="AO2418" s="168"/>
      <c r="AP2418" s="168"/>
      <c r="AQ2418" s="168"/>
      <c r="AR2418" s="168"/>
      <c r="AS2418" s="168"/>
      <c r="AT2418" s="168"/>
      <c r="AU2418" s="168"/>
      <c r="AV2418" s="168"/>
      <c r="AW2418" s="168"/>
      <c r="AX2418" s="168"/>
      <c r="AY2418" s="168"/>
      <c r="AZ2418" s="168"/>
      <c r="BA2418" s="168"/>
      <c r="BB2418" s="168"/>
      <c r="BC2418" s="168"/>
      <c r="BD2418" s="168"/>
      <c r="BE2418" s="168"/>
      <c r="BF2418" s="168"/>
      <c r="BG2418" s="168"/>
      <c r="BH2418" s="168"/>
      <c r="BI2418" s="168"/>
      <c r="BJ2418" s="168"/>
      <c r="BK2418" s="168"/>
      <c r="BL2418" s="168"/>
      <c r="BM2418" s="168"/>
      <c r="BN2418" s="168"/>
      <c r="BO2418" s="168"/>
      <c r="BP2418" s="168"/>
    </row>
    <row r="2419" spans="4:68" x14ac:dyDescent="0.15">
      <c r="D2419" s="168"/>
      <c r="E2419" s="168"/>
      <c r="F2419" s="168"/>
      <c r="G2419" s="168"/>
      <c r="H2419" s="168"/>
      <c r="I2419" s="168"/>
      <c r="J2419" s="168"/>
      <c r="K2419" s="168"/>
      <c r="L2419" s="168"/>
      <c r="M2419" s="168"/>
      <c r="N2419" s="168"/>
      <c r="O2419" s="168"/>
      <c r="P2419" s="168"/>
      <c r="Q2419" s="168"/>
      <c r="R2419" s="168"/>
      <c r="S2419" s="168"/>
      <c r="T2419" s="168"/>
      <c r="U2419" s="168"/>
      <c r="V2419" s="168"/>
      <c r="W2419" s="168"/>
      <c r="X2419" s="168"/>
      <c r="Y2419" s="168"/>
      <c r="Z2419" s="168"/>
      <c r="AA2419" s="168"/>
      <c r="AB2419" s="168"/>
      <c r="AC2419" s="168"/>
      <c r="AD2419" s="168"/>
      <c r="AE2419" s="168"/>
      <c r="AF2419" s="168"/>
      <c r="AG2419" s="168"/>
      <c r="AH2419" s="168"/>
      <c r="AI2419" s="168"/>
      <c r="AJ2419" s="168"/>
      <c r="AK2419" s="168"/>
      <c r="AL2419" s="168"/>
      <c r="AM2419" s="168"/>
      <c r="AN2419" s="168"/>
      <c r="AO2419" s="168"/>
      <c r="AP2419" s="168"/>
      <c r="AQ2419" s="168"/>
      <c r="AR2419" s="168"/>
      <c r="AS2419" s="168"/>
      <c r="AT2419" s="168"/>
      <c r="AU2419" s="168"/>
      <c r="AV2419" s="168"/>
      <c r="AW2419" s="168"/>
      <c r="AX2419" s="168"/>
      <c r="AY2419" s="168"/>
      <c r="AZ2419" s="168"/>
      <c r="BA2419" s="168"/>
      <c r="BB2419" s="168"/>
      <c r="BC2419" s="168"/>
      <c r="BD2419" s="168"/>
      <c r="BE2419" s="168"/>
      <c r="BF2419" s="168"/>
      <c r="BG2419" s="168"/>
      <c r="BH2419" s="168"/>
      <c r="BI2419" s="168"/>
      <c r="BJ2419" s="168"/>
      <c r="BK2419" s="168"/>
      <c r="BL2419" s="168"/>
      <c r="BM2419" s="168"/>
      <c r="BN2419" s="168"/>
      <c r="BO2419" s="168"/>
      <c r="BP2419" s="168"/>
    </row>
    <row r="2420" spans="4:68" x14ac:dyDescent="0.15">
      <c r="D2420" s="168"/>
      <c r="E2420" s="168"/>
      <c r="F2420" s="168"/>
      <c r="G2420" s="168"/>
      <c r="H2420" s="168"/>
      <c r="I2420" s="168"/>
      <c r="J2420" s="168"/>
      <c r="K2420" s="168"/>
      <c r="L2420" s="168"/>
      <c r="M2420" s="168"/>
      <c r="N2420" s="168"/>
      <c r="O2420" s="168"/>
      <c r="P2420" s="168"/>
      <c r="Q2420" s="168"/>
      <c r="R2420" s="168"/>
      <c r="S2420" s="168"/>
      <c r="T2420" s="168"/>
      <c r="U2420" s="168"/>
      <c r="V2420" s="168"/>
      <c r="W2420" s="168"/>
      <c r="X2420" s="168"/>
      <c r="Y2420" s="168"/>
      <c r="Z2420" s="168"/>
      <c r="AA2420" s="168"/>
      <c r="AB2420" s="168"/>
      <c r="AC2420" s="168"/>
      <c r="AD2420" s="168"/>
      <c r="AE2420" s="168"/>
      <c r="AF2420" s="168"/>
      <c r="AG2420" s="168"/>
      <c r="AH2420" s="168"/>
      <c r="AI2420" s="168"/>
      <c r="AJ2420" s="168"/>
      <c r="AK2420" s="168"/>
      <c r="AL2420" s="168"/>
      <c r="AM2420" s="168"/>
      <c r="AN2420" s="168"/>
      <c r="AO2420" s="168"/>
      <c r="AP2420" s="168"/>
      <c r="AQ2420" s="168"/>
      <c r="AR2420" s="168"/>
      <c r="AS2420" s="168"/>
      <c r="AT2420" s="168"/>
      <c r="AU2420" s="168"/>
      <c r="AV2420" s="168"/>
      <c r="AW2420" s="168"/>
      <c r="AX2420" s="168"/>
      <c r="AY2420" s="168"/>
      <c r="AZ2420" s="168"/>
      <c r="BA2420" s="168"/>
      <c r="BB2420" s="168"/>
      <c r="BC2420" s="168"/>
      <c r="BD2420" s="168"/>
      <c r="BE2420" s="168"/>
      <c r="BF2420" s="168"/>
      <c r="BG2420" s="168"/>
      <c r="BH2420" s="168"/>
      <c r="BI2420" s="168"/>
      <c r="BJ2420" s="168"/>
      <c r="BK2420" s="168"/>
      <c r="BL2420" s="168"/>
      <c r="BM2420" s="168"/>
      <c r="BN2420" s="168"/>
      <c r="BO2420" s="168"/>
      <c r="BP2420" s="168"/>
    </row>
    <row r="2421" spans="4:68" x14ac:dyDescent="0.15">
      <c r="D2421" s="168"/>
      <c r="E2421" s="168"/>
      <c r="F2421" s="168"/>
      <c r="G2421" s="168"/>
      <c r="H2421" s="168"/>
      <c r="I2421" s="168"/>
      <c r="J2421" s="168"/>
      <c r="K2421" s="168"/>
      <c r="L2421" s="168"/>
      <c r="M2421" s="168"/>
      <c r="N2421" s="168"/>
      <c r="O2421" s="168"/>
      <c r="P2421" s="168"/>
      <c r="Q2421" s="168"/>
      <c r="R2421" s="168"/>
      <c r="S2421" s="168"/>
      <c r="T2421" s="168"/>
      <c r="U2421" s="168"/>
      <c r="V2421" s="168"/>
      <c r="W2421" s="168"/>
      <c r="X2421" s="168"/>
      <c r="Y2421" s="168"/>
      <c r="Z2421" s="168"/>
      <c r="AA2421" s="168"/>
      <c r="AB2421" s="168"/>
      <c r="AC2421" s="168"/>
      <c r="AD2421" s="168"/>
      <c r="AE2421" s="168"/>
      <c r="AF2421" s="168"/>
      <c r="AG2421" s="168"/>
      <c r="AH2421" s="168"/>
      <c r="AI2421" s="168"/>
      <c r="AJ2421" s="168"/>
      <c r="AK2421" s="168"/>
      <c r="AL2421" s="168"/>
      <c r="AM2421" s="168"/>
      <c r="AN2421" s="168"/>
      <c r="AO2421" s="168"/>
      <c r="AP2421" s="168"/>
      <c r="AQ2421" s="168"/>
      <c r="AR2421" s="168"/>
      <c r="AS2421" s="168"/>
      <c r="AT2421" s="168"/>
      <c r="AU2421" s="168"/>
      <c r="AV2421" s="168"/>
      <c r="AW2421" s="168"/>
      <c r="AX2421" s="168"/>
      <c r="AY2421" s="168"/>
      <c r="AZ2421" s="168"/>
      <c r="BA2421" s="168"/>
      <c r="BB2421" s="168"/>
      <c r="BC2421" s="168"/>
      <c r="BD2421" s="168"/>
      <c r="BE2421" s="168"/>
      <c r="BF2421" s="168"/>
      <c r="BG2421" s="168"/>
      <c r="BH2421" s="168"/>
      <c r="BI2421" s="168"/>
      <c r="BJ2421" s="168"/>
      <c r="BK2421" s="168"/>
      <c r="BL2421" s="168"/>
      <c r="BM2421" s="168"/>
      <c r="BN2421" s="168"/>
      <c r="BO2421" s="168"/>
      <c r="BP2421" s="168"/>
    </row>
    <row r="2422" spans="4:68" x14ac:dyDescent="0.15">
      <c r="D2422" s="168"/>
      <c r="E2422" s="168"/>
      <c r="F2422" s="168"/>
      <c r="G2422" s="168"/>
      <c r="H2422" s="168"/>
      <c r="I2422" s="168"/>
      <c r="J2422" s="168"/>
      <c r="K2422" s="168"/>
      <c r="L2422" s="168"/>
      <c r="M2422" s="168"/>
      <c r="N2422" s="168"/>
      <c r="O2422" s="168"/>
      <c r="P2422" s="168"/>
      <c r="Q2422" s="168"/>
      <c r="R2422" s="168"/>
      <c r="S2422" s="168"/>
      <c r="T2422" s="168"/>
      <c r="U2422" s="168"/>
      <c r="V2422" s="168"/>
      <c r="W2422" s="168"/>
      <c r="X2422" s="168"/>
      <c r="Y2422" s="168"/>
      <c r="Z2422" s="168"/>
      <c r="AA2422" s="168"/>
      <c r="AB2422" s="168"/>
      <c r="AC2422" s="168"/>
      <c r="AD2422" s="168"/>
      <c r="AE2422" s="168"/>
      <c r="AF2422" s="168"/>
      <c r="AG2422" s="168"/>
      <c r="AH2422" s="168"/>
      <c r="AI2422" s="168"/>
      <c r="AJ2422" s="168"/>
      <c r="AK2422" s="168"/>
      <c r="AL2422" s="168"/>
      <c r="AM2422" s="168"/>
      <c r="AN2422" s="168"/>
      <c r="AO2422" s="168"/>
      <c r="AP2422" s="168"/>
      <c r="AQ2422" s="168"/>
      <c r="AR2422" s="168"/>
      <c r="AS2422" s="168"/>
      <c r="AT2422" s="168"/>
      <c r="AU2422" s="168"/>
      <c r="AV2422" s="168"/>
      <c r="AW2422" s="168"/>
      <c r="AX2422" s="168"/>
      <c r="AY2422" s="168"/>
      <c r="AZ2422" s="168"/>
      <c r="BA2422" s="168"/>
      <c r="BB2422" s="168"/>
      <c r="BC2422" s="168"/>
      <c r="BD2422" s="168"/>
      <c r="BE2422" s="168"/>
      <c r="BF2422" s="168"/>
      <c r="BG2422" s="168"/>
      <c r="BH2422" s="168"/>
      <c r="BI2422" s="168"/>
      <c r="BJ2422" s="168"/>
      <c r="BK2422" s="168"/>
      <c r="BL2422" s="168"/>
      <c r="BM2422" s="168"/>
      <c r="BN2422" s="168"/>
      <c r="BO2422" s="168"/>
      <c r="BP2422" s="168"/>
    </row>
    <row r="2423" spans="4:68" x14ac:dyDescent="0.15">
      <c r="D2423" s="168"/>
      <c r="E2423" s="168"/>
      <c r="F2423" s="168"/>
      <c r="G2423" s="168"/>
      <c r="H2423" s="168"/>
      <c r="I2423" s="168"/>
      <c r="J2423" s="168"/>
      <c r="K2423" s="168"/>
      <c r="L2423" s="168"/>
      <c r="M2423" s="168"/>
      <c r="N2423" s="168"/>
      <c r="O2423" s="168"/>
      <c r="P2423" s="168"/>
      <c r="Q2423" s="168"/>
      <c r="R2423" s="168"/>
      <c r="S2423" s="168"/>
      <c r="T2423" s="168"/>
      <c r="U2423" s="168"/>
      <c r="V2423" s="168"/>
      <c r="W2423" s="168"/>
      <c r="X2423" s="168"/>
      <c r="Y2423" s="168"/>
      <c r="Z2423" s="168"/>
      <c r="AA2423" s="168"/>
      <c r="AB2423" s="168"/>
      <c r="AC2423" s="168"/>
      <c r="AD2423" s="168"/>
      <c r="AE2423" s="168"/>
      <c r="AF2423" s="168"/>
      <c r="AG2423" s="168"/>
      <c r="AH2423" s="168"/>
      <c r="AI2423" s="168"/>
      <c r="AJ2423" s="168"/>
      <c r="AK2423" s="168"/>
      <c r="AL2423" s="168"/>
      <c r="AM2423" s="168"/>
      <c r="AN2423" s="168"/>
      <c r="AO2423" s="168"/>
      <c r="AP2423" s="168"/>
      <c r="AQ2423" s="168"/>
      <c r="AR2423" s="168"/>
      <c r="AS2423" s="168"/>
      <c r="AT2423" s="168"/>
      <c r="AU2423" s="168"/>
      <c r="AV2423" s="168"/>
      <c r="AW2423" s="168"/>
      <c r="AX2423" s="168"/>
      <c r="AY2423" s="168"/>
      <c r="AZ2423" s="168"/>
      <c r="BA2423" s="168"/>
      <c r="BB2423" s="168"/>
      <c r="BC2423" s="168"/>
      <c r="BD2423" s="168"/>
      <c r="BE2423" s="168"/>
      <c r="BF2423" s="168"/>
      <c r="BG2423" s="168"/>
      <c r="BH2423" s="168"/>
      <c r="BI2423" s="168"/>
      <c r="BJ2423" s="168"/>
      <c r="BK2423" s="168"/>
      <c r="BL2423" s="168"/>
      <c r="BM2423" s="168"/>
      <c r="BN2423" s="168"/>
      <c r="BO2423" s="168"/>
      <c r="BP2423" s="168"/>
    </row>
    <row r="2424" spans="4:68" x14ac:dyDescent="0.15">
      <c r="D2424" s="168"/>
      <c r="E2424" s="168"/>
      <c r="F2424" s="168"/>
      <c r="G2424" s="168"/>
      <c r="H2424" s="168"/>
      <c r="I2424" s="168"/>
      <c r="J2424" s="168"/>
      <c r="K2424" s="168"/>
      <c r="L2424" s="168"/>
      <c r="M2424" s="168"/>
      <c r="N2424" s="168"/>
      <c r="O2424" s="168"/>
      <c r="P2424" s="168"/>
      <c r="Q2424" s="168"/>
      <c r="R2424" s="168"/>
      <c r="S2424" s="168"/>
      <c r="T2424" s="168"/>
      <c r="U2424" s="168"/>
      <c r="V2424" s="168"/>
      <c r="W2424" s="168"/>
      <c r="X2424" s="168"/>
      <c r="Y2424" s="168"/>
      <c r="Z2424" s="168"/>
      <c r="AA2424" s="168"/>
      <c r="AB2424" s="168"/>
      <c r="AC2424" s="168"/>
      <c r="AD2424" s="168"/>
      <c r="AE2424" s="168"/>
      <c r="AF2424" s="168"/>
      <c r="AG2424" s="168"/>
      <c r="AH2424" s="168"/>
      <c r="AI2424" s="168"/>
      <c r="AJ2424" s="168"/>
      <c r="AK2424" s="168"/>
      <c r="AL2424" s="168"/>
      <c r="AM2424" s="168"/>
      <c r="AN2424" s="168"/>
      <c r="AO2424" s="168"/>
      <c r="AP2424" s="168"/>
      <c r="AQ2424" s="168"/>
      <c r="AR2424" s="168"/>
      <c r="AS2424" s="168"/>
      <c r="AT2424" s="168"/>
      <c r="AU2424" s="168"/>
      <c r="AV2424" s="168"/>
      <c r="AW2424" s="168"/>
      <c r="AX2424" s="168"/>
      <c r="AY2424" s="168"/>
      <c r="AZ2424" s="168"/>
      <c r="BA2424" s="168"/>
      <c r="BB2424" s="168"/>
      <c r="BC2424" s="168"/>
      <c r="BD2424" s="168"/>
      <c r="BE2424" s="168"/>
      <c r="BF2424" s="168"/>
      <c r="BG2424" s="168"/>
      <c r="BH2424" s="168"/>
      <c r="BI2424" s="168"/>
      <c r="BJ2424" s="168"/>
      <c r="BK2424" s="168"/>
      <c r="BL2424" s="168"/>
      <c r="BM2424" s="168"/>
      <c r="BN2424" s="168"/>
      <c r="BO2424" s="168"/>
      <c r="BP2424" s="168"/>
    </row>
    <row r="2425" spans="4:68" x14ac:dyDescent="0.15">
      <c r="D2425" s="168"/>
      <c r="E2425" s="168"/>
      <c r="F2425" s="168"/>
      <c r="G2425" s="168"/>
      <c r="H2425" s="168"/>
      <c r="I2425" s="168"/>
      <c r="J2425" s="168"/>
      <c r="K2425" s="168"/>
      <c r="L2425" s="168"/>
      <c r="M2425" s="168"/>
      <c r="N2425" s="168"/>
      <c r="O2425" s="168"/>
      <c r="P2425" s="168"/>
      <c r="Q2425" s="168"/>
      <c r="R2425" s="168"/>
      <c r="S2425" s="168"/>
      <c r="T2425" s="168"/>
      <c r="U2425" s="168"/>
      <c r="V2425" s="168"/>
      <c r="W2425" s="168"/>
      <c r="X2425" s="168"/>
      <c r="Y2425" s="168"/>
      <c r="Z2425" s="168"/>
      <c r="AA2425" s="168"/>
      <c r="AB2425" s="168"/>
      <c r="AC2425" s="168"/>
      <c r="AD2425" s="168"/>
      <c r="AE2425" s="168"/>
      <c r="AF2425" s="168"/>
      <c r="AG2425" s="168"/>
      <c r="AH2425" s="168"/>
      <c r="AI2425" s="168"/>
      <c r="AJ2425" s="168"/>
      <c r="AK2425" s="168"/>
      <c r="AL2425" s="168"/>
      <c r="AM2425" s="168"/>
      <c r="AN2425" s="168"/>
      <c r="AO2425" s="168"/>
      <c r="AP2425" s="168"/>
      <c r="AQ2425" s="168"/>
      <c r="AR2425" s="168"/>
      <c r="AS2425" s="168"/>
      <c r="AT2425" s="168"/>
      <c r="AU2425" s="168"/>
      <c r="AV2425" s="168"/>
      <c r="AW2425" s="168"/>
      <c r="AX2425" s="168"/>
      <c r="AY2425" s="168"/>
      <c r="AZ2425" s="168"/>
      <c r="BA2425" s="168"/>
      <c r="BB2425" s="168"/>
      <c r="BC2425" s="168"/>
      <c r="BD2425" s="168"/>
      <c r="BE2425" s="168"/>
      <c r="BF2425" s="168"/>
      <c r="BG2425" s="168"/>
      <c r="BH2425" s="168"/>
      <c r="BI2425" s="168"/>
      <c r="BJ2425" s="168"/>
      <c r="BK2425" s="168"/>
      <c r="BL2425" s="168"/>
      <c r="BM2425" s="168"/>
      <c r="BN2425" s="168"/>
      <c r="BO2425" s="168"/>
      <c r="BP2425" s="168"/>
    </row>
    <row r="2426" spans="4:68" x14ac:dyDescent="0.15">
      <c r="D2426" s="168"/>
      <c r="E2426" s="168"/>
      <c r="F2426" s="168"/>
      <c r="G2426" s="168"/>
      <c r="H2426" s="168"/>
      <c r="I2426" s="168"/>
      <c r="J2426" s="168"/>
      <c r="K2426" s="168"/>
      <c r="L2426" s="168"/>
      <c r="M2426" s="168"/>
      <c r="N2426" s="168"/>
      <c r="O2426" s="168"/>
      <c r="P2426" s="168"/>
      <c r="Q2426" s="168"/>
      <c r="R2426" s="168"/>
      <c r="S2426" s="168"/>
      <c r="T2426" s="168"/>
      <c r="U2426" s="168"/>
      <c r="V2426" s="168"/>
      <c r="W2426" s="168"/>
      <c r="X2426" s="168"/>
      <c r="Y2426" s="168"/>
      <c r="Z2426" s="168"/>
      <c r="AA2426" s="168"/>
      <c r="AB2426" s="168"/>
      <c r="AC2426" s="168"/>
      <c r="AD2426" s="168"/>
      <c r="AE2426" s="168"/>
      <c r="AF2426" s="168"/>
      <c r="AG2426" s="168"/>
      <c r="AH2426" s="168"/>
      <c r="AI2426" s="168"/>
      <c r="AJ2426" s="168"/>
      <c r="AK2426" s="168"/>
      <c r="AL2426" s="168"/>
      <c r="AM2426" s="168"/>
      <c r="AN2426" s="168"/>
      <c r="AO2426" s="168"/>
      <c r="AP2426" s="168"/>
      <c r="AQ2426" s="168"/>
      <c r="AR2426" s="168"/>
      <c r="AS2426" s="168"/>
      <c r="AT2426" s="168"/>
      <c r="AU2426" s="168"/>
      <c r="AV2426" s="168"/>
      <c r="AW2426" s="168"/>
      <c r="AX2426" s="168"/>
      <c r="AY2426" s="168"/>
      <c r="AZ2426" s="168"/>
      <c r="BA2426" s="168"/>
      <c r="BB2426" s="168"/>
      <c r="BC2426" s="168"/>
      <c r="BD2426" s="168"/>
      <c r="BE2426" s="168"/>
      <c r="BF2426" s="168"/>
      <c r="BG2426" s="168"/>
      <c r="BH2426" s="168"/>
      <c r="BI2426" s="168"/>
      <c r="BJ2426" s="168"/>
      <c r="BK2426" s="168"/>
      <c r="BL2426" s="168"/>
      <c r="BM2426" s="168"/>
      <c r="BN2426" s="168"/>
      <c r="BO2426" s="168"/>
      <c r="BP2426" s="168"/>
    </row>
    <row r="2427" spans="4:68" x14ac:dyDescent="0.15">
      <c r="D2427" s="168"/>
      <c r="E2427" s="168"/>
      <c r="F2427" s="168"/>
      <c r="G2427" s="168"/>
      <c r="H2427" s="168"/>
      <c r="I2427" s="168"/>
      <c r="J2427" s="168"/>
      <c r="K2427" s="168"/>
      <c r="L2427" s="168"/>
      <c r="M2427" s="168"/>
      <c r="N2427" s="168"/>
      <c r="O2427" s="168"/>
      <c r="P2427" s="168"/>
      <c r="Q2427" s="168"/>
      <c r="R2427" s="168"/>
      <c r="S2427" s="168"/>
      <c r="T2427" s="168"/>
      <c r="U2427" s="168"/>
      <c r="V2427" s="168"/>
      <c r="W2427" s="168"/>
      <c r="X2427" s="168"/>
      <c r="Y2427" s="168"/>
      <c r="Z2427" s="168"/>
      <c r="AA2427" s="168"/>
      <c r="AB2427" s="168"/>
      <c r="AC2427" s="168"/>
      <c r="AD2427" s="168"/>
      <c r="AE2427" s="168"/>
      <c r="AF2427" s="168"/>
      <c r="AG2427" s="168"/>
      <c r="AH2427" s="168"/>
      <c r="AI2427" s="168"/>
      <c r="AJ2427" s="168"/>
      <c r="AK2427" s="168"/>
      <c r="AL2427" s="168"/>
      <c r="AM2427" s="168"/>
      <c r="AN2427" s="168"/>
      <c r="AO2427" s="168"/>
      <c r="AP2427" s="168"/>
      <c r="AQ2427" s="168"/>
      <c r="AR2427" s="168"/>
      <c r="AS2427" s="168"/>
      <c r="AT2427" s="168"/>
      <c r="AU2427" s="168"/>
      <c r="AV2427" s="168"/>
      <c r="AW2427" s="168"/>
      <c r="AX2427" s="168"/>
      <c r="AY2427" s="168"/>
      <c r="AZ2427" s="168"/>
      <c r="BA2427" s="168"/>
      <c r="BB2427" s="168"/>
      <c r="BC2427" s="168"/>
      <c r="BD2427" s="168"/>
      <c r="BE2427" s="168"/>
      <c r="BF2427" s="168"/>
      <c r="BG2427" s="168"/>
      <c r="BH2427" s="168"/>
      <c r="BI2427" s="168"/>
      <c r="BJ2427" s="168"/>
      <c r="BK2427" s="168"/>
      <c r="BL2427" s="168"/>
      <c r="BM2427" s="168"/>
      <c r="BN2427" s="168"/>
      <c r="BO2427" s="168"/>
      <c r="BP2427" s="168"/>
    </row>
    <row r="2428" spans="4:68" x14ac:dyDescent="0.15">
      <c r="D2428" s="168"/>
      <c r="E2428" s="168"/>
      <c r="F2428" s="168"/>
      <c r="G2428" s="168"/>
      <c r="H2428" s="168"/>
      <c r="I2428" s="168"/>
      <c r="J2428" s="168"/>
      <c r="K2428" s="168"/>
      <c r="L2428" s="168"/>
      <c r="M2428" s="168"/>
      <c r="N2428" s="168"/>
      <c r="O2428" s="168"/>
      <c r="P2428" s="168"/>
      <c r="Q2428" s="168"/>
      <c r="R2428" s="168"/>
      <c r="S2428" s="168"/>
      <c r="T2428" s="168"/>
      <c r="U2428" s="168"/>
      <c r="V2428" s="168"/>
      <c r="W2428" s="168"/>
      <c r="X2428" s="168"/>
      <c r="Y2428" s="168"/>
      <c r="Z2428" s="168"/>
      <c r="AA2428" s="168"/>
      <c r="AB2428" s="168"/>
      <c r="AC2428" s="168"/>
      <c r="AD2428" s="168"/>
      <c r="AE2428" s="168"/>
      <c r="AF2428" s="168"/>
      <c r="AG2428" s="168"/>
      <c r="AH2428" s="168"/>
      <c r="AI2428" s="168"/>
      <c r="AJ2428" s="168"/>
      <c r="AK2428" s="168"/>
      <c r="AL2428" s="168"/>
      <c r="AM2428" s="168"/>
      <c r="AN2428" s="168"/>
      <c r="AO2428" s="168"/>
      <c r="AP2428" s="168"/>
      <c r="AQ2428" s="168"/>
      <c r="AR2428" s="168"/>
      <c r="AS2428" s="168"/>
      <c r="AT2428" s="168"/>
      <c r="AU2428" s="168"/>
      <c r="AV2428" s="168"/>
      <c r="AW2428" s="168"/>
      <c r="AX2428" s="168"/>
      <c r="AY2428" s="168"/>
      <c r="AZ2428" s="168"/>
      <c r="BA2428" s="168"/>
      <c r="BB2428" s="168"/>
      <c r="BC2428" s="168"/>
      <c r="BD2428" s="168"/>
      <c r="BE2428" s="168"/>
      <c r="BF2428" s="168"/>
      <c r="BG2428" s="168"/>
      <c r="BH2428" s="168"/>
      <c r="BI2428" s="168"/>
      <c r="BJ2428" s="168"/>
      <c r="BK2428" s="168"/>
      <c r="BL2428" s="168"/>
      <c r="BM2428" s="168"/>
      <c r="BN2428" s="168"/>
      <c r="BO2428" s="168"/>
      <c r="BP2428" s="168"/>
    </row>
    <row r="2429" spans="4:68" x14ac:dyDescent="0.15">
      <c r="D2429" s="168"/>
      <c r="E2429" s="168"/>
      <c r="F2429" s="168"/>
      <c r="G2429" s="168"/>
      <c r="H2429" s="168"/>
      <c r="I2429" s="168"/>
      <c r="J2429" s="168"/>
      <c r="K2429" s="168"/>
      <c r="L2429" s="168"/>
      <c r="M2429" s="168"/>
      <c r="N2429" s="168"/>
      <c r="O2429" s="168"/>
      <c r="P2429" s="168"/>
      <c r="Q2429" s="168"/>
      <c r="R2429" s="168"/>
      <c r="S2429" s="168"/>
      <c r="T2429" s="168"/>
      <c r="U2429" s="168"/>
      <c r="V2429" s="168"/>
      <c r="W2429" s="168"/>
      <c r="X2429" s="168"/>
      <c r="Y2429" s="168"/>
      <c r="Z2429" s="168"/>
      <c r="AA2429" s="168"/>
      <c r="AB2429" s="168"/>
      <c r="AC2429" s="168"/>
      <c r="AD2429" s="168"/>
      <c r="AE2429" s="168"/>
      <c r="AF2429" s="168"/>
      <c r="AG2429" s="168"/>
      <c r="AH2429" s="168"/>
      <c r="AI2429" s="168"/>
      <c r="AJ2429" s="168"/>
      <c r="AK2429" s="168"/>
      <c r="AL2429" s="168"/>
      <c r="AM2429" s="168"/>
      <c r="AN2429" s="168"/>
      <c r="AO2429" s="168"/>
      <c r="AP2429" s="168"/>
      <c r="AQ2429" s="168"/>
      <c r="AR2429" s="168"/>
      <c r="AS2429" s="168"/>
      <c r="AT2429" s="168"/>
      <c r="AU2429" s="168"/>
      <c r="AV2429" s="168"/>
      <c r="AW2429" s="168"/>
      <c r="AX2429" s="168"/>
      <c r="AY2429" s="168"/>
      <c r="AZ2429" s="168"/>
      <c r="BA2429" s="168"/>
      <c r="BB2429" s="168"/>
      <c r="BC2429" s="168"/>
      <c r="BD2429" s="168"/>
      <c r="BE2429" s="168"/>
      <c r="BF2429" s="168"/>
      <c r="BG2429" s="168"/>
      <c r="BH2429" s="168"/>
      <c r="BI2429" s="168"/>
      <c r="BJ2429" s="168"/>
      <c r="BK2429" s="168"/>
      <c r="BL2429" s="168"/>
      <c r="BM2429" s="168"/>
      <c r="BN2429" s="168"/>
      <c r="BO2429" s="168"/>
      <c r="BP2429" s="168"/>
    </row>
    <row r="2430" spans="4:68" x14ac:dyDescent="0.15">
      <c r="D2430" s="168"/>
      <c r="E2430" s="168"/>
      <c r="F2430" s="168"/>
      <c r="G2430" s="168"/>
      <c r="H2430" s="168"/>
      <c r="I2430" s="168"/>
      <c r="J2430" s="168"/>
      <c r="K2430" s="168"/>
      <c r="L2430" s="168"/>
      <c r="M2430" s="168"/>
      <c r="N2430" s="168"/>
      <c r="O2430" s="168"/>
      <c r="P2430" s="168"/>
      <c r="Q2430" s="168"/>
      <c r="R2430" s="168"/>
      <c r="S2430" s="168"/>
      <c r="T2430" s="168"/>
      <c r="U2430" s="168"/>
      <c r="V2430" s="168"/>
      <c r="W2430" s="168"/>
      <c r="X2430" s="168"/>
      <c r="Y2430" s="168"/>
      <c r="Z2430" s="168"/>
      <c r="AA2430" s="168"/>
      <c r="AB2430" s="168"/>
      <c r="AC2430" s="168"/>
      <c r="AD2430" s="168"/>
      <c r="AE2430" s="168"/>
      <c r="AF2430" s="168"/>
      <c r="AG2430" s="168"/>
      <c r="AH2430" s="168"/>
      <c r="AI2430" s="168"/>
      <c r="AJ2430" s="168"/>
      <c r="AK2430" s="168"/>
      <c r="AL2430" s="168"/>
      <c r="AM2430" s="168"/>
      <c r="AN2430" s="168"/>
      <c r="AO2430" s="168"/>
      <c r="AP2430" s="168"/>
      <c r="AQ2430" s="168"/>
      <c r="AR2430" s="168"/>
      <c r="AS2430" s="168"/>
      <c r="AT2430" s="168"/>
      <c r="AU2430" s="168"/>
      <c r="AV2430" s="168"/>
      <c r="AW2430" s="168"/>
      <c r="AX2430" s="168"/>
      <c r="AY2430" s="168"/>
      <c r="AZ2430" s="168"/>
      <c r="BA2430" s="168"/>
      <c r="BB2430" s="168"/>
      <c r="BC2430" s="168"/>
      <c r="BD2430" s="168"/>
      <c r="BE2430" s="168"/>
      <c r="BF2430" s="168"/>
      <c r="BG2430" s="168"/>
      <c r="BH2430" s="168"/>
      <c r="BI2430" s="168"/>
      <c r="BJ2430" s="168"/>
      <c r="BK2430" s="168"/>
      <c r="BL2430" s="168"/>
      <c r="BM2430" s="168"/>
      <c r="BN2430" s="168"/>
      <c r="BO2430" s="168"/>
      <c r="BP2430" s="168"/>
    </row>
    <row r="2431" spans="4:68" x14ac:dyDescent="0.15">
      <c r="D2431" s="168"/>
      <c r="E2431" s="168"/>
      <c r="F2431" s="168"/>
      <c r="G2431" s="168"/>
      <c r="H2431" s="168"/>
      <c r="I2431" s="168"/>
      <c r="J2431" s="168"/>
      <c r="K2431" s="168"/>
      <c r="L2431" s="168"/>
      <c r="M2431" s="168"/>
      <c r="N2431" s="168"/>
      <c r="O2431" s="168"/>
      <c r="P2431" s="168"/>
      <c r="Q2431" s="168"/>
      <c r="R2431" s="168"/>
      <c r="S2431" s="168"/>
      <c r="T2431" s="168"/>
      <c r="U2431" s="168"/>
      <c r="V2431" s="168"/>
      <c r="W2431" s="168"/>
      <c r="X2431" s="168"/>
      <c r="Y2431" s="168"/>
      <c r="Z2431" s="168"/>
      <c r="AA2431" s="168"/>
      <c r="AB2431" s="168"/>
      <c r="AC2431" s="168"/>
      <c r="AD2431" s="168"/>
      <c r="AE2431" s="168"/>
      <c r="AF2431" s="168"/>
      <c r="AG2431" s="168"/>
      <c r="AH2431" s="168"/>
      <c r="AI2431" s="168"/>
      <c r="AJ2431" s="168"/>
      <c r="AK2431" s="168"/>
      <c r="AL2431" s="168"/>
      <c r="AM2431" s="168"/>
      <c r="AN2431" s="168"/>
      <c r="AO2431" s="168"/>
      <c r="AP2431" s="168"/>
      <c r="AQ2431" s="168"/>
      <c r="AR2431" s="168"/>
      <c r="AS2431" s="168"/>
      <c r="AT2431" s="168"/>
      <c r="AU2431" s="168"/>
      <c r="AV2431" s="168"/>
      <c r="AW2431" s="168"/>
      <c r="AX2431" s="168"/>
      <c r="AY2431" s="168"/>
      <c r="AZ2431" s="168"/>
      <c r="BA2431" s="168"/>
      <c r="BB2431" s="168"/>
      <c r="BC2431" s="168"/>
      <c r="BD2431" s="168"/>
      <c r="BE2431" s="168"/>
      <c r="BF2431" s="168"/>
      <c r="BG2431" s="168"/>
      <c r="BH2431" s="168"/>
      <c r="BI2431" s="168"/>
      <c r="BJ2431" s="168"/>
      <c r="BK2431" s="168"/>
      <c r="BL2431" s="168"/>
      <c r="BM2431" s="168"/>
      <c r="BN2431" s="168"/>
      <c r="BO2431" s="168"/>
      <c r="BP2431" s="168"/>
    </row>
    <row r="2432" spans="4:68" x14ac:dyDescent="0.15">
      <c r="D2432" s="168"/>
      <c r="E2432" s="168"/>
      <c r="F2432" s="168"/>
      <c r="G2432" s="168"/>
      <c r="H2432" s="168"/>
      <c r="I2432" s="168"/>
      <c r="J2432" s="168"/>
      <c r="K2432" s="168"/>
      <c r="L2432" s="168"/>
      <c r="M2432" s="168"/>
      <c r="N2432" s="168"/>
      <c r="O2432" s="168"/>
      <c r="P2432" s="168"/>
      <c r="Q2432" s="168"/>
      <c r="R2432" s="168"/>
      <c r="S2432" s="168"/>
      <c r="T2432" s="168"/>
      <c r="U2432" s="168"/>
      <c r="V2432" s="168"/>
      <c r="W2432" s="168"/>
      <c r="X2432" s="168"/>
      <c r="Y2432" s="168"/>
      <c r="Z2432" s="168"/>
      <c r="AA2432" s="168"/>
      <c r="AB2432" s="168"/>
      <c r="AC2432" s="168"/>
      <c r="AD2432" s="168"/>
      <c r="AE2432" s="168"/>
      <c r="AF2432" s="168"/>
      <c r="AG2432" s="168"/>
      <c r="AH2432" s="168"/>
      <c r="AI2432" s="168"/>
      <c r="AJ2432" s="168"/>
      <c r="AK2432" s="168"/>
      <c r="AL2432" s="168"/>
      <c r="AM2432" s="168"/>
      <c r="AN2432" s="168"/>
      <c r="AO2432" s="168"/>
      <c r="AP2432" s="168"/>
      <c r="AQ2432" s="168"/>
      <c r="AR2432" s="168"/>
      <c r="AS2432" s="168"/>
      <c r="AT2432" s="168"/>
      <c r="AU2432" s="168"/>
      <c r="AV2432" s="168"/>
      <c r="AW2432" s="168"/>
      <c r="AX2432" s="168"/>
      <c r="AY2432" s="168"/>
      <c r="AZ2432" s="168"/>
      <c r="BA2432" s="168"/>
      <c r="BB2432" s="168"/>
      <c r="BC2432" s="168"/>
      <c r="BD2432" s="168"/>
      <c r="BE2432" s="168"/>
      <c r="BF2432" s="168"/>
      <c r="BG2432" s="168"/>
      <c r="BH2432" s="168"/>
      <c r="BI2432" s="168"/>
      <c r="BJ2432" s="168"/>
      <c r="BK2432" s="168"/>
      <c r="BL2432" s="168"/>
      <c r="BM2432" s="168"/>
      <c r="BN2432" s="168"/>
      <c r="BO2432" s="168"/>
      <c r="BP2432" s="168"/>
    </row>
    <row r="2433" spans="4:68" x14ac:dyDescent="0.15">
      <c r="D2433" s="168"/>
      <c r="E2433" s="168"/>
      <c r="F2433" s="168"/>
      <c r="G2433" s="168"/>
      <c r="H2433" s="168"/>
      <c r="I2433" s="168"/>
      <c r="J2433" s="168"/>
      <c r="K2433" s="168"/>
      <c r="L2433" s="168"/>
      <c r="M2433" s="168"/>
      <c r="N2433" s="168"/>
      <c r="O2433" s="168"/>
      <c r="P2433" s="168"/>
      <c r="Q2433" s="168"/>
      <c r="R2433" s="168"/>
      <c r="S2433" s="168"/>
      <c r="T2433" s="168"/>
      <c r="U2433" s="168"/>
      <c r="V2433" s="168"/>
      <c r="W2433" s="168"/>
      <c r="X2433" s="168"/>
      <c r="Y2433" s="168"/>
      <c r="Z2433" s="168"/>
      <c r="AA2433" s="168"/>
      <c r="AB2433" s="168"/>
      <c r="AC2433" s="168"/>
      <c r="AD2433" s="168"/>
      <c r="AE2433" s="168"/>
      <c r="AF2433" s="168"/>
      <c r="AG2433" s="168"/>
      <c r="AH2433" s="168"/>
      <c r="AI2433" s="168"/>
      <c r="AJ2433" s="168"/>
      <c r="AK2433" s="168"/>
      <c r="AL2433" s="168"/>
      <c r="AM2433" s="168"/>
      <c r="AN2433" s="168"/>
      <c r="AO2433" s="168"/>
      <c r="AP2433" s="168"/>
      <c r="AQ2433" s="168"/>
      <c r="AR2433" s="168"/>
      <c r="AS2433" s="168"/>
      <c r="AT2433" s="168"/>
      <c r="AU2433" s="168"/>
      <c r="AV2433" s="168"/>
      <c r="AW2433" s="168"/>
      <c r="AX2433" s="168"/>
      <c r="AY2433" s="168"/>
      <c r="AZ2433" s="168"/>
      <c r="BA2433" s="168"/>
      <c r="BB2433" s="168"/>
      <c r="BC2433" s="168"/>
      <c r="BD2433" s="168"/>
      <c r="BE2433" s="168"/>
      <c r="BF2433" s="168"/>
      <c r="BG2433" s="168"/>
      <c r="BH2433" s="168"/>
      <c r="BI2433" s="168"/>
      <c r="BJ2433" s="168"/>
      <c r="BK2433" s="168"/>
      <c r="BL2433" s="168"/>
      <c r="BM2433" s="168"/>
      <c r="BN2433" s="168"/>
      <c r="BO2433" s="168"/>
      <c r="BP2433" s="168"/>
    </row>
    <row r="2434" spans="4:68" x14ac:dyDescent="0.15">
      <c r="D2434" s="168"/>
      <c r="E2434" s="168"/>
      <c r="F2434" s="168"/>
      <c r="G2434" s="168"/>
      <c r="H2434" s="168"/>
      <c r="I2434" s="168"/>
      <c r="J2434" s="168"/>
      <c r="K2434" s="168"/>
      <c r="L2434" s="168"/>
      <c r="M2434" s="168"/>
      <c r="N2434" s="168"/>
      <c r="O2434" s="168"/>
      <c r="P2434" s="168"/>
      <c r="Q2434" s="168"/>
      <c r="R2434" s="168"/>
      <c r="S2434" s="168"/>
      <c r="T2434" s="168"/>
      <c r="U2434" s="168"/>
      <c r="V2434" s="168"/>
      <c r="W2434" s="168"/>
      <c r="X2434" s="168"/>
      <c r="Y2434" s="168"/>
      <c r="Z2434" s="168"/>
      <c r="AA2434" s="168"/>
      <c r="AB2434" s="168"/>
      <c r="AC2434" s="168"/>
      <c r="AD2434" s="168"/>
      <c r="AE2434" s="168"/>
      <c r="AF2434" s="168"/>
      <c r="AG2434" s="168"/>
      <c r="AH2434" s="168"/>
      <c r="AI2434" s="168"/>
      <c r="AJ2434" s="168"/>
      <c r="AK2434" s="168"/>
      <c r="AL2434" s="168"/>
      <c r="AM2434" s="168"/>
      <c r="AN2434" s="168"/>
      <c r="AO2434" s="168"/>
      <c r="AP2434" s="168"/>
      <c r="AQ2434" s="168"/>
      <c r="AR2434" s="168"/>
      <c r="AS2434" s="168"/>
      <c r="AT2434" s="168"/>
      <c r="AU2434" s="168"/>
      <c r="AV2434" s="168"/>
      <c r="AW2434" s="168"/>
      <c r="AX2434" s="168"/>
      <c r="AY2434" s="168"/>
      <c r="AZ2434" s="168"/>
      <c r="BA2434" s="168"/>
      <c r="BB2434" s="168"/>
      <c r="BC2434" s="168"/>
      <c r="BD2434" s="168"/>
      <c r="BE2434" s="168"/>
      <c r="BF2434" s="168"/>
      <c r="BG2434" s="168"/>
      <c r="BH2434" s="168"/>
      <c r="BI2434" s="168"/>
      <c r="BJ2434" s="168"/>
      <c r="BK2434" s="168"/>
      <c r="BL2434" s="168"/>
      <c r="BM2434" s="168"/>
      <c r="BN2434" s="168"/>
      <c r="BO2434" s="168"/>
      <c r="BP2434" s="168"/>
    </row>
    <row r="2435" spans="4:68" x14ac:dyDescent="0.15">
      <c r="D2435" s="168"/>
      <c r="E2435" s="168"/>
      <c r="F2435" s="168"/>
      <c r="G2435" s="168"/>
      <c r="H2435" s="168"/>
      <c r="I2435" s="168"/>
      <c r="J2435" s="168"/>
      <c r="K2435" s="168"/>
      <c r="L2435" s="168"/>
      <c r="M2435" s="168"/>
      <c r="N2435" s="168"/>
      <c r="O2435" s="168"/>
      <c r="P2435" s="168"/>
      <c r="Q2435" s="168"/>
      <c r="R2435" s="168"/>
      <c r="S2435" s="168"/>
      <c r="T2435" s="168"/>
      <c r="U2435" s="168"/>
      <c r="V2435" s="168"/>
      <c r="W2435" s="168"/>
      <c r="X2435" s="168"/>
      <c r="Y2435" s="168"/>
      <c r="Z2435" s="168"/>
      <c r="AA2435" s="168"/>
      <c r="AB2435" s="168"/>
      <c r="AC2435" s="168"/>
      <c r="AD2435" s="168"/>
      <c r="AE2435" s="168"/>
      <c r="AF2435" s="168"/>
      <c r="AG2435" s="168"/>
      <c r="AH2435" s="168"/>
      <c r="AI2435" s="168"/>
      <c r="AJ2435" s="168"/>
      <c r="AK2435" s="168"/>
      <c r="AL2435" s="168"/>
      <c r="AM2435" s="168"/>
      <c r="AN2435" s="168"/>
      <c r="AO2435" s="168"/>
      <c r="AP2435" s="168"/>
      <c r="AQ2435" s="168"/>
      <c r="AR2435" s="168"/>
      <c r="AS2435" s="168"/>
      <c r="AT2435" s="168"/>
      <c r="AU2435" s="168"/>
      <c r="AV2435" s="168"/>
      <c r="AW2435" s="168"/>
      <c r="AX2435" s="168"/>
      <c r="AY2435" s="168"/>
      <c r="AZ2435" s="168"/>
      <c r="BA2435" s="168"/>
      <c r="BB2435" s="168"/>
      <c r="BC2435" s="168"/>
      <c r="BD2435" s="168"/>
      <c r="BE2435" s="168"/>
      <c r="BF2435" s="168"/>
      <c r="BG2435" s="168"/>
      <c r="BH2435" s="168"/>
      <c r="BI2435" s="168"/>
      <c r="BJ2435" s="168"/>
      <c r="BK2435" s="168"/>
      <c r="BL2435" s="168"/>
      <c r="BM2435" s="168"/>
      <c r="BN2435" s="168"/>
      <c r="BO2435" s="168"/>
      <c r="BP2435" s="168"/>
    </row>
    <row r="2436" spans="4:68" x14ac:dyDescent="0.15">
      <c r="D2436" s="168"/>
      <c r="E2436" s="168"/>
      <c r="F2436" s="168"/>
      <c r="G2436" s="168"/>
      <c r="H2436" s="168"/>
      <c r="I2436" s="168"/>
      <c r="J2436" s="168"/>
      <c r="K2436" s="168"/>
      <c r="L2436" s="168"/>
      <c r="M2436" s="168"/>
      <c r="N2436" s="168"/>
      <c r="O2436" s="168"/>
      <c r="P2436" s="168"/>
      <c r="Q2436" s="168"/>
      <c r="R2436" s="168"/>
      <c r="S2436" s="168"/>
      <c r="T2436" s="168"/>
      <c r="U2436" s="168"/>
      <c r="V2436" s="168"/>
      <c r="W2436" s="168"/>
      <c r="X2436" s="168"/>
      <c r="Y2436" s="168"/>
      <c r="Z2436" s="168"/>
      <c r="AA2436" s="168"/>
      <c r="AB2436" s="168"/>
      <c r="AC2436" s="168"/>
      <c r="AD2436" s="168"/>
      <c r="AE2436" s="168"/>
      <c r="AF2436" s="168"/>
      <c r="AG2436" s="168"/>
      <c r="AH2436" s="168"/>
      <c r="AI2436" s="168"/>
      <c r="AJ2436" s="168"/>
      <c r="AK2436" s="168"/>
      <c r="AL2436" s="168"/>
      <c r="AM2436" s="168"/>
      <c r="AN2436" s="168"/>
      <c r="AO2436" s="168"/>
      <c r="AP2436" s="168"/>
      <c r="AQ2436" s="168"/>
      <c r="AR2436" s="168"/>
      <c r="AS2436" s="168"/>
      <c r="AT2436" s="168"/>
      <c r="AU2436" s="168"/>
      <c r="AV2436" s="168"/>
      <c r="AW2436" s="168"/>
      <c r="AX2436" s="168"/>
      <c r="AY2436" s="168"/>
      <c r="AZ2436" s="168"/>
      <c r="BA2436" s="168"/>
      <c r="BB2436" s="168"/>
      <c r="BC2436" s="168"/>
      <c r="BD2436" s="168"/>
      <c r="BE2436" s="168"/>
      <c r="BF2436" s="168"/>
      <c r="BG2436" s="168"/>
      <c r="BH2436" s="168"/>
      <c r="BI2436" s="168"/>
      <c r="BJ2436" s="168"/>
      <c r="BK2436" s="168"/>
      <c r="BL2436" s="168"/>
      <c r="BM2436" s="168"/>
      <c r="BN2436" s="168"/>
      <c r="BO2436" s="168"/>
      <c r="BP2436" s="168"/>
    </row>
    <row r="2437" spans="4:68" x14ac:dyDescent="0.15">
      <c r="D2437" s="168"/>
      <c r="E2437" s="168"/>
      <c r="F2437" s="168"/>
      <c r="G2437" s="168"/>
      <c r="H2437" s="168"/>
      <c r="I2437" s="168"/>
      <c r="J2437" s="168"/>
      <c r="K2437" s="168"/>
      <c r="L2437" s="168"/>
      <c r="M2437" s="168"/>
      <c r="N2437" s="168"/>
      <c r="O2437" s="168"/>
      <c r="P2437" s="168"/>
      <c r="Q2437" s="168"/>
      <c r="R2437" s="168"/>
      <c r="S2437" s="168"/>
      <c r="T2437" s="168"/>
      <c r="U2437" s="168"/>
      <c r="V2437" s="168"/>
      <c r="W2437" s="168"/>
      <c r="X2437" s="168"/>
      <c r="Y2437" s="168"/>
      <c r="Z2437" s="168"/>
      <c r="AA2437" s="168"/>
      <c r="AB2437" s="168"/>
      <c r="AC2437" s="168"/>
      <c r="AD2437" s="168"/>
      <c r="AE2437" s="168"/>
      <c r="AF2437" s="168"/>
      <c r="AG2437" s="168"/>
      <c r="AH2437" s="168"/>
      <c r="AI2437" s="168"/>
      <c r="AJ2437" s="168"/>
      <c r="AK2437" s="168"/>
      <c r="AL2437" s="168"/>
      <c r="AM2437" s="168"/>
      <c r="AN2437" s="168"/>
      <c r="AO2437" s="168"/>
      <c r="AP2437" s="168"/>
      <c r="AQ2437" s="168"/>
      <c r="AR2437" s="168"/>
      <c r="AS2437" s="168"/>
      <c r="AT2437" s="168"/>
      <c r="AU2437" s="168"/>
      <c r="AV2437" s="168"/>
      <c r="AW2437" s="168"/>
      <c r="AX2437" s="168"/>
      <c r="AY2437" s="168"/>
      <c r="AZ2437" s="168"/>
      <c r="BA2437" s="168"/>
      <c r="BB2437" s="168"/>
      <c r="BC2437" s="168"/>
      <c r="BD2437" s="168"/>
      <c r="BE2437" s="168"/>
      <c r="BF2437" s="168"/>
      <c r="BG2437" s="168"/>
      <c r="BH2437" s="168"/>
      <c r="BI2437" s="168"/>
      <c r="BJ2437" s="168"/>
      <c r="BK2437" s="168"/>
      <c r="BL2437" s="168"/>
      <c r="BM2437" s="168"/>
      <c r="BN2437" s="168"/>
      <c r="BO2437" s="168"/>
      <c r="BP2437" s="168"/>
    </row>
    <row r="2438" spans="4:68" x14ac:dyDescent="0.15">
      <c r="D2438" s="168"/>
      <c r="E2438" s="168"/>
      <c r="F2438" s="168"/>
      <c r="G2438" s="168"/>
      <c r="H2438" s="168"/>
      <c r="I2438" s="168"/>
      <c r="J2438" s="168"/>
      <c r="K2438" s="168"/>
      <c r="L2438" s="168"/>
      <c r="M2438" s="168"/>
      <c r="N2438" s="168"/>
      <c r="O2438" s="168"/>
      <c r="P2438" s="168"/>
      <c r="Q2438" s="168"/>
      <c r="R2438" s="168"/>
      <c r="S2438" s="168"/>
      <c r="T2438" s="168"/>
      <c r="U2438" s="168"/>
      <c r="V2438" s="168"/>
      <c r="W2438" s="168"/>
      <c r="X2438" s="168"/>
      <c r="Y2438" s="168"/>
      <c r="Z2438" s="168"/>
      <c r="AA2438" s="168"/>
      <c r="AB2438" s="168"/>
      <c r="AC2438" s="168"/>
      <c r="AD2438" s="168"/>
      <c r="AE2438" s="168"/>
      <c r="AF2438" s="168"/>
      <c r="AG2438" s="168"/>
      <c r="AH2438" s="168"/>
      <c r="AI2438" s="168"/>
      <c r="AJ2438" s="168"/>
      <c r="AK2438" s="168"/>
      <c r="AL2438" s="168"/>
      <c r="AM2438" s="168"/>
      <c r="AN2438" s="168"/>
      <c r="AO2438" s="168"/>
      <c r="AP2438" s="168"/>
      <c r="AQ2438" s="168"/>
      <c r="AR2438" s="168"/>
      <c r="AS2438" s="168"/>
      <c r="AT2438" s="168"/>
      <c r="AU2438" s="168"/>
      <c r="AV2438" s="168"/>
      <c r="AW2438" s="168"/>
      <c r="AX2438" s="168"/>
      <c r="AY2438" s="168"/>
      <c r="AZ2438" s="168"/>
      <c r="BA2438" s="168"/>
      <c r="BB2438" s="168"/>
      <c r="BC2438" s="168"/>
      <c r="BD2438" s="168"/>
      <c r="BE2438" s="168"/>
      <c r="BF2438" s="168"/>
      <c r="BG2438" s="168"/>
      <c r="BH2438" s="168"/>
      <c r="BI2438" s="168"/>
      <c r="BJ2438" s="168"/>
      <c r="BK2438" s="168"/>
      <c r="BL2438" s="168"/>
      <c r="BM2438" s="168"/>
      <c r="BN2438" s="168"/>
      <c r="BO2438" s="168"/>
      <c r="BP2438" s="168"/>
    </row>
    <row r="2439" spans="4:68" x14ac:dyDescent="0.15">
      <c r="D2439" s="168"/>
      <c r="E2439" s="168"/>
      <c r="F2439" s="168"/>
      <c r="G2439" s="168"/>
      <c r="H2439" s="168"/>
      <c r="I2439" s="168"/>
      <c r="J2439" s="168"/>
      <c r="K2439" s="168"/>
      <c r="L2439" s="168"/>
      <c r="M2439" s="168"/>
      <c r="N2439" s="168"/>
      <c r="O2439" s="168"/>
      <c r="P2439" s="168"/>
      <c r="Q2439" s="168"/>
      <c r="R2439" s="168"/>
      <c r="S2439" s="168"/>
      <c r="T2439" s="168"/>
      <c r="U2439" s="168"/>
      <c r="V2439" s="168"/>
      <c r="W2439" s="168"/>
      <c r="X2439" s="168"/>
      <c r="Y2439" s="168"/>
      <c r="Z2439" s="168"/>
      <c r="AA2439" s="168"/>
      <c r="AB2439" s="168"/>
      <c r="AC2439" s="168"/>
      <c r="AD2439" s="168"/>
      <c r="AE2439" s="168"/>
      <c r="AF2439" s="168"/>
      <c r="AG2439" s="168"/>
      <c r="AH2439" s="168"/>
      <c r="AI2439" s="168"/>
      <c r="AJ2439" s="168"/>
      <c r="AK2439" s="168"/>
      <c r="AL2439" s="168"/>
      <c r="AM2439" s="168"/>
      <c r="AN2439" s="168"/>
      <c r="AO2439" s="168"/>
      <c r="AP2439" s="168"/>
      <c r="AQ2439" s="168"/>
      <c r="AR2439" s="168"/>
      <c r="AS2439" s="168"/>
      <c r="AT2439" s="168"/>
      <c r="AU2439" s="168"/>
      <c r="AV2439" s="168"/>
      <c r="AW2439" s="168"/>
      <c r="AX2439" s="168"/>
      <c r="AY2439" s="168"/>
      <c r="AZ2439" s="168"/>
      <c r="BA2439" s="168"/>
      <c r="BB2439" s="168"/>
      <c r="BC2439" s="168"/>
      <c r="BD2439" s="168"/>
      <c r="BE2439" s="168"/>
      <c r="BF2439" s="168"/>
      <c r="BG2439" s="168"/>
      <c r="BH2439" s="168"/>
      <c r="BI2439" s="168"/>
      <c r="BJ2439" s="168"/>
      <c r="BK2439" s="168"/>
      <c r="BL2439" s="168"/>
      <c r="BM2439" s="168"/>
      <c r="BN2439" s="168"/>
      <c r="BO2439" s="168"/>
      <c r="BP2439" s="168"/>
    </row>
    <row r="2440" spans="4:68" x14ac:dyDescent="0.15">
      <c r="D2440" s="168"/>
      <c r="E2440" s="168"/>
      <c r="F2440" s="168"/>
      <c r="G2440" s="168"/>
      <c r="H2440" s="168"/>
      <c r="I2440" s="168"/>
      <c r="J2440" s="168"/>
      <c r="K2440" s="168"/>
      <c r="L2440" s="168"/>
      <c r="M2440" s="168"/>
      <c r="N2440" s="168"/>
      <c r="O2440" s="168"/>
      <c r="P2440" s="168"/>
      <c r="Q2440" s="168"/>
      <c r="R2440" s="168"/>
      <c r="S2440" s="168"/>
      <c r="T2440" s="168"/>
      <c r="U2440" s="168"/>
      <c r="V2440" s="168"/>
      <c r="W2440" s="168"/>
      <c r="X2440" s="168"/>
      <c r="Y2440" s="168"/>
      <c r="Z2440" s="168"/>
      <c r="AA2440" s="168"/>
      <c r="AB2440" s="168"/>
      <c r="AC2440" s="168"/>
      <c r="AD2440" s="168"/>
      <c r="AE2440" s="168"/>
      <c r="AF2440" s="168"/>
      <c r="AG2440" s="168"/>
      <c r="AH2440" s="168"/>
      <c r="AI2440" s="168"/>
      <c r="AJ2440" s="168"/>
      <c r="AK2440" s="168"/>
      <c r="AL2440" s="168"/>
      <c r="AM2440" s="168"/>
      <c r="AN2440" s="168"/>
      <c r="AO2440" s="168"/>
      <c r="AP2440" s="168"/>
      <c r="AQ2440" s="168"/>
      <c r="AR2440" s="168"/>
      <c r="AS2440" s="168"/>
      <c r="AT2440" s="168"/>
      <c r="AU2440" s="168"/>
      <c r="AV2440" s="168"/>
      <c r="AW2440" s="168"/>
      <c r="AX2440" s="168"/>
      <c r="AY2440" s="168"/>
      <c r="AZ2440" s="168"/>
      <c r="BA2440" s="168"/>
      <c r="BB2440" s="168"/>
      <c r="BC2440" s="168"/>
      <c r="BD2440" s="168"/>
      <c r="BE2440" s="168"/>
      <c r="BF2440" s="168"/>
      <c r="BG2440" s="168"/>
      <c r="BH2440" s="168"/>
      <c r="BI2440" s="168"/>
      <c r="BJ2440" s="168"/>
      <c r="BK2440" s="168"/>
      <c r="BL2440" s="168"/>
      <c r="BM2440" s="168"/>
      <c r="BN2440" s="168"/>
      <c r="BO2440" s="168"/>
      <c r="BP2440" s="168"/>
    </row>
    <row r="2441" spans="4:68" x14ac:dyDescent="0.15">
      <c r="D2441" s="168"/>
      <c r="E2441" s="168"/>
      <c r="F2441" s="168"/>
      <c r="G2441" s="168"/>
      <c r="H2441" s="168"/>
      <c r="I2441" s="168"/>
      <c r="J2441" s="168"/>
      <c r="K2441" s="168"/>
      <c r="L2441" s="168"/>
      <c r="M2441" s="168"/>
      <c r="N2441" s="168"/>
      <c r="O2441" s="168"/>
      <c r="P2441" s="168"/>
      <c r="Q2441" s="168"/>
      <c r="R2441" s="168"/>
      <c r="S2441" s="168"/>
      <c r="T2441" s="168"/>
      <c r="U2441" s="168"/>
      <c r="V2441" s="168"/>
      <c r="W2441" s="168"/>
      <c r="X2441" s="168"/>
      <c r="Y2441" s="168"/>
      <c r="Z2441" s="168"/>
      <c r="AA2441" s="168"/>
      <c r="AB2441" s="168"/>
      <c r="AC2441" s="168"/>
      <c r="AD2441" s="168"/>
      <c r="AE2441" s="168"/>
      <c r="AF2441" s="168"/>
      <c r="AG2441" s="168"/>
      <c r="AH2441" s="168"/>
      <c r="AI2441" s="168"/>
      <c r="AJ2441" s="168"/>
      <c r="AK2441" s="168"/>
      <c r="AL2441" s="168"/>
      <c r="AM2441" s="168"/>
      <c r="AN2441" s="168"/>
      <c r="AO2441" s="168"/>
      <c r="AP2441" s="168"/>
      <c r="AQ2441" s="168"/>
      <c r="AR2441" s="168"/>
      <c r="AS2441" s="168"/>
      <c r="AT2441" s="168"/>
      <c r="AU2441" s="168"/>
      <c r="AV2441" s="168"/>
      <c r="AW2441" s="168"/>
      <c r="AX2441" s="168"/>
      <c r="AY2441" s="168"/>
      <c r="AZ2441" s="168"/>
      <c r="BA2441" s="168"/>
      <c r="BB2441" s="168"/>
      <c r="BC2441" s="168"/>
      <c r="BD2441" s="168"/>
      <c r="BE2441" s="168"/>
      <c r="BF2441" s="168"/>
      <c r="BG2441" s="168"/>
      <c r="BH2441" s="168"/>
      <c r="BI2441" s="168"/>
      <c r="BJ2441" s="168"/>
      <c r="BK2441" s="168"/>
      <c r="BL2441" s="168"/>
      <c r="BM2441" s="168"/>
      <c r="BN2441" s="168"/>
      <c r="BO2441" s="168"/>
      <c r="BP2441" s="168"/>
    </row>
    <row r="2442" spans="4:68" x14ac:dyDescent="0.15">
      <c r="D2442" s="168"/>
      <c r="E2442" s="168"/>
      <c r="F2442" s="168"/>
      <c r="G2442" s="168"/>
      <c r="H2442" s="168"/>
      <c r="I2442" s="168"/>
      <c r="J2442" s="168"/>
      <c r="K2442" s="168"/>
      <c r="L2442" s="168"/>
      <c r="M2442" s="168"/>
      <c r="N2442" s="168"/>
      <c r="O2442" s="168"/>
      <c r="P2442" s="168"/>
      <c r="Q2442" s="168"/>
      <c r="R2442" s="168"/>
      <c r="S2442" s="168"/>
      <c r="T2442" s="168"/>
      <c r="U2442" s="168"/>
      <c r="V2442" s="168"/>
      <c r="W2442" s="168"/>
      <c r="X2442" s="168"/>
      <c r="Y2442" s="168"/>
      <c r="Z2442" s="168"/>
      <c r="AA2442" s="168"/>
      <c r="AB2442" s="168"/>
      <c r="AC2442" s="168"/>
      <c r="AD2442" s="168"/>
      <c r="AE2442" s="168"/>
      <c r="AF2442" s="168"/>
      <c r="AG2442" s="168"/>
      <c r="AH2442" s="168"/>
      <c r="AI2442" s="168"/>
      <c r="AJ2442" s="168"/>
      <c r="AK2442" s="168"/>
      <c r="AL2442" s="168"/>
      <c r="AM2442" s="168"/>
      <c r="AN2442" s="168"/>
      <c r="AO2442" s="168"/>
      <c r="AP2442" s="168"/>
      <c r="AQ2442" s="168"/>
      <c r="AR2442" s="168"/>
      <c r="AS2442" s="168"/>
      <c r="AT2442" s="168"/>
      <c r="AU2442" s="168"/>
      <c r="AV2442" s="168"/>
      <c r="AW2442" s="168"/>
      <c r="AX2442" s="168"/>
      <c r="AY2442" s="168"/>
      <c r="AZ2442" s="168"/>
      <c r="BA2442" s="168"/>
      <c r="BB2442" s="168"/>
      <c r="BC2442" s="168"/>
      <c r="BD2442" s="168"/>
      <c r="BE2442" s="168"/>
      <c r="BF2442" s="168"/>
      <c r="BG2442" s="168"/>
      <c r="BH2442" s="168"/>
      <c r="BI2442" s="168"/>
      <c r="BJ2442" s="168"/>
      <c r="BK2442" s="168"/>
      <c r="BL2442" s="168"/>
      <c r="BM2442" s="168"/>
      <c r="BN2442" s="168"/>
      <c r="BO2442" s="168"/>
      <c r="BP2442" s="168"/>
    </row>
    <row r="2443" spans="4:68" x14ac:dyDescent="0.15">
      <c r="D2443" s="168"/>
      <c r="E2443" s="168"/>
      <c r="F2443" s="168"/>
      <c r="G2443" s="168"/>
      <c r="H2443" s="168"/>
      <c r="I2443" s="168"/>
      <c r="J2443" s="168"/>
      <c r="K2443" s="168"/>
      <c r="L2443" s="168"/>
      <c r="M2443" s="168"/>
      <c r="N2443" s="168"/>
      <c r="O2443" s="168"/>
      <c r="P2443" s="168"/>
      <c r="Q2443" s="168"/>
      <c r="R2443" s="168"/>
      <c r="S2443" s="168"/>
      <c r="T2443" s="168"/>
      <c r="U2443" s="168"/>
      <c r="V2443" s="168"/>
      <c r="W2443" s="168"/>
      <c r="X2443" s="168"/>
      <c r="Y2443" s="168"/>
      <c r="Z2443" s="168"/>
      <c r="AA2443" s="168"/>
      <c r="AB2443" s="168"/>
      <c r="AC2443" s="168"/>
      <c r="AD2443" s="168"/>
      <c r="AE2443" s="168"/>
      <c r="AF2443" s="168"/>
      <c r="AG2443" s="168"/>
      <c r="AH2443" s="168"/>
      <c r="AI2443" s="168"/>
      <c r="AJ2443" s="168"/>
      <c r="AK2443" s="168"/>
      <c r="AL2443" s="168"/>
      <c r="AM2443" s="168"/>
      <c r="AN2443" s="168"/>
      <c r="AO2443" s="168"/>
      <c r="AP2443" s="168"/>
      <c r="AQ2443" s="168"/>
      <c r="AR2443" s="168"/>
      <c r="AS2443" s="168"/>
      <c r="AT2443" s="168"/>
      <c r="AU2443" s="168"/>
      <c r="AV2443" s="168"/>
      <c r="AW2443" s="168"/>
      <c r="AX2443" s="168"/>
      <c r="AY2443" s="168"/>
      <c r="AZ2443" s="168"/>
      <c r="BA2443" s="168"/>
      <c r="BB2443" s="168"/>
      <c r="BC2443" s="168"/>
      <c r="BD2443" s="168"/>
      <c r="BE2443" s="168"/>
      <c r="BF2443" s="168"/>
      <c r="BG2443" s="168"/>
      <c r="BH2443" s="168"/>
      <c r="BI2443" s="168"/>
      <c r="BJ2443" s="168"/>
      <c r="BK2443" s="168"/>
      <c r="BL2443" s="168"/>
      <c r="BM2443" s="168"/>
      <c r="BN2443" s="168"/>
      <c r="BO2443" s="168"/>
      <c r="BP2443" s="168"/>
    </row>
    <row r="2444" spans="4:68" x14ac:dyDescent="0.15">
      <c r="D2444" s="168"/>
      <c r="E2444" s="168"/>
      <c r="F2444" s="168"/>
      <c r="G2444" s="168"/>
      <c r="H2444" s="168"/>
      <c r="I2444" s="168"/>
      <c r="J2444" s="168"/>
      <c r="K2444" s="168"/>
      <c r="L2444" s="168"/>
      <c r="M2444" s="168"/>
      <c r="N2444" s="168"/>
      <c r="O2444" s="168"/>
      <c r="P2444" s="168"/>
      <c r="Q2444" s="168"/>
      <c r="R2444" s="168"/>
      <c r="S2444" s="168"/>
      <c r="T2444" s="168"/>
      <c r="U2444" s="168"/>
      <c r="V2444" s="168"/>
      <c r="W2444" s="168"/>
      <c r="X2444" s="168"/>
      <c r="Y2444" s="168"/>
      <c r="Z2444" s="168"/>
      <c r="AA2444" s="168"/>
      <c r="AB2444" s="168"/>
      <c r="AC2444" s="168"/>
      <c r="AD2444" s="168"/>
      <c r="AE2444" s="168"/>
      <c r="AF2444" s="168"/>
      <c r="AG2444" s="168"/>
      <c r="AH2444" s="168"/>
      <c r="AI2444" s="168"/>
      <c r="AJ2444" s="168"/>
      <c r="AK2444" s="168"/>
      <c r="AL2444" s="168"/>
      <c r="AM2444" s="168"/>
      <c r="AN2444" s="168"/>
      <c r="AO2444" s="168"/>
      <c r="AP2444" s="168"/>
      <c r="AQ2444" s="168"/>
      <c r="AR2444" s="168"/>
      <c r="AS2444" s="168"/>
      <c r="AT2444" s="168"/>
      <c r="AU2444" s="168"/>
      <c r="AV2444" s="168"/>
      <c r="AW2444" s="168"/>
      <c r="AX2444" s="168"/>
      <c r="AY2444" s="168"/>
      <c r="AZ2444" s="168"/>
      <c r="BA2444" s="168"/>
      <c r="BB2444" s="168"/>
      <c r="BC2444" s="168"/>
      <c r="BD2444" s="168"/>
      <c r="BE2444" s="168"/>
      <c r="BF2444" s="168"/>
      <c r="BG2444" s="168"/>
      <c r="BH2444" s="168"/>
      <c r="BI2444" s="168"/>
      <c r="BJ2444" s="168"/>
      <c r="BK2444" s="168"/>
      <c r="BL2444" s="168"/>
      <c r="BM2444" s="168"/>
      <c r="BN2444" s="168"/>
      <c r="BO2444" s="168"/>
      <c r="BP2444" s="168"/>
    </row>
    <row r="2445" spans="4:68" x14ac:dyDescent="0.15">
      <c r="D2445" s="168"/>
      <c r="E2445" s="168"/>
      <c r="F2445" s="168"/>
      <c r="G2445" s="168"/>
      <c r="H2445" s="168"/>
      <c r="I2445" s="168"/>
      <c r="J2445" s="168"/>
      <c r="K2445" s="168"/>
      <c r="L2445" s="168"/>
      <c r="M2445" s="168"/>
      <c r="N2445" s="168"/>
      <c r="O2445" s="168"/>
      <c r="P2445" s="168"/>
      <c r="Q2445" s="168"/>
      <c r="R2445" s="168"/>
      <c r="S2445" s="168"/>
      <c r="T2445" s="168"/>
      <c r="U2445" s="168"/>
      <c r="V2445" s="168"/>
      <c r="W2445" s="168"/>
      <c r="X2445" s="168"/>
      <c r="Y2445" s="168"/>
      <c r="Z2445" s="168"/>
      <c r="AA2445" s="168"/>
      <c r="AB2445" s="168"/>
      <c r="AC2445" s="168"/>
      <c r="AD2445" s="168"/>
      <c r="AE2445" s="168"/>
      <c r="AF2445" s="168"/>
      <c r="AG2445" s="168"/>
      <c r="AH2445" s="168"/>
      <c r="AI2445" s="168"/>
      <c r="AJ2445" s="168"/>
      <c r="AK2445" s="168"/>
      <c r="AL2445" s="168"/>
      <c r="AM2445" s="168"/>
      <c r="AN2445" s="168"/>
      <c r="AO2445" s="168"/>
      <c r="AP2445" s="168"/>
      <c r="AQ2445" s="168"/>
      <c r="AR2445" s="168"/>
      <c r="AS2445" s="168"/>
      <c r="AT2445" s="168"/>
      <c r="AU2445" s="168"/>
      <c r="AV2445" s="168"/>
      <c r="AW2445" s="168"/>
      <c r="AX2445" s="168"/>
      <c r="AY2445" s="168"/>
      <c r="AZ2445" s="168"/>
      <c r="BA2445" s="168"/>
      <c r="BB2445" s="168"/>
      <c r="BC2445" s="168"/>
      <c r="BD2445" s="168"/>
      <c r="BE2445" s="168"/>
      <c r="BF2445" s="168"/>
      <c r="BG2445" s="168"/>
      <c r="BH2445" s="168"/>
      <c r="BI2445" s="168"/>
      <c r="BJ2445" s="168"/>
      <c r="BK2445" s="168"/>
      <c r="BL2445" s="168"/>
      <c r="BM2445" s="168"/>
      <c r="BN2445" s="168"/>
      <c r="BO2445" s="168"/>
      <c r="BP2445" s="168"/>
    </row>
    <row r="2446" spans="4:68" x14ac:dyDescent="0.15">
      <c r="D2446" s="168"/>
      <c r="E2446" s="168"/>
      <c r="F2446" s="168"/>
      <c r="G2446" s="168"/>
      <c r="H2446" s="168"/>
      <c r="I2446" s="168"/>
      <c r="J2446" s="168"/>
      <c r="K2446" s="168"/>
      <c r="L2446" s="168"/>
      <c r="M2446" s="168"/>
      <c r="N2446" s="168"/>
      <c r="O2446" s="168"/>
      <c r="P2446" s="168"/>
      <c r="Q2446" s="168"/>
      <c r="R2446" s="168"/>
      <c r="S2446" s="168"/>
      <c r="T2446" s="168"/>
      <c r="U2446" s="168"/>
      <c r="V2446" s="168"/>
      <c r="W2446" s="168"/>
      <c r="X2446" s="168"/>
      <c r="Y2446" s="168"/>
      <c r="Z2446" s="168"/>
      <c r="AA2446" s="168"/>
      <c r="AB2446" s="168"/>
      <c r="AC2446" s="168"/>
      <c r="AD2446" s="168"/>
      <c r="AE2446" s="168"/>
      <c r="AF2446" s="168"/>
      <c r="AG2446" s="168"/>
      <c r="AH2446" s="168"/>
      <c r="AI2446" s="168"/>
      <c r="AJ2446" s="168"/>
      <c r="AK2446" s="168"/>
      <c r="AL2446" s="168"/>
      <c r="AM2446" s="168"/>
      <c r="AN2446" s="168"/>
      <c r="AO2446" s="168"/>
      <c r="AP2446" s="168"/>
      <c r="AQ2446" s="168"/>
      <c r="AR2446" s="168"/>
      <c r="AS2446" s="168"/>
      <c r="AT2446" s="168"/>
      <c r="AU2446" s="168"/>
      <c r="AV2446" s="168"/>
      <c r="AW2446" s="168"/>
      <c r="AX2446" s="168"/>
      <c r="AY2446" s="168"/>
      <c r="AZ2446" s="168"/>
      <c r="BA2446" s="168"/>
      <c r="BB2446" s="168"/>
      <c r="BC2446" s="168"/>
      <c r="BD2446" s="168"/>
      <c r="BE2446" s="168"/>
      <c r="BF2446" s="168"/>
      <c r="BG2446" s="168"/>
      <c r="BH2446" s="168"/>
      <c r="BI2446" s="168"/>
      <c r="BJ2446" s="168"/>
      <c r="BK2446" s="168"/>
      <c r="BL2446" s="168"/>
      <c r="BM2446" s="168"/>
      <c r="BN2446" s="168"/>
      <c r="BO2446" s="168"/>
      <c r="BP2446" s="168"/>
    </row>
    <row r="2447" spans="4:68" x14ac:dyDescent="0.15">
      <c r="D2447" s="168"/>
      <c r="E2447" s="168"/>
      <c r="F2447" s="168"/>
      <c r="G2447" s="168"/>
      <c r="H2447" s="168"/>
      <c r="I2447" s="168"/>
      <c r="J2447" s="168"/>
      <c r="K2447" s="168"/>
      <c r="L2447" s="168"/>
      <c r="M2447" s="168"/>
      <c r="N2447" s="168"/>
      <c r="O2447" s="168"/>
      <c r="P2447" s="168"/>
      <c r="Q2447" s="168"/>
      <c r="R2447" s="168"/>
      <c r="S2447" s="168"/>
      <c r="T2447" s="168"/>
      <c r="U2447" s="168"/>
      <c r="V2447" s="168"/>
      <c r="W2447" s="168"/>
      <c r="X2447" s="168"/>
      <c r="Y2447" s="168"/>
      <c r="Z2447" s="168"/>
      <c r="AA2447" s="168"/>
      <c r="AB2447" s="168"/>
      <c r="AC2447" s="168"/>
      <c r="AD2447" s="168"/>
      <c r="AE2447" s="168"/>
      <c r="AF2447" s="168"/>
      <c r="AG2447" s="168"/>
      <c r="AH2447" s="168"/>
      <c r="AI2447" s="168"/>
      <c r="AJ2447" s="168"/>
      <c r="AK2447" s="168"/>
      <c r="AL2447" s="168"/>
      <c r="AM2447" s="168"/>
      <c r="AN2447" s="168"/>
      <c r="AO2447" s="168"/>
      <c r="AP2447" s="168"/>
      <c r="AQ2447" s="168"/>
      <c r="AR2447" s="168"/>
      <c r="AS2447" s="168"/>
      <c r="AT2447" s="168"/>
      <c r="AU2447" s="168"/>
      <c r="AV2447" s="168"/>
      <c r="AW2447" s="168"/>
      <c r="AX2447" s="168"/>
      <c r="AY2447" s="168"/>
      <c r="AZ2447" s="168"/>
      <c r="BA2447" s="168"/>
      <c r="BB2447" s="168"/>
      <c r="BC2447" s="168"/>
      <c r="BD2447" s="168"/>
      <c r="BE2447" s="168"/>
      <c r="BF2447" s="168"/>
      <c r="BG2447" s="168"/>
      <c r="BH2447" s="168"/>
      <c r="BI2447" s="168"/>
      <c r="BJ2447" s="168"/>
      <c r="BK2447" s="168"/>
      <c r="BL2447" s="168"/>
      <c r="BM2447" s="168"/>
      <c r="BN2447" s="168"/>
      <c r="BO2447" s="168"/>
      <c r="BP2447" s="168"/>
    </row>
    <row r="2448" spans="4:68" x14ac:dyDescent="0.15">
      <c r="D2448" s="168"/>
      <c r="E2448" s="168"/>
      <c r="F2448" s="168"/>
      <c r="G2448" s="168"/>
      <c r="H2448" s="168"/>
      <c r="I2448" s="168"/>
      <c r="J2448" s="168"/>
      <c r="K2448" s="168"/>
      <c r="L2448" s="168"/>
      <c r="M2448" s="168"/>
      <c r="N2448" s="168"/>
      <c r="O2448" s="168"/>
      <c r="P2448" s="168"/>
      <c r="Q2448" s="168"/>
      <c r="R2448" s="168"/>
      <c r="S2448" s="168"/>
      <c r="T2448" s="168"/>
      <c r="U2448" s="168"/>
      <c r="V2448" s="168"/>
      <c r="W2448" s="168"/>
      <c r="X2448" s="168"/>
      <c r="Y2448" s="168"/>
      <c r="Z2448" s="168"/>
      <c r="AA2448" s="168"/>
      <c r="AB2448" s="168"/>
      <c r="AC2448" s="168"/>
      <c r="AD2448" s="168"/>
      <c r="AE2448" s="168"/>
      <c r="AF2448" s="168"/>
      <c r="AG2448" s="168"/>
      <c r="AH2448" s="168"/>
      <c r="AI2448" s="168"/>
      <c r="AJ2448" s="168"/>
      <c r="AK2448" s="168"/>
      <c r="AL2448" s="168"/>
      <c r="AM2448" s="168"/>
      <c r="AN2448" s="168"/>
      <c r="AO2448" s="168"/>
      <c r="AP2448" s="168"/>
      <c r="AQ2448" s="168"/>
      <c r="AR2448" s="168"/>
      <c r="AS2448" s="168"/>
      <c r="AT2448" s="168"/>
      <c r="AU2448" s="168"/>
      <c r="AV2448" s="168"/>
      <c r="AW2448" s="168"/>
      <c r="AX2448" s="168"/>
      <c r="AY2448" s="168"/>
      <c r="AZ2448" s="168"/>
      <c r="BA2448" s="168"/>
      <c r="BB2448" s="168"/>
      <c r="BC2448" s="168"/>
      <c r="BD2448" s="168"/>
      <c r="BE2448" s="168"/>
      <c r="BF2448" s="168"/>
      <c r="BG2448" s="168"/>
      <c r="BH2448" s="168"/>
      <c r="BI2448" s="168"/>
      <c r="BJ2448" s="168"/>
      <c r="BK2448" s="168"/>
      <c r="BL2448" s="168"/>
      <c r="BM2448" s="168"/>
      <c r="BN2448" s="168"/>
      <c r="BO2448" s="168"/>
      <c r="BP2448" s="168"/>
    </row>
    <row r="2449" spans="4:68" x14ac:dyDescent="0.15">
      <c r="D2449" s="168"/>
      <c r="E2449" s="168"/>
      <c r="F2449" s="168"/>
      <c r="G2449" s="168"/>
      <c r="H2449" s="168"/>
      <c r="I2449" s="168"/>
      <c r="J2449" s="168"/>
      <c r="K2449" s="168"/>
      <c r="L2449" s="168"/>
      <c r="M2449" s="168"/>
      <c r="N2449" s="168"/>
      <c r="O2449" s="168"/>
      <c r="P2449" s="168"/>
      <c r="Q2449" s="168"/>
      <c r="R2449" s="168"/>
      <c r="S2449" s="168"/>
      <c r="T2449" s="168"/>
      <c r="U2449" s="168"/>
      <c r="V2449" s="168"/>
      <c r="W2449" s="168"/>
      <c r="X2449" s="168"/>
      <c r="Y2449" s="168"/>
      <c r="Z2449" s="168"/>
      <c r="AA2449" s="168"/>
      <c r="AB2449" s="168"/>
      <c r="AC2449" s="168"/>
      <c r="AD2449" s="168"/>
      <c r="AE2449" s="168"/>
      <c r="AF2449" s="168"/>
      <c r="AG2449" s="168"/>
      <c r="AH2449" s="168"/>
      <c r="AI2449" s="168"/>
      <c r="AJ2449" s="168"/>
      <c r="AK2449" s="168"/>
      <c r="AL2449" s="168"/>
      <c r="AM2449" s="168"/>
      <c r="AN2449" s="168"/>
      <c r="AO2449" s="168"/>
      <c r="AP2449" s="168"/>
      <c r="AQ2449" s="168"/>
      <c r="AR2449" s="168"/>
      <c r="AS2449" s="168"/>
      <c r="AT2449" s="168"/>
      <c r="AU2449" s="168"/>
      <c r="AV2449" s="168"/>
      <c r="AW2449" s="168"/>
      <c r="AX2449" s="168"/>
      <c r="AY2449" s="168"/>
      <c r="AZ2449" s="168"/>
      <c r="BA2449" s="168"/>
      <c r="BB2449" s="168"/>
      <c r="BC2449" s="168"/>
      <c r="BD2449" s="168"/>
      <c r="BE2449" s="168"/>
      <c r="BF2449" s="168"/>
      <c r="BG2449" s="168"/>
      <c r="BH2449" s="168"/>
      <c r="BI2449" s="168"/>
      <c r="BJ2449" s="168"/>
      <c r="BK2449" s="168"/>
      <c r="BL2449" s="168"/>
      <c r="BM2449" s="168"/>
      <c r="BN2449" s="168"/>
      <c r="BO2449" s="168"/>
      <c r="BP2449" s="168"/>
    </row>
    <row r="2450" spans="4:68" x14ac:dyDescent="0.15">
      <c r="D2450" s="168"/>
      <c r="E2450" s="168"/>
      <c r="F2450" s="168"/>
      <c r="G2450" s="168"/>
      <c r="H2450" s="168"/>
      <c r="I2450" s="168"/>
      <c r="J2450" s="168"/>
      <c r="K2450" s="168"/>
      <c r="L2450" s="168"/>
      <c r="M2450" s="168"/>
      <c r="N2450" s="168"/>
      <c r="O2450" s="168"/>
      <c r="P2450" s="168"/>
      <c r="Q2450" s="168"/>
      <c r="R2450" s="168"/>
      <c r="S2450" s="168"/>
      <c r="T2450" s="168"/>
      <c r="U2450" s="168"/>
      <c r="V2450" s="168"/>
      <c r="W2450" s="168"/>
      <c r="X2450" s="168"/>
      <c r="Y2450" s="168"/>
      <c r="Z2450" s="168"/>
      <c r="AA2450" s="168"/>
      <c r="AB2450" s="168"/>
      <c r="AC2450" s="168"/>
      <c r="AD2450" s="168"/>
      <c r="AE2450" s="168"/>
      <c r="AF2450" s="168"/>
      <c r="AG2450" s="168"/>
      <c r="AH2450" s="168"/>
      <c r="AI2450" s="168"/>
      <c r="AJ2450" s="168"/>
      <c r="AK2450" s="168"/>
      <c r="AL2450" s="168"/>
      <c r="AM2450" s="168"/>
      <c r="AN2450" s="168"/>
      <c r="AO2450" s="168"/>
      <c r="AP2450" s="168"/>
      <c r="AQ2450" s="168"/>
      <c r="AR2450" s="168"/>
      <c r="AS2450" s="168"/>
      <c r="AT2450" s="168"/>
      <c r="AU2450" s="168"/>
      <c r="AV2450" s="168"/>
      <c r="AW2450" s="168"/>
      <c r="AX2450" s="168"/>
      <c r="AY2450" s="168"/>
      <c r="AZ2450" s="168"/>
      <c r="BA2450" s="168"/>
      <c r="BB2450" s="168"/>
      <c r="BC2450" s="168"/>
      <c r="BD2450" s="168"/>
      <c r="BE2450" s="168"/>
      <c r="BF2450" s="168"/>
      <c r="BG2450" s="168"/>
      <c r="BH2450" s="168"/>
      <c r="BI2450" s="168"/>
      <c r="BJ2450" s="168"/>
      <c r="BK2450" s="168"/>
      <c r="BL2450" s="168"/>
      <c r="BM2450" s="168"/>
      <c r="BN2450" s="168"/>
      <c r="BO2450" s="168"/>
      <c r="BP2450" s="168"/>
    </row>
    <row r="2451" spans="4:68" x14ac:dyDescent="0.15">
      <c r="D2451" s="168"/>
      <c r="E2451" s="168"/>
      <c r="F2451" s="168"/>
      <c r="G2451" s="168"/>
      <c r="H2451" s="168"/>
      <c r="I2451" s="168"/>
      <c r="J2451" s="168"/>
      <c r="K2451" s="168"/>
      <c r="L2451" s="168"/>
      <c r="M2451" s="168"/>
      <c r="N2451" s="168"/>
      <c r="O2451" s="168"/>
      <c r="P2451" s="168"/>
      <c r="Q2451" s="168"/>
      <c r="R2451" s="168"/>
      <c r="S2451" s="168"/>
      <c r="T2451" s="168"/>
      <c r="U2451" s="168"/>
      <c r="V2451" s="168"/>
      <c r="W2451" s="168"/>
      <c r="X2451" s="168"/>
      <c r="Y2451" s="168"/>
      <c r="Z2451" s="168"/>
      <c r="AA2451" s="168"/>
      <c r="AB2451" s="168"/>
      <c r="AC2451" s="168"/>
      <c r="AD2451" s="168"/>
      <c r="AE2451" s="168"/>
      <c r="AF2451" s="168"/>
      <c r="AG2451" s="168"/>
      <c r="AH2451" s="168"/>
      <c r="AI2451" s="168"/>
      <c r="AJ2451" s="168"/>
      <c r="AK2451" s="168"/>
      <c r="AL2451" s="168"/>
      <c r="AM2451" s="168"/>
      <c r="AN2451" s="168"/>
      <c r="AO2451" s="168"/>
      <c r="AP2451" s="168"/>
      <c r="AQ2451" s="168"/>
      <c r="AR2451" s="168"/>
      <c r="AS2451" s="168"/>
      <c r="AT2451" s="168"/>
      <c r="AU2451" s="168"/>
      <c r="AV2451" s="168"/>
      <c r="AW2451" s="168"/>
      <c r="AX2451" s="168"/>
      <c r="AY2451" s="168"/>
      <c r="AZ2451" s="168"/>
      <c r="BA2451" s="168"/>
      <c r="BB2451" s="168"/>
      <c r="BC2451" s="168"/>
      <c r="BD2451" s="168"/>
      <c r="BE2451" s="168"/>
      <c r="BF2451" s="168"/>
      <c r="BG2451" s="168"/>
      <c r="BH2451" s="168"/>
      <c r="BI2451" s="168"/>
      <c r="BJ2451" s="168"/>
      <c r="BK2451" s="168"/>
      <c r="BL2451" s="168"/>
      <c r="BM2451" s="168"/>
      <c r="BN2451" s="168"/>
      <c r="BO2451" s="168"/>
      <c r="BP2451" s="168"/>
    </row>
    <row r="2452" spans="4:68" x14ac:dyDescent="0.15">
      <c r="D2452" s="168"/>
      <c r="E2452" s="168"/>
      <c r="F2452" s="168"/>
      <c r="G2452" s="168"/>
      <c r="H2452" s="168"/>
      <c r="I2452" s="168"/>
      <c r="J2452" s="168"/>
      <c r="K2452" s="168"/>
      <c r="L2452" s="168"/>
      <c r="M2452" s="168"/>
      <c r="N2452" s="168"/>
      <c r="O2452" s="168"/>
      <c r="P2452" s="168"/>
      <c r="Q2452" s="168"/>
      <c r="R2452" s="168"/>
      <c r="S2452" s="168"/>
      <c r="T2452" s="168"/>
      <c r="U2452" s="168"/>
      <c r="V2452" s="168"/>
      <c r="W2452" s="168"/>
      <c r="X2452" s="168"/>
      <c r="Y2452" s="168"/>
      <c r="Z2452" s="168"/>
      <c r="AA2452" s="168"/>
      <c r="AB2452" s="168"/>
      <c r="AC2452" s="168"/>
      <c r="AD2452" s="168"/>
      <c r="AE2452" s="168"/>
      <c r="AF2452" s="168"/>
      <c r="AG2452" s="168"/>
      <c r="AH2452" s="168"/>
      <c r="AI2452" s="168"/>
      <c r="AJ2452" s="168"/>
      <c r="AK2452" s="168"/>
      <c r="AL2452" s="168"/>
      <c r="AM2452" s="168"/>
      <c r="AN2452" s="168"/>
      <c r="AO2452" s="168"/>
      <c r="AP2452" s="168"/>
      <c r="AQ2452" s="168"/>
      <c r="AR2452" s="168"/>
      <c r="AS2452" s="168"/>
      <c r="AT2452" s="168"/>
      <c r="AU2452" s="168"/>
      <c r="AV2452" s="168"/>
      <c r="AW2452" s="168"/>
      <c r="AX2452" s="168"/>
      <c r="AY2452" s="168"/>
      <c r="AZ2452" s="168"/>
      <c r="BA2452" s="168"/>
      <c r="BB2452" s="168"/>
      <c r="BC2452" s="168"/>
      <c r="BD2452" s="168"/>
      <c r="BE2452" s="168"/>
      <c r="BF2452" s="168"/>
      <c r="BG2452" s="168"/>
      <c r="BH2452" s="168"/>
      <c r="BI2452" s="168"/>
      <c r="BJ2452" s="168"/>
      <c r="BK2452" s="168"/>
      <c r="BL2452" s="168"/>
      <c r="BM2452" s="168"/>
      <c r="BN2452" s="168"/>
      <c r="BO2452" s="168"/>
      <c r="BP2452" s="168"/>
    </row>
    <row r="2453" spans="4:68" x14ac:dyDescent="0.15">
      <c r="D2453" s="168"/>
      <c r="E2453" s="168"/>
      <c r="F2453" s="168"/>
      <c r="G2453" s="168"/>
      <c r="H2453" s="168"/>
      <c r="I2453" s="168"/>
      <c r="J2453" s="168"/>
      <c r="K2453" s="168"/>
      <c r="L2453" s="168"/>
      <c r="M2453" s="168"/>
      <c r="N2453" s="168"/>
      <c r="O2453" s="168"/>
      <c r="P2453" s="168"/>
      <c r="Q2453" s="168"/>
      <c r="R2453" s="168"/>
      <c r="S2453" s="168"/>
      <c r="T2453" s="168"/>
      <c r="U2453" s="168"/>
      <c r="V2453" s="168"/>
      <c r="W2453" s="168"/>
      <c r="X2453" s="168"/>
      <c r="Y2453" s="168"/>
      <c r="Z2453" s="168"/>
      <c r="AA2453" s="168"/>
      <c r="AB2453" s="168"/>
      <c r="AC2453" s="168"/>
      <c r="AD2453" s="168"/>
      <c r="AE2453" s="168"/>
      <c r="AF2453" s="168"/>
      <c r="AG2453" s="168"/>
      <c r="AH2453" s="168"/>
      <c r="AI2453" s="168"/>
      <c r="AJ2453" s="168"/>
      <c r="AK2453" s="168"/>
      <c r="AL2453" s="168"/>
      <c r="AM2453" s="168"/>
      <c r="AN2453" s="168"/>
      <c r="AO2453" s="168"/>
      <c r="AP2453" s="168"/>
      <c r="AQ2453" s="168"/>
      <c r="AR2453" s="168"/>
      <c r="AS2453" s="168"/>
      <c r="AT2453" s="168"/>
      <c r="AU2453" s="168"/>
      <c r="AV2453" s="168"/>
      <c r="AW2453" s="168"/>
      <c r="AX2453" s="168"/>
      <c r="AY2453" s="168"/>
      <c r="AZ2453" s="168"/>
      <c r="BA2453" s="168"/>
      <c r="BB2453" s="168"/>
      <c r="BC2453" s="168"/>
      <c r="BD2453" s="168"/>
      <c r="BE2453" s="168"/>
      <c r="BF2453" s="168"/>
      <c r="BG2453" s="168"/>
      <c r="BH2453" s="168"/>
      <c r="BI2453" s="168"/>
      <c r="BJ2453" s="168"/>
      <c r="BK2453" s="168"/>
      <c r="BL2453" s="168"/>
      <c r="BM2453" s="168"/>
      <c r="BN2453" s="168"/>
      <c r="BO2453" s="168"/>
      <c r="BP2453" s="168"/>
    </row>
    <row r="2454" spans="4:68" x14ac:dyDescent="0.15">
      <c r="D2454" s="168"/>
      <c r="E2454" s="168"/>
      <c r="F2454" s="168"/>
      <c r="G2454" s="168"/>
      <c r="H2454" s="168"/>
      <c r="I2454" s="168"/>
      <c r="J2454" s="168"/>
      <c r="K2454" s="168"/>
      <c r="L2454" s="168"/>
      <c r="M2454" s="168"/>
      <c r="N2454" s="168"/>
      <c r="O2454" s="168"/>
      <c r="P2454" s="168"/>
      <c r="Q2454" s="168"/>
      <c r="R2454" s="168"/>
      <c r="S2454" s="168"/>
      <c r="T2454" s="168"/>
      <c r="U2454" s="168"/>
      <c r="V2454" s="168"/>
      <c r="W2454" s="168"/>
      <c r="X2454" s="168"/>
      <c r="Y2454" s="168"/>
      <c r="Z2454" s="168"/>
      <c r="AA2454" s="168"/>
      <c r="AB2454" s="168"/>
      <c r="AC2454" s="168"/>
      <c r="AD2454" s="168"/>
      <c r="AE2454" s="168"/>
      <c r="AF2454" s="168"/>
      <c r="AG2454" s="168"/>
      <c r="AH2454" s="168"/>
      <c r="AI2454" s="168"/>
      <c r="AJ2454" s="168"/>
      <c r="AK2454" s="168"/>
      <c r="AL2454" s="168"/>
      <c r="AM2454" s="168"/>
      <c r="AN2454" s="168"/>
      <c r="AO2454" s="168"/>
      <c r="AP2454" s="168"/>
      <c r="AQ2454" s="168"/>
      <c r="AR2454" s="168"/>
      <c r="AS2454" s="168"/>
      <c r="AT2454" s="168"/>
      <c r="AU2454" s="168"/>
      <c r="AV2454" s="168"/>
      <c r="AW2454" s="168"/>
      <c r="AX2454" s="168"/>
      <c r="AY2454" s="168"/>
      <c r="AZ2454" s="168"/>
      <c r="BA2454" s="168"/>
      <c r="BB2454" s="168"/>
      <c r="BC2454" s="168"/>
      <c r="BD2454" s="168"/>
      <c r="BE2454" s="168"/>
      <c r="BF2454" s="168"/>
      <c r="BG2454" s="168"/>
      <c r="BH2454" s="168"/>
      <c r="BI2454" s="168"/>
      <c r="BJ2454" s="168"/>
      <c r="BK2454" s="168"/>
      <c r="BL2454" s="168"/>
      <c r="BM2454" s="168"/>
      <c r="BN2454" s="168"/>
      <c r="BO2454" s="168"/>
      <c r="BP2454" s="168"/>
    </row>
    <row r="2455" spans="4:68" x14ac:dyDescent="0.15">
      <c r="D2455" s="168"/>
      <c r="E2455" s="168"/>
      <c r="F2455" s="168"/>
      <c r="G2455" s="168"/>
      <c r="H2455" s="168"/>
      <c r="I2455" s="168"/>
      <c r="J2455" s="168"/>
      <c r="K2455" s="168"/>
      <c r="L2455" s="168"/>
      <c r="M2455" s="168"/>
      <c r="N2455" s="168"/>
      <c r="O2455" s="168"/>
      <c r="P2455" s="168"/>
      <c r="Q2455" s="168"/>
      <c r="R2455" s="168"/>
      <c r="S2455" s="168"/>
      <c r="T2455" s="168"/>
      <c r="U2455" s="168"/>
      <c r="V2455" s="168"/>
      <c r="W2455" s="168"/>
      <c r="X2455" s="168"/>
      <c r="Y2455" s="168"/>
      <c r="Z2455" s="168"/>
      <c r="AA2455" s="168"/>
      <c r="AB2455" s="168"/>
      <c r="AC2455" s="168"/>
      <c r="AD2455" s="168"/>
      <c r="AE2455" s="168"/>
      <c r="AF2455" s="168"/>
      <c r="AG2455" s="168"/>
      <c r="AH2455" s="168"/>
      <c r="AI2455" s="168"/>
      <c r="AJ2455" s="168"/>
      <c r="AK2455" s="168"/>
      <c r="AL2455" s="168"/>
      <c r="AM2455" s="168"/>
      <c r="AN2455" s="168"/>
      <c r="AO2455" s="168"/>
      <c r="AP2455" s="168"/>
      <c r="AQ2455" s="168"/>
      <c r="AR2455" s="168"/>
      <c r="AS2455" s="168"/>
      <c r="AT2455" s="168"/>
      <c r="AU2455" s="168"/>
      <c r="AV2455" s="168"/>
      <c r="AW2455" s="168"/>
      <c r="AX2455" s="168"/>
      <c r="AY2455" s="168"/>
      <c r="AZ2455" s="168"/>
      <c r="BA2455" s="168"/>
      <c r="BB2455" s="168"/>
      <c r="BC2455" s="168"/>
      <c r="BD2455" s="168"/>
      <c r="BE2455" s="168"/>
      <c r="BF2455" s="168"/>
      <c r="BG2455" s="168"/>
      <c r="BH2455" s="168"/>
      <c r="BI2455" s="168"/>
      <c r="BJ2455" s="168"/>
      <c r="BK2455" s="168"/>
      <c r="BL2455" s="168"/>
      <c r="BM2455" s="168"/>
      <c r="BN2455" s="168"/>
      <c r="BO2455" s="168"/>
      <c r="BP2455" s="168"/>
    </row>
    <row r="2456" spans="4:68" x14ac:dyDescent="0.15">
      <c r="D2456" s="168"/>
      <c r="E2456" s="168"/>
      <c r="F2456" s="168"/>
      <c r="G2456" s="168"/>
      <c r="H2456" s="168"/>
      <c r="I2456" s="168"/>
      <c r="J2456" s="168"/>
      <c r="K2456" s="168"/>
      <c r="L2456" s="168"/>
      <c r="M2456" s="168"/>
      <c r="N2456" s="168"/>
      <c r="O2456" s="168"/>
      <c r="P2456" s="168"/>
      <c r="Q2456" s="168"/>
      <c r="R2456" s="168"/>
      <c r="S2456" s="168"/>
      <c r="T2456" s="168"/>
      <c r="U2456" s="168"/>
      <c r="V2456" s="168"/>
      <c r="W2456" s="168"/>
      <c r="X2456" s="168"/>
      <c r="Y2456" s="168"/>
      <c r="Z2456" s="168"/>
      <c r="AA2456" s="168"/>
      <c r="AB2456" s="168"/>
      <c r="AC2456" s="168"/>
      <c r="AD2456" s="168"/>
      <c r="AE2456" s="168"/>
      <c r="AF2456" s="168"/>
      <c r="AG2456" s="168"/>
      <c r="AH2456" s="168"/>
      <c r="AI2456" s="168"/>
      <c r="AJ2456" s="168"/>
      <c r="AK2456" s="168"/>
      <c r="AL2456" s="168"/>
      <c r="AM2456" s="168"/>
      <c r="AN2456" s="168"/>
      <c r="AO2456" s="168"/>
      <c r="AP2456" s="168"/>
      <c r="AQ2456" s="168"/>
      <c r="AR2456" s="168"/>
      <c r="AS2456" s="168"/>
      <c r="AT2456" s="168"/>
      <c r="AU2456" s="168"/>
      <c r="AV2456" s="168"/>
      <c r="AW2456" s="168"/>
      <c r="AX2456" s="168"/>
      <c r="AY2456" s="168"/>
      <c r="AZ2456" s="168"/>
      <c r="BA2456" s="168"/>
      <c r="BB2456" s="168"/>
      <c r="BC2456" s="168"/>
      <c r="BD2456" s="168"/>
      <c r="BE2456" s="168"/>
      <c r="BF2456" s="168"/>
      <c r="BG2456" s="168"/>
      <c r="BH2456" s="168"/>
      <c r="BI2456" s="168"/>
      <c r="BJ2456" s="168"/>
      <c r="BK2456" s="168"/>
      <c r="BL2456" s="168"/>
      <c r="BM2456" s="168"/>
      <c r="BN2456" s="168"/>
      <c r="BO2456" s="168"/>
      <c r="BP2456" s="168"/>
    </row>
    <row r="2457" spans="4:68" x14ac:dyDescent="0.15">
      <c r="D2457" s="168"/>
      <c r="E2457" s="168"/>
      <c r="F2457" s="168"/>
      <c r="G2457" s="168"/>
      <c r="H2457" s="168"/>
      <c r="I2457" s="168"/>
      <c r="J2457" s="168"/>
      <c r="K2457" s="168"/>
      <c r="L2457" s="168"/>
      <c r="M2457" s="168"/>
      <c r="N2457" s="168"/>
      <c r="O2457" s="168"/>
      <c r="P2457" s="168"/>
      <c r="Q2457" s="168"/>
      <c r="R2457" s="168"/>
      <c r="S2457" s="168"/>
      <c r="T2457" s="168"/>
      <c r="U2457" s="168"/>
      <c r="V2457" s="168"/>
      <c r="W2457" s="168"/>
      <c r="X2457" s="168"/>
      <c r="Y2457" s="168"/>
      <c r="Z2457" s="168"/>
      <c r="AA2457" s="168"/>
      <c r="AB2457" s="168"/>
      <c r="AC2457" s="168"/>
      <c r="AD2457" s="168"/>
      <c r="AE2457" s="168"/>
      <c r="AF2457" s="168"/>
      <c r="AG2457" s="168"/>
      <c r="AH2457" s="168"/>
      <c r="AI2457" s="168"/>
      <c r="AJ2457" s="168"/>
      <c r="AK2457" s="168"/>
      <c r="AL2457" s="168"/>
      <c r="AM2457" s="168"/>
      <c r="AN2457" s="168"/>
      <c r="AO2457" s="168"/>
      <c r="AP2457" s="168"/>
      <c r="AQ2457" s="168"/>
      <c r="AR2457" s="168"/>
      <c r="AS2457" s="168"/>
      <c r="AT2457" s="168"/>
      <c r="AU2457" s="168"/>
      <c r="AV2457" s="168"/>
      <c r="AW2457" s="168"/>
      <c r="AX2457" s="168"/>
      <c r="AY2457" s="168"/>
      <c r="AZ2457" s="168"/>
      <c r="BA2457" s="168"/>
      <c r="BB2457" s="168"/>
      <c r="BC2457" s="168"/>
      <c r="BD2457" s="168"/>
      <c r="BE2457" s="168"/>
      <c r="BF2457" s="168"/>
      <c r="BG2457" s="168"/>
      <c r="BH2457" s="168"/>
      <c r="BI2457" s="168"/>
      <c r="BJ2457" s="168"/>
      <c r="BK2457" s="168"/>
      <c r="BL2457" s="168"/>
      <c r="BM2457" s="168"/>
      <c r="BN2457" s="168"/>
      <c r="BO2457" s="168"/>
      <c r="BP2457" s="168"/>
    </row>
    <row r="2458" spans="4:68" x14ac:dyDescent="0.15">
      <c r="D2458" s="168"/>
      <c r="E2458" s="168"/>
      <c r="F2458" s="168"/>
      <c r="G2458" s="168"/>
      <c r="H2458" s="168"/>
      <c r="I2458" s="168"/>
      <c r="J2458" s="168"/>
      <c r="K2458" s="168"/>
      <c r="L2458" s="168"/>
      <c r="M2458" s="168"/>
      <c r="N2458" s="168"/>
      <c r="O2458" s="168"/>
      <c r="P2458" s="168"/>
      <c r="Q2458" s="168"/>
      <c r="R2458" s="168"/>
      <c r="S2458" s="168"/>
      <c r="T2458" s="168"/>
      <c r="U2458" s="168"/>
      <c r="V2458" s="168"/>
      <c r="W2458" s="168"/>
      <c r="X2458" s="168"/>
      <c r="Y2458" s="168"/>
      <c r="Z2458" s="168"/>
      <c r="AA2458" s="168"/>
      <c r="AB2458" s="168"/>
      <c r="AC2458" s="168"/>
      <c r="AD2458" s="168"/>
      <c r="AE2458" s="168"/>
      <c r="AF2458" s="168"/>
      <c r="AG2458" s="168"/>
      <c r="AH2458" s="168"/>
      <c r="AI2458" s="168"/>
      <c r="AJ2458" s="168"/>
      <c r="AK2458" s="168"/>
      <c r="AL2458" s="168"/>
      <c r="AM2458" s="168"/>
      <c r="AN2458" s="168"/>
      <c r="AO2458" s="168"/>
      <c r="AP2458" s="168"/>
      <c r="AQ2458" s="168"/>
      <c r="AR2458" s="168"/>
      <c r="AS2458" s="168"/>
      <c r="AT2458" s="168"/>
      <c r="AU2458" s="168"/>
      <c r="AV2458" s="168"/>
      <c r="AW2458" s="168"/>
      <c r="AX2458" s="168"/>
      <c r="AY2458" s="168"/>
      <c r="AZ2458" s="168"/>
      <c r="BA2458" s="168"/>
      <c r="BB2458" s="168"/>
      <c r="BC2458" s="168"/>
      <c r="BD2458" s="168"/>
      <c r="BE2458" s="168"/>
      <c r="BF2458" s="168"/>
      <c r="BG2458" s="168"/>
      <c r="BH2458" s="168"/>
      <c r="BI2458" s="168"/>
      <c r="BJ2458" s="168"/>
      <c r="BK2458" s="168"/>
      <c r="BL2458" s="168"/>
      <c r="BM2458" s="168"/>
      <c r="BN2458" s="168"/>
      <c r="BO2458" s="168"/>
      <c r="BP2458" s="168"/>
    </row>
    <row r="2459" spans="4:68" x14ac:dyDescent="0.15">
      <c r="D2459" s="168"/>
      <c r="E2459" s="168"/>
      <c r="F2459" s="168"/>
      <c r="G2459" s="168"/>
      <c r="H2459" s="168"/>
      <c r="I2459" s="168"/>
      <c r="J2459" s="168"/>
      <c r="K2459" s="168"/>
      <c r="L2459" s="168"/>
      <c r="M2459" s="168"/>
      <c r="N2459" s="168"/>
      <c r="O2459" s="168"/>
      <c r="P2459" s="168"/>
      <c r="Q2459" s="168"/>
      <c r="R2459" s="168"/>
      <c r="S2459" s="168"/>
      <c r="T2459" s="168"/>
      <c r="U2459" s="168"/>
      <c r="V2459" s="168"/>
      <c r="W2459" s="168"/>
      <c r="X2459" s="168"/>
      <c r="Y2459" s="168"/>
      <c r="Z2459" s="168"/>
      <c r="AA2459" s="168"/>
      <c r="AB2459" s="168"/>
      <c r="AC2459" s="168"/>
      <c r="AD2459" s="168"/>
      <c r="AE2459" s="168"/>
      <c r="AF2459" s="168"/>
      <c r="AG2459" s="168"/>
      <c r="AH2459" s="168"/>
      <c r="AI2459" s="168"/>
      <c r="AJ2459" s="168"/>
      <c r="AK2459" s="168"/>
      <c r="AL2459" s="168"/>
      <c r="AM2459" s="168"/>
      <c r="AN2459" s="168"/>
      <c r="AO2459" s="168"/>
      <c r="AP2459" s="168"/>
      <c r="AQ2459" s="168"/>
      <c r="AR2459" s="168"/>
      <c r="AS2459" s="168"/>
      <c r="AT2459" s="168"/>
      <c r="AU2459" s="168"/>
      <c r="AV2459" s="168"/>
      <c r="AW2459" s="168"/>
      <c r="AX2459" s="168"/>
      <c r="AY2459" s="168"/>
      <c r="AZ2459" s="168"/>
      <c r="BA2459" s="168"/>
      <c r="BB2459" s="168"/>
      <c r="BC2459" s="168"/>
      <c r="BD2459" s="168"/>
      <c r="BE2459" s="168"/>
      <c r="BF2459" s="168"/>
      <c r="BG2459" s="168"/>
      <c r="BH2459" s="168"/>
      <c r="BI2459" s="168"/>
      <c r="BJ2459" s="168"/>
      <c r="BK2459" s="168"/>
      <c r="BL2459" s="168"/>
      <c r="BM2459" s="168"/>
      <c r="BN2459" s="168"/>
      <c r="BO2459" s="168"/>
      <c r="BP2459" s="168"/>
    </row>
    <row r="2460" spans="4:68" x14ac:dyDescent="0.15">
      <c r="D2460" s="168"/>
      <c r="E2460" s="168"/>
      <c r="F2460" s="168"/>
      <c r="G2460" s="168"/>
      <c r="H2460" s="168"/>
      <c r="I2460" s="168"/>
      <c r="J2460" s="168"/>
      <c r="K2460" s="168"/>
      <c r="L2460" s="168"/>
      <c r="M2460" s="168"/>
      <c r="N2460" s="168"/>
      <c r="O2460" s="168"/>
      <c r="P2460" s="168"/>
      <c r="Q2460" s="168"/>
      <c r="R2460" s="168"/>
      <c r="S2460" s="168"/>
      <c r="T2460" s="168"/>
      <c r="U2460" s="168"/>
      <c r="V2460" s="168"/>
      <c r="W2460" s="168"/>
      <c r="X2460" s="168"/>
      <c r="Y2460" s="168"/>
      <c r="Z2460" s="168"/>
      <c r="AA2460" s="168"/>
      <c r="AB2460" s="168"/>
      <c r="AC2460" s="168"/>
      <c r="AD2460" s="168"/>
      <c r="AE2460" s="168"/>
      <c r="AF2460" s="168"/>
      <c r="AG2460" s="168"/>
      <c r="AH2460" s="168"/>
      <c r="AI2460" s="168"/>
      <c r="AJ2460" s="168"/>
      <c r="AK2460" s="168"/>
      <c r="AL2460" s="168"/>
      <c r="AM2460" s="168"/>
      <c r="AN2460" s="168"/>
      <c r="AO2460" s="168"/>
      <c r="AP2460" s="168"/>
      <c r="AQ2460" s="168"/>
      <c r="AR2460" s="168"/>
      <c r="AS2460" s="168"/>
      <c r="AT2460" s="168"/>
      <c r="AU2460" s="168"/>
      <c r="AV2460" s="168"/>
      <c r="AW2460" s="168"/>
      <c r="AX2460" s="168"/>
      <c r="AY2460" s="168"/>
      <c r="AZ2460" s="168"/>
      <c r="BA2460" s="168"/>
      <c r="BB2460" s="168"/>
      <c r="BC2460" s="168"/>
      <c r="BD2460" s="168"/>
      <c r="BE2460" s="168"/>
      <c r="BF2460" s="168"/>
      <c r="BG2460" s="168"/>
      <c r="BH2460" s="168"/>
      <c r="BI2460" s="168"/>
      <c r="BJ2460" s="168"/>
      <c r="BK2460" s="168"/>
      <c r="BL2460" s="168"/>
      <c r="BM2460" s="168"/>
      <c r="BN2460" s="168"/>
      <c r="BO2460" s="168"/>
      <c r="BP2460" s="168"/>
    </row>
    <row r="2461" spans="4:68" x14ac:dyDescent="0.15">
      <c r="D2461" s="168"/>
      <c r="E2461" s="168"/>
      <c r="F2461" s="168"/>
      <c r="G2461" s="168"/>
      <c r="H2461" s="168"/>
      <c r="I2461" s="168"/>
      <c r="J2461" s="168"/>
      <c r="K2461" s="168"/>
      <c r="L2461" s="168"/>
      <c r="M2461" s="168"/>
      <c r="N2461" s="168"/>
      <c r="O2461" s="168"/>
      <c r="P2461" s="168"/>
      <c r="Q2461" s="168"/>
      <c r="R2461" s="168"/>
      <c r="S2461" s="168"/>
      <c r="T2461" s="168"/>
      <c r="U2461" s="168"/>
      <c r="V2461" s="168"/>
      <c r="W2461" s="168"/>
      <c r="X2461" s="168"/>
      <c r="Y2461" s="168"/>
      <c r="Z2461" s="168"/>
      <c r="AA2461" s="168"/>
      <c r="AB2461" s="168"/>
      <c r="AC2461" s="168"/>
      <c r="AD2461" s="168"/>
      <c r="AE2461" s="168"/>
      <c r="AF2461" s="168"/>
      <c r="AG2461" s="168"/>
      <c r="AH2461" s="168"/>
      <c r="AI2461" s="168"/>
      <c r="AJ2461" s="168"/>
      <c r="AK2461" s="168"/>
      <c r="AL2461" s="168"/>
      <c r="AM2461" s="168"/>
      <c r="AN2461" s="168"/>
      <c r="AO2461" s="168"/>
      <c r="AP2461" s="168"/>
      <c r="AQ2461" s="168"/>
      <c r="AR2461" s="168"/>
      <c r="AS2461" s="168"/>
      <c r="AT2461" s="168"/>
      <c r="AU2461" s="168"/>
      <c r="AV2461" s="168"/>
      <c r="AW2461" s="168"/>
      <c r="AX2461" s="168"/>
      <c r="AY2461" s="168"/>
      <c r="AZ2461" s="168"/>
      <c r="BA2461" s="168"/>
      <c r="BB2461" s="168"/>
      <c r="BC2461" s="168"/>
      <c r="BD2461" s="168"/>
      <c r="BE2461" s="168"/>
      <c r="BF2461" s="168"/>
      <c r="BG2461" s="168"/>
      <c r="BH2461" s="168"/>
      <c r="BI2461" s="168"/>
      <c r="BJ2461" s="168"/>
      <c r="BK2461" s="168"/>
      <c r="BL2461" s="168"/>
      <c r="BM2461" s="168"/>
      <c r="BN2461" s="168"/>
      <c r="BO2461" s="168"/>
      <c r="BP2461" s="168"/>
    </row>
    <row r="2462" spans="4:68" x14ac:dyDescent="0.15">
      <c r="D2462" s="168"/>
      <c r="E2462" s="168"/>
      <c r="F2462" s="168"/>
      <c r="G2462" s="168"/>
      <c r="H2462" s="168"/>
      <c r="I2462" s="168"/>
      <c r="J2462" s="168"/>
      <c r="K2462" s="168"/>
      <c r="L2462" s="168"/>
      <c r="M2462" s="168"/>
      <c r="N2462" s="168"/>
      <c r="O2462" s="168"/>
      <c r="P2462" s="168"/>
      <c r="Q2462" s="168"/>
      <c r="R2462" s="168"/>
      <c r="S2462" s="168"/>
      <c r="T2462" s="168"/>
      <c r="U2462" s="168"/>
      <c r="V2462" s="168"/>
      <c r="W2462" s="168"/>
      <c r="X2462" s="168"/>
      <c r="Y2462" s="168"/>
      <c r="Z2462" s="168"/>
      <c r="AA2462" s="168"/>
      <c r="AB2462" s="168"/>
      <c r="AC2462" s="168"/>
      <c r="AD2462" s="168"/>
      <c r="AE2462" s="168"/>
      <c r="AF2462" s="168"/>
      <c r="AG2462" s="168"/>
      <c r="AH2462" s="168"/>
      <c r="AI2462" s="168"/>
      <c r="AJ2462" s="168"/>
      <c r="AK2462" s="168"/>
      <c r="AL2462" s="168"/>
      <c r="AM2462" s="168"/>
      <c r="AN2462" s="168"/>
      <c r="AO2462" s="168"/>
      <c r="AP2462" s="168"/>
      <c r="AQ2462" s="168"/>
      <c r="AR2462" s="168"/>
      <c r="AS2462" s="168"/>
      <c r="AT2462" s="168"/>
      <c r="AU2462" s="168"/>
      <c r="AV2462" s="168"/>
      <c r="AW2462" s="168"/>
      <c r="AX2462" s="168"/>
      <c r="AY2462" s="168"/>
      <c r="AZ2462" s="168"/>
      <c r="BA2462" s="168"/>
      <c r="BB2462" s="168"/>
      <c r="BC2462" s="168"/>
      <c r="BD2462" s="168"/>
      <c r="BE2462" s="168"/>
      <c r="BF2462" s="168"/>
      <c r="BG2462" s="168"/>
      <c r="BH2462" s="168"/>
      <c r="BI2462" s="168"/>
      <c r="BJ2462" s="168"/>
      <c r="BK2462" s="168"/>
      <c r="BL2462" s="168"/>
      <c r="BM2462" s="168"/>
      <c r="BN2462" s="168"/>
      <c r="BO2462" s="168"/>
      <c r="BP2462" s="168"/>
    </row>
    <row r="2463" spans="4:68" x14ac:dyDescent="0.15">
      <c r="D2463" s="168"/>
      <c r="E2463" s="168"/>
      <c r="F2463" s="168"/>
      <c r="G2463" s="168"/>
      <c r="H2463" s="168"/>
      <c r="I2463" s="168"/>
      <c r="J2463" s="168"/>
      <c r="K2463" s="168"/>
      <c r="L2463" s="168"/>
      <c r="M2463" s="168"/>
      <c r="N2463" s="168"/>
      <c r="O2463" s="168"/>
      <c r="P2463" s="168"/>
      <c r="Q2463" s="168"/>
      <c r="R2463" s="168"/>
      <c r="S2463" s="168"/>
      <c r="T2463" s="168"/>
      <c r="U2463" s="168"/>
      <c r="V2463" s="168"/>
      <c r="W2463" s="168"/>
      <c r="X2463" s="168"/>
      <c r="Y2463" s="168"/>
      <c r="Z2463" s="168"/>
      <c r="AA2463" s="168"/>
      <c r="AB2463" s="168"/>
      <c r="AC2463" s="168"/>
      <c r="AD2463" s="168"/>
      <c r="AE2463" s="168"/>
      <c r="AF2463" s="168"/>
      <c r="AG2463" s="168"/>
      <c r="AH2463" s="168"/>
      <c r="AI2463" s="168"/>
      <c r="AJ2463" s="168"/>
      <c r="AK2463" s="168"/>
      <c r="AL2463" s="168"/>
      <c r="AM2463" s="168"/>
      <c r="AN2463" s="168"/>
      <c r="AO2463" s="168"/>
      <c r="AP2463" s="168"/>
      <c r="AQ2463" s="168"/>
      <c r="AR2463" s="168"/>
      <c r="AS2463" s="168"/>
      <c r="AT2463" s="168"/>
      <c r="AU2463" s="168"/>
      <c r="AV2463" s="168"/>
      <c r="AW2463" s="168"/>
      <c r="AX2463" s="168"/>
      <c r="AY2463" s="168"/>
      <c r="AZ2463" s="168"/>
      <c r="BA2463" s="168"/>
      <c r="BB2463" s="168"/>
      <c r="BC2463" s="168"/>
      <c r="BD2463" s="168"/>
      <c r="BE2463" s="168"/>
      <c r="BF2463" s="168"/>
      <c r="BG2463" s="168"/>
      <c r="BH2463" s="168"/>
      <c r="BI2463" s="168"/>
      <c r="BJ2463" s="168"/>
      <c r="BK2463" s="168"/>
      <c r="BL2463" s="168"/>
      <c r="BM2463" s="168"/>
      <c r="BN2463" s="168"/>
      <c r="BO2463" s="168"/>
      <c r="BP2463" s="168"/>
    </row>
    <row r="2464" spans="4:68" x14ac:dyDescent="0.15">
      <c r="D2464" s="168"/>
      <c r="E2464" s="168"/>
      <c r="F2464" s="168"/>
      <c r="G2464" s="168"/>
      <c r="H2464" s="168"/>
      <c r="I2464" s="168"/>
      <c r="J2464" s="168"/>
      <c r="K2464" s="168"/>
      <c r="L2464" s="168"/>
      <c r="M2464" s="168"/>
      <c r="N2464" s="168"/>
      <c r="O2464" s="168"/>
      <c r="P2464" s="168"/>
      <c r="Q2464" s="168"/>
      <c r="R2464" s="168"/>
      <c r="S2464" s="168"/>
      <c r="T2464" s="168"/>
      <c r="U2464" s="168"/>
      <c r="V2464" s="168"/>
      <c r="W2464" s="168"/>
      <c r="X2464" s="168"/>
      <c r="Y2464" s="168"/>
      <c r="Z2464" s="168"/>
      <c r="AA2464" s="168"/>
      <c r="AB2464" s="168"/>
      <c r="AC2464" s="168"/>
      <c r="AD2464" s="168"/>
      <c r="AE2464" s="168"/>
      <c r="AF2464" s="168"/>
      <c r="AG2464" s="168"/>
      <c r="AH2464" s="168"/>
      <c r="AI2464" s="168"/>
      <c r="AJ2464" s="168"/>
      <c r="AK2464" s="168"/>
      <c r="AL2464" s="168"/>
      <c r="AM2464" s="168"/>
      <c r="AN2464" s="168"/>
      <c r="AO2464" s="168"/>
      <c r="AP2464" s="168"/>
      <c r="AQ2464" s="168"/>
      <c r="AR2464" s="168"/>
      <c r="AS2464" s="168"/>
      <c r="AT2464" s="168"/>
      <c r="AU2464" s="168"/>
      <c r="AV2464" s="168"/>
      <c r="AW2464" s="168"/>
      <c r="AX2464" s="168"/>
      <c r="AY2464" s="168"/>
      <c r="AZ2464" s="168"/>
      <c r="BA2464" s="168"/>
      <c r="BB2464" s="168"/>
      <c r="BC2464" s="168"/>
      <c r="BD2464" s="168"/>
      <c r="BE2464" s="168"/>
      <c r="BF2464" s="168"/>
      <c r="BG2464" s="168"/>
      <c r="BH2464" s="168"/>
      <c r="BI2464" s="168"/>
      <c r="BJ2464" s="168"/>
      <c r="BK2464" s="168"/>
      <c r="BL2464" s="168"/>
      <c r="BM2464" s="168"/>
      <c r="BN2464" s="168"/>
      <c r="BO2464" s="168"/>
      <c r="BP2464" s="168"/>
    </row>
    <row r="2465" spans="4:68" x14ac:dyDescent="0.15">
      <c r="D2465" s="168"/>
      <c r="E2465" s="168"/>
      <c r="F2465" s="168"/>
      <c r="G2465" s="168"/>
      <c r="H2465" s="168"/>
      <c r="I2465" s="168"/>
      <c r="J2465" s="168"/>
      <c r="K2465" s="168"/>
      <c r="L2465" s="168"/>
      <c r="M2465" s="168"/>
      <c r="N2465" s="168"/>
      <c r="O2465" s="168"/>
      <c r="P2465" s="168"/>
      <c r="Q2465" s="168"/>
      <c r="R2465" s="168"/>
      <c r="S2465" s="168"/>
      <c r="T2465" s="168"/>
      <c r="U2465" s="168"/>
      <c r="V2465" s="168"/>
      <c r="W2465" s="168"/>
      <c r="X2465" s="168"/>
      <c r="Y2465" s="168"/>
      <c r="Z2465" s="168"/>
      <c r="AA2465" s="168"/>
      <c r="AB2465" s="168"/>
      <c r="AC2465" s="168"/>
      <c r="AD2465" s="168"/>
      <c r="AE2465" s="168"/>
      <c r="AF2465" s="168"/>
      <c r="AG2465" s="168"/>
      <c r="AH2465" s="168"/>
      <c r="AI2465" s="168"/>
      <c r="AJ2465" s="168"/>
      <c r="AK2465" s="168"/>
      <c r="AL2465" s="168"/>
      <c r="AM2465" s="168"/>
      <c r="AN2465" s="168"/>
      <c r="AO2465" s="168"/>
      <c r="AP2465" s="168"/>
      <c r="AQ2465" s="168"/>
      <c r="AR2465" s="168"/>
      <c r="AS2465" s="168"/>
      <c r="AT2465" s="168"/>
      <c r="AU2465" s="168"/>
      <c r="AV2465" s="168"/>
      <c r="AW2465" s="168"/>
      <c r="AX2465" s="168"/>
      <c r="AY2465" s="168"/>
      <c r="AZ2465" s="168"/>
      <c r="BA2465" s="168"/>
      <c r="BB2465" s="168"/>
      <c r="BC2465" s="168"/>
      <c r="BD2465" s="168"/>
      <c r="BE2465" s="168"/>
      <c r="BF2465" s="168"/>
      <c r="BG2465" s="168"/>
      <c r="BH2465" s="168"/>
      <c r="BI2465" s="168"/>
      <c r="BJ2465" s="168"/>
      <c r="BK2465" s="168"/>
      <c r="BL2465" s="168"/>
      <c r="BM2465" s="168"/>
      <c r="BN2465" s="168"/>
      <c r="BO2465" s="168"/>
      <c r="BP2465" s="168"/>
    </row>
    <row r="2466" spans="4:68" x14ac:dyDescent="0.15">
      <c r="D2466" s="168"/>
      <c r="E2466" s="168"/>
      <c r="F2466" s="168"/>
      <c r="G2466" s="168"/>
      <c r="H2466" s="168"/>
      <c r="I2466" s="168"/>
      <c r="J2466" s="168"/>
      <c r="K2466" s="168"/>
      <c r="L2466" s="168"/>
      <c r="M2466" s="168"/>
      <c r="N2466" s="168"/>
      <c r="O2466" s="168"/>
      <c r="P2466" s="168"/>
      <c r="Q2466" s="168"/>
      <c r="R2466" s="168"/>
      <c r="S2466" s="168"/>
      <c r="T2466" s="168"/>
      <c r="U2466" s="168"/>
      <c r="V2466" s="168"/>
      <c r="W2466" s="168"/>
      <c r="X2466" s="168"/>
      <c r="Y2466" s="168"/>
      <c r="Z2466" s="168"/>
      <c r="AA2466" s="168"/>
      <c r="AB2466" s="168"/>
      <c r="AC2466" s="168"/>
      <c r="AD2466" s="168"/>
      <c r="AE2466" s="168"/>
      <c r="AF2466" s="168"/>
      <c r="AG2466" s="168"/>
      <c r="AH2466" s="168"/>
      <c r="AI2466" s="168"/>
      <c r="AJ2466" s="168"/>
      <c r="AK2466" s="168"/>
      <c r="AL2466" s="168"/>
      <c r="AM2466" s="168"/>
      <c r="AN2466" s="168"/>
      <c r="AO2466" s="168"/>
      <c r="AP2466" s="168"/>
      <c r="AQ2466" s="168"/>
      <c r="AR2466" s="168"/>
      <c r="AS2466" s="168"/>
      <c r="AT2466" s="168"/>
      <c r="AU2466" s="168"/>
      <c r="AV2466" s="168"/>
      <c r="AW2466" s="168"/>
      <c r="AX2466" s="168"/>
      <c r="AY2466" s="168"/>
      <c r="AZ2466" s="168"/>
      <c r="BA2466" s="168"/>
      <c r="BB2466" s="168"/>
      <c r="BC2466" s="168"/>
      <c r="BD2466" s="168"/>
      <c r="BE2466" s="168"/>
      <c r="BF2466" s="168"/>
      <c r="BG2466" s="168"/>
      <c r="BH2466" s="168"/>
      <c r="BI2466" s="168"/>
      <c r="BJ2466" s="168"/>
      <c r="BK2466" s="168"/>
      <c r="BL2466" s="168"/>
      <c r="BM2466" s="168"/>
      <c r="BN2466" s="168"/>
      <c r="BO2466" s="168"/>
      <c r="BP2466" s="168"/>
    </row>
    <row r="2467" spans="4:68" x14ac:dyDescent="0.15">
      <c r="D2467" s="168"/>
      <c r="E2467" s="168"/>
      <c r="F2467" s="168"/>
      <c r="G2467" s="168"/>
      <c r="H2467" s="168"/>
      <c r="I2467" s="168"/>
      <c r="J2467" s="168"/>
      <c r="K2467" s="168"/>
      <c r="L2467" s="168"/>
      <c r="M2467" s="168"/>
      <c r="N2467" s="168"/>
      <c r="O2467" s="168"/>
      <c r="P2467" s="168"/>
      <c r="Q2467" s="168"/>
      <c r="R2467" s="168"/>
      <c r="S2467" s="168"/>
      <c r="T2467" s="168"/>
      <c r="U2467" s="168"/>
      <c r="V2467" s="168"/>
      <c r="W2467" s="168"/>
      <c r="X2467" s="168"/>
      <c r="Y2467" s="168"/>
      <c r="Z2467" s="168"/>
      <c r="AA2467" s="168"/>
      <c r="AB2467" s="168"/>
      <c r="AC2467" s="168"/>
      <c r="AD2467" s="168"/>
      <c r="AE2467" s="168"/>
      <c r="AF2467" s="168"/>
      <c r="AG2467" s="168"/>
      <c r="AH2467" s="168"/>
      <c r="AI2467" s="168"/>
      <c r="AJ2467" s="168"/>
      <c r="AK2467" s="168"/>
      <c r="AL2467" s="168"/>
      <c r="AM2467" s="168"/>
      <c r="AN2467" s="168"/>
      <c r="AO2467" s="168"/>
      <c r="AP2467" s="168"/>
      <c r="AQ2467" s="168"/>
      <c r="AR2467" s="168"/>
      <c r="AS2467" s="168"/>
      <c r="AT2467" s="168"/>
      <c r="AU2467" s="168"/>
      <c r="AV2467" s="168"/>
      <c r="AW2467" s="168"/>
      <c r="AX2467" s="168"/>
      <c r="AY2467" s="168"/>
      <c r="AZ2467" s="168"/>
      <c r="BA2467" s="168"/>
      <c r="BB2467" s="168"/>
      <c r="BC2467" s="168"/>
      <c r="BD2467" s="168"/>
      <c r="BE2467" s="168"/>
      <c r="BF2467" s="168"/>
      <c r="BG2467" s="168"/>
      <c r="BH2467" s="168"/>
      <c r="BI2467" s="168"/>
      <c r="BJ2467" s="168"/>
      <c r="BK2467" s="168"/>
      <c r="BL2467" s="168"/>
      <c r="BM2467" s="168"/>
      <c r="BN2467" s="168"/>
      <c r="BO2467" s="168"/>
      <c r="BP2467" s="168"/>
    </row>
    <row r="2468" spans="4:68" x14ac:dyDescent="0.15">
      <c r="D2468" s="168"/>
      <c r="E2468" s="168"/>
      <c r="F2468" s="168"/>
      <c r="G2468" s="168"/>
      <c r="H2468" s="168"/>
      <c r="I2468" s="168"/>
      <c r="J2468" s="168"/>
      <c r="K2468" s="168"/>
      <c r="L2468" s="168"/>
      <c r="M2468" s="168"/>
      <c r="N2468" s="168"/>
      <c r="O2468" s="168"/>
      <c r="P2468" s="168"/>
      <c r="Q2468" s="168"/>
      <c r="R2468" s="168"/>
      <c r="S2468" s="168"/>
      <c r="T2468" s="168"/>
      <c r="U2468" s="168"/>
      <c r="V2468" s="168"/>
      <c r="W2468" s="168"/>
      <c r="X2468" s="168"/>
      <c r="Y2468" s="168"/>
      <c r="Z2468" s="168"/>
      <c r="AA2468" s="168"/>
      <c r="AB2468" s="168"/>
      <c r="AC2468" s="168"/>
      <c r="AD2468" s="168"/>
      <c r="AE2468" s="168"/>
      <c r="AF2468" s="168"/>
      <c r="AG2468" s="168"/>
      <c r="AH2468" s="168"/>
      <c r="AI2468" s="168"/>
      <c r="AJ2468" s="168"/>
      <c r="AK2468" s="168"/>
      <c r="AL2468" s="168"/>
      <c r="AM2468" s="168"/>
      <c r="AN2468" s="168"/>
      <c r="AO2468" s="168"/>
      <c r="AP2468" s="168"/>
      <c r="AQ2468" s="168"/>
      <c r="AR2468" s="168"/>
      <c r="AS2468" s="168"/>
      <c r="AT2468" s="168"/>
      <c r="AU2468" s="168"/>
      <c r="AV2468" s="168"/>
      <c r="AW2468" s="168"/>
      <c r="AX2468" s="168"/>
      <c r="AY2468" s="168"/>
      <c r="AZ2468" s="168"/>
      <c r="BA2468" s="168"/>
      <c r="BB2468" s="168"/>
      <c r="BC2468" s="168"/>
      <c r="BD2468" s="168"/>
      <c r="BE2468" s="168"/>
      <c r="BF2468" s="168"/>
      <c r="BG2468" s="168"/>
      <c r="BH2468" s="168"/>
      <c r="BI2468" s="168"/>
      <c r="BJ2468" s="168"/>
      <c r="BK2468" s="168"/>
      <c r="BL2468" s="168"/>
      <c r="BM2468" s="168"/>
      <c r="BN2468" s="168"/>
      <c r="BO2468" s="168"/>
      <c r="BP2468" s="168"/>
    </row>
    <row r="2469" spans="4:68" x14ac:dyDescent="0.15">
      <c r="D2469" s="168"/>
      <c r="E2469" s="168"/>
      <c r="F2469" s="168"/>
      <c r="G2469" s="168"/>
      <c r="H2469" s="168"/>
      <c r="I2469" s="168"/>
      <c r="J2469" s="168"/>
      <c r="K2469" s="168"/>
      <c r="L2469" s="168"/>
      <c r="M2469" s="168"/>
      <c r="N2469" s="168"/>
      <c r="O2469" s="168"/>
      <c r="P2469" s="168"/>
      <c r="Q2469" s="168"/>
      <c r="R2469" s="168"/>
      <c r="S2469" s="168"/>
      <c r="T2469" s="168"/>
      <c r="U2469" s="168"/>
      <c r="V2469" s="168"/>
      <c r="W2469" s="168"/>
      <c r="X2469" s="168"/>
      <c r="Y2469" s="168"/>
      <c r="Z2469" s="168"/>
      <c r="AA2469" s="168"/>
      <c r="AB2469" s="168"/>
      <c r="AC2469" s="168"/>
      <c r="AD2469" s="168"/>
      <c r="AE2469" s="168"/>
      <c r="AF2469" s="168"/>
      <c r="AG2469" s="168"/>
      <c r="AH2469" s="168"/>
      <c r="AI2469" s="168"/>
      <c r="AJ2469" s="168"/>
      <c r="AK2469" s="168"/>
      <c r="AL2469" s="168"/>
      <c r="AM2469" s="168"/>
      <c r="AN2469" s="168"/>
      <c r="AO2469" s="168"/>
      <c r="AP2469" s="168"/>
      <c r="AQ2469" s="168"/>
      <c r="AR2469" s="168"/>
      <c r="AS2469" s="168"/>
      <c r="AT2469" s="168"/>
      <c r="AU2469" s="168"/>
      <c r="AV2469" s="168"/>
      <c r="AW2469" s="168"/>
      <c r="AX2469" s="168"/>
      <c r="AY2469" s="168"/>
      <c r="AZ2469" s="168"/>
      <c r="BA2469" s="168"/>
      <c r="BB2469" s="168"/>
      <c r="BC2469" s="168"/>
      <c r="BD2469" s="168"/>
      <c r="BE2469" s="168"/>
      <c r="BF2469" s="168"/>
      <c r="BG2469" s="168"/>
      <c r="BH2469" s="168"/>
      <c r="BI2469" s="168"/>
      <c r="BJ2469" s="168"/>
      <c r="BK2469" s="168"/>
      <c r="BL2469" s="168"/>
      <c r="BM2469" s="168"/>
      <c r="BN2469" s="168"/>
      <c r="BO2469" s="168"/>
      <c r="BP2469" s="168"/>
    </row>
    <row r="2470" spans="4:68" x14ac:dyDescent="0.15">
      <c r="D2470" s="168"/>
      <c r="E2470" s="168"/>
      <c r="F2470" s="168"/>
      <c r="G2470" s="168"/>
      <c r="H2470" s="168"/>
      <c r="I2470" s="168"/>
      <c r="J2470" s="168"/>
      <c r="K2470" s="168"/>
      <c r="L2470" s="168"/>
      <c r="M2470" s="168"/>
      <c r="N2470" s="168"/>
      <c r="O2470" s="168"/>
      <c r="P2470" s="168"/>
      <c r="Q2470" s="168"/>
      <c r="R2470" s="168"/>
      <c r="S2470" s="168"/>
      <c r="T2470" s="168"/>
      <c r="U2470" s="168"/>
      <c r="V2470" s="168"/>
      <c r="W2470" s="168"/>
      <c r="X2470" s="168"/>
      <c r="Y2470" s="168"/>
      <c r="Z2470" s="168"/>
      <c r="AA2470" s="168"/>
      <c r="AB2470" s="168"/>
      <c r="AC2470" s="168"/>
      <c r="AD2470" s="168"/>
      <c r="AE2470" s="168"/>
      <c r="AF2470" s="168"/>
      <c r="AG2470" s="168"/>
      <c r="AH2470" s="168"/>
      <c r="AI2470" s="168"/>
      <c r="AJ2470" s="168"/>
      <c r="AK2470" s="168"/>
      <c r="AL2470" s="168"/>
      <c r="AM2470" s="168"/>
      <c r="AN2470" s="168"/>
      <c r="AO2470" s="168"/>
      <c r="AP2470" s="168"/>
      <c r="AQ2470" s="168"/>
      <c r="AR2470" s="168"/>
      <c r="AS2470" s="168"/>
      <c r="AT2470" s="168"/>
      <c r="AU2470" s="168"/>
      <c r="AV2470" s="168"/>
      <c r="AW2470" s="168"/>
      <c r="AX2470" s="168"/>
      <c r="AY2470" s="168"/>
      <c r="AZ2470" s="168"/>
      <c r="BA2470" s="168"/>
      <c r="BB2470" s="168"/>
      <c r="BC2470" s="168"/>
      <c r="BD2470" s="168"/>
      <c r="BE2470" s="168"/>
      <c r="BF2470" s="168"/>
      <c r="BG2470" s="168"/>
      <c r="BH2470" s="168"/>
      <c r="BI2470" s="168"/>
      <c r="BJ2470" s="168"/>
      <c r="BK2470" s="168"/>
      <c r="BL2470" s="168"/>
      <c r="BM2470" s="168"/>
      <c r="BN2470" s="168"/>
      <c r="BO2470" s="168"/>
      <c r="BP2470" s="168"/>
    </row>
    <row r="2471" spans="4:68" x14ac:dyDescent="0.15">
      <c r="D2471" s="168"/>
      <c r="E2471" s="168"/>
      <c r="F2471" s="168"/>
      <c r="G2471" s="168"/>
      <c r="H2471" s="168"/>
      <c r="I2471" s="168"/>
      <c r="J2471" s="168"/>
      <c r="K2471" s="168"/>
      <c r="L2471" s="168"/>
      <c r="M2471" s="168"/>
      <c r="N2471" s="168"/>
      <c r="O2471" s="168"/>
      <c r="P2471" s="168"/>
      <c r="Q2471" s="168"/>
      <c r="R2471" s="168"/>
      <c r="S2471" s="168"/>
      <c r="T2471" s="168"/>
      <c r="U2471" s="168"/>
      <c r="V2471" s="168"/>
      <c r="W2471" s="168"/>
      <c r="X2471" s="168"/>
      <c r="Y2471" s="168"/>
      <c r="Z2471" s="168"/>
      <c r="AA2471" s="168"/>
      <c r="AB2471" s="168"/>
      <c r="AC2471" s="168"/>
      <c r="AD2471" s="168"/>
      <c r="AE2471" s="168"/>
      <c r="AF2471" s="168"/>
      <c r="AG2471" s="168"/>
      <c r="AH2471" s="168"/>
      <c r="AI2471" s="168"/>
      <c r="AJ2471" s="168"/>
      <c r="AK2471" s="168"/>
      <c r="AL2471" s="168"/>
      <c r="AM2471" s="168"/>
      <c r="AN2471" s="168"/>
      <c r="AO2471" s="168"/>
      <c r="AP2471" s="168"/>
      <c r="AQ2471" s="168"/>
      <c r="AR2471" s="168"/>
      <c r="AS2471" s="168"/>
      <c r="AT2471" s="168"/>
      <c r="AU2471" s="168"/>
      <c r="AV2471" s="168"/>
      <c r="AW2471" s="168"/>
      <c r="AX2471" s="168"/>
      <c r="AY2471" s="168"/>
      <c r="AZ2471" s="168"/>
      <c r="BA2471" s="168"/>
      <c r="BB2471" s="168"/>
      <c r="BC2471" s="168"/>
      <c r="BD2471" s="168"/>
      <c r="BE2471" s="168"/>
      <c r="BF2471" s="168"/>
      <c r="BG2471" s="168"/>
      <c r="BH2471" s="168"/>
      <c r="BI2471" s="168"/>
      <c r="BJ2471" s="168"/>
      <c r="BK2471" s="168"/>
      <c r="BL2471" s="168"/>
      <c r="BM2471" s="168"/>
      <c r="BN2471" s="168"/>
      <c r="BO2471" s="168"/>
      <c r="BP2471" s="168"/>
    </row>
    <row r="2472" spans="4:68" x14ac:dyDescent="0.15">
      <c r="D2472" s="168"/>
      <c r="E2472" s="168"/>
      <c r="F2472" s="168"/>
      <c r="G2472" s="168"/>
      <c r="H2472" s="168"/>
      <c r="I2472" s="168"/>
      <c r="J2472" s="168"/>
      <c r="K2472" s="168"/>
      <c r="L2472" s="168"/>
      <c r="M2472" s="168"/>
      <c r="N2472" s="168"/>
      <c r="O2472" s="168"/>
      <c r="P2472" s="168"/>
      <c r="Q2472" s="168"/>
      <c r="R2472" s="168"/>
      <c r="S2472" s="168"/>
      <c r="T2472" s="168"/>
      <c r="U2472" s="168"/>
      <c r="V2472" s="168"/>
      <c r="W2472" s="168"/>
      <c r="X2472" s="168"/>
      <c r="Y2472" s="168"/>
      <c r="Z2472" s="168"/>
      <c r="AA2472" s="168"/>
      <c r="AB2472" s="168"/>
      <c r="AC2472" s="168"/>
      <c r="AD2472" s="168"/>
      <c r="AE2472" s="168"/>
      <c r="AF2472" s="168"/>
      <c r="AG2472" s="168"/>
      <c r="AH2472" s="168"/>
      <c r="AI2472" s="168"/>
      <c r="AJ2472" s="168"/>
      <c r="AK2472" s="168"/>
      <c r="AL2472" s="168"/>
      <c r="AM2472" s="168"/>
      <c r="AN2472" s="168"/>
      <c r="AO2472" s="168"/>
      <c r="AP2472" s="168"/>
      <c r="AQ2472" s="168"/>
      <c r="AR2472" s="168"/>
      <c r="AS2472" s="168"/>
      <c r="AT2472" s="168"/>
      <c r="AU2472" s="168"/>
      <c r="AV2472" s="168"/>
      <c r="AW2472" s="168"/>
      <c r="AX2472" s="168"/>
      <c r="AY2472" s="168"/>
      <c r="AZ2472" s="168"/>
      <c r="BA2472" s="168"/>
      <c r="BB2472" s="168"/>
      <c r="BC2472" s="168"/>
      <c r="BD2472" s="168"/>
      <c r="BE2472" s="168"/>
      <c r="BF2472" s="168"/>
      <c r="BG2472" s="168"/>
      <c r="BH2472" s="168"/>
      <c r="BI2472" s="168"/>
      <c r="BJ2472" s="168"/>
      <c r="BK2472" s="168"/>
      <c r="BL2472" s="168"/>
      <c r="BM2472" s="168"/>
      <c r="BN2472" s="168"/>
      <c r="BO2472" s="168"/>
      <c r="BP2472" s="168"/>
    </row>
    <row r="2473" spans="4:68" x14ac:dyDescent="0.15">
      <c r="D2473" s="168"/>
      <c r="E2473" s="168"/>
      <c r="F2473" s="168"/>
      <c r="G2473" s="168"/>
      <c r="H2473" s="168"/>
      <c r="I2473" s="168"/>
      <c r="J2473" s="168"/>
      <c r="K2473" s="168"/>
      <c r="L2473" s="168"/>
      <c r="M2473" s="168"/>
      <c r="N2473" s="168"/>
      <c r="O2473" s="168"/>
      <c r="P2473" s="168"/>
      <c r="Q2473" s="168"/>
      <c r="R2473" s="168"/>
      <c r="S2473" s="168"/>
      <c r="T2473" s="168"/>
      <c r="U2473" s="168"/>
      <c r="V2473" s="168"/>
      <c r="W2473" s="168"/>
      <c r="X2473" s="168"/>
      <c r="Y2473" s="168"/>
      <c r="Z2473" s="168"/>
      <c r="AA2473" s="168"/>
      <c r="AB2473" s="168"/>
      <c r="AC2473" s="168"/>
      <c r="AD2473" s="168"/>
      <c r="AE2473" s="168"/>
      <c r="AF2473" s="168"/>
      <c r="AG2473" s="168"/>
      <c r="AH2473" s="168"/>
      <c r="AI2473" s="168"/>
      <c r="AJ2473" s="168"/>
      <c r="AK2473" s="168"/>
      <c r="AL2473" s="168"/>
      <c r="AM2473" s="168"/>
      <c r="AN2473" s="168"/>
      <c r="AO2473" s="168"/>
      <c r="AP2473" s="168"/>
      <c r="AQ2473" s="168"/>
      <c r="AR2473" s="168"/>
      <c r="AS2473" s="168"/>
      <c r="AT2473" s="168"/>
      <c r="AU2473" s="168"/>
      <c r="AV2473" s="168"/>
      <c r="AW2473" s="168"/>
      <c r="AX2473" s="168"/>
      <c r="AY2473" s="168"/>
      <c r="AZ2473" s="168"/>
      <c r="BA2473" s="168"/>
      <c r="BB2473" s="168"/>
      <c r="BC2473" s="168"/>
      <c r="BD2473" s="168"/>
      <c r="BE2473" s="168"/>
      <c r="BF2473" s="168"/>
      <c r="BG2473" s="168"/>
      <c r="BH2473" s="168"/>
      <c r="BI2473" s="168"/>
      <c r="BJ2473" s="168"/>
      <c r="BK2473" s="168"/>
      <c r="BL2473" s="168"/>
      <c r="BM2473" s="168"/>
      <c r="BN2473" s="168"/>
      <c r="BO2473" s="168"/>
      <c r="BP2473" s="168"/>
    </row>
    <row r="2474" spans="4:68" x14ac:dyDescent="0.15">
      <c r="D2474" s="168"/>
      <c r="E2474" s="168"/>
      <c r="F2474" s="168"/>
      <c r="G2474" s="168"/>
      <c r="H2474" s="168"/>
      <c r="I2474" s="168"/>
      <c r="J2474" s="168"/>
      <c r="K2474" s="168"/>
      <c r="L2474" s="168"/>
      <c r="M2474" s="168"/>
      <c r="N2474" s="168"/>
      <c r="O2474" s="168"/>
      <c r="P2474" s="168"/>
      <c r="Q2474" s="168"/>
      <c r="R2474" s="168"/>
      <c r="S2474" s="168"/>
      <c r="T2474" s="168"/>
      <c r="U2474" s="168"/>
      <c r="V2474" s="168"/>
      <c r="W2474" s="168"/>
      <c r="X2474" s="168"/>
      <c r="Y2474" s="168"/>
      <c r="Z2474" s="168"/>
      <c r="AA2474" s="168"/>
      <c r="AB2474" s="168"/>
      <c r="AC2474" s="168"/>
      <c r="AD2474" s="168"/>
      <c r="AE2474" s="168"/>
      <c r="AF2474" s="168"/>
      <c r="AG2474" s="168"/>
      <c r="AH2474" s="168"/>
      <c r="AI2474" s="168"/>
      <c r="AJ2474" s="168"/>
      <c r="AK2474" s="168"/>
      <c r="AL2474" s="168"/>
      <c r="AM2474" s="168"/>
      <c r="AN2474" s="168"/>
      <c r="AO2474" s="168"/>
      <c r="AP2474" s="168"/>
      <c r="AQ2474" s="168"/>
      <c r="AR2474" s="168"/>
      <c r="AS2474" s="168"/>
      <c r="AT2474" s="168"/>
      <c r="AU2474" s="168"/>
      <c r="AV2474" s="168"/>
      <c r="AW2474" s="168"/>
      <c r="AX2474" s="168"/>
      <c r="AY2474" s="168"/>
      <c r="AZ2474" s="168"/>
      <c r="BA2474" s="168"/>
      <c r="BB2474" s="168"/>
      <c r="BC2474" s="168"/>
      <c r="BD2474" s="168"/>
      <c r="BE2474" s="168"/>
      <c r="BF2474" s="168"/>
      <c r="BG2474" s="168"/>
      <c r="BH2474" s="168"/>
      <c r="BI2474" s="168"/>
      <c r="BJ2474" s="168"/>
      <c r="BK2474" s="168"/>
      <c r="BL2474" s="168"/>
      <c r="BM2474" s="168"/>
      <c r="BN2474" s="168"/>
      <c r="BO2474" s="168"/>
      <c r="BP2474" s="168"/>
    </row>
    <row r="2475" spans="4:68" x14ac:dyDescent="0.15">
      <c r="D2475" s="168"/>
      <c r="E2475" s="168"/>
      <c r="F2475" s="168"/>
      <c r="G2475" s="168"/>
      <c r="H2475" s="168"/>
      <c r="I2475" s="168"/>
      <c r="J2475" s="168"/>
      <c r="K2475" s="168"/>
      <c r="L2475" s="168"/>
      <c r="M2475" s="168"/>
      <c r="N2475" s="168"/>
      <c r="O2475" s="168"/>
      <c r="P2475" s="168"/>
      <c r="Q2475" s="168"/>
      <c r="R2475" s="168"/>
      <c r="S2475" s="168"/>
      <c r="T2475" s="168"/>
      <c r="U2475" s="168"/>
      <c r="V2475" s="168"/>
      <c r="W2475" s="168"/>
      <c r="X2475" s="168"/>
      <c r="Y2475" s="168"/>
      <c r="Z2475" s="168"/>
      <c r="AA2475" s="168"/>
      <c r="AB2475" s="168"/>
      <c r="AC2475" s="168"/>
      <c r="AD2475" s="168"/>
      <c r="AE2475" s="168"/>
      <c r="AF2475" s="168"/>
      <c r="AG2475" s="168"/>
      <c r="AH2475" s="168"/>
      <c r="AI2475" s="168"/>
      <c r="AJ2475" s="168"/>
      <c r="AK2475" s="168"/>
      <c r="AL2475" s="168"/>
      <c r="AM2475" s="168"/>
      <c r="AN2475" s="168"/>
      <c r="AO2475" s="168"/>
      <c r="AP2475" s="168"/>
      <c r="AQ2475" s="168"/>
      <c r="AR2475" s="168"/>
      <c r="AS2475" s="168"/>
      <c r="AT2475" s="168"/>
      <c r="AU2475" s="168"/>
      <c r="AV2475" s="168"/>
      <c r="AW2475" s="168"/>
      <c r="AX2475" s="168"/>
      <c r="AY2475" s="168"/>
      <c r="AZ2475" s="168"/>
      <c r="BA2475" s="168"/>
      <c r="BB2475" s="168"/>
      <c r="BC2475" s="168"/>
      <c r="BD2475" s="168"/>
      <c r="BE2475" s="168"/>
      <c r="BF2475" s="168"/>
      <c r="BG2475" s="168"/>
      <c r="BH2475" s="168"/>
      <c r="BI2475" s="168"/>
      <c r="BJ2475" s="168"/>
      <c r="BK2475" s="168"/>
      <c r="BL2475" s="168"/>
      <c r="BM2475" s="168"/>
      <c r="BN2475" s="168"/>
      <c r="BO2475" s="168"/>
      <c r="BP2475" s="168"/>
    </row>
    <row r="2476" spans="4:68" x14ac:dyDescent="0.15">
      <c r="D2476" s="168"/>
      <c r="E2476" s="168"/>
      <c r="F2476" s="168"/>
      <c r="G2476" s="168"/>
      <c r="H2476" s="168"/>
      <c r="I2476" s="168"/>
      <c r="J2476" s="168"/>
      <c r="K2476" s="168"/>
      <c r="L2476" s="168"/>
      <c r="M2476" s="168"/>
      <c r="N2476" s="168"/>
      <c r="O2476" s="168"/>
      <c r="P2476" s="168"/>
      <c r="Q2476" s="168"/>
      <c r="R2476" s="168"/>
      <c r="S2476" s="168"/>
      <c r="T2476" s="168"/>
      <c r="U2476" s="168"/>
      <c r="V2476" s="168"/>
      <c r="W2476" s="168"/>
      <c r="X2476" s="168"/>
      <c r="Y2476" s="168"/>
      <c r="Z2476" s="168"/>
      <c r="AA2476" s="168"/>
      <c r="AB2476" s="168"/>
      <c r="AC2476" s="168"/>
      <c r="AD2476" s="168"/>
      <c r="AE2476" s="168"/>
      <c r="AF2476" s="168"/>
      <c r="AG2476" s="168"/>
      <c r="AH2476" s="168"/>
      <c r="AI2476" s="168"/>
      <c r="AJ2476" s="168"/>
      <c r="AK2476" s="168"/>
      <c r="AL2476" s="168"/>
      <c r="AM2476" s="168"/>
      <c r="AN2476" s="168"/>
      <c r="AO2476" s="168"/>
      <c r="AP2476" s="168"/>
      <c r="AQ2476" s="168"/>
      <c r="AR2476" s="168"/>
      <c r="AS2476" s="168"/>
      <c r="AT2476" s="168"/>
      <c r="AU2476" s="168"/>
      <c r="AV2476" s="168"/>
      <c r="AW2476" s="168"/>
      <c r="AX2476" s="168"/>
      <c r="AY2476" s="168"/>
      <c r="AZ2476" s="168"/>
      <c r="BA2476" s="168"/>
      <c r="BB2476" s="168"/>
      <c r="BC2476" s="168"/>
      <c r="BD2476" s="168"/>
      <c r="BE2476" s="168"/>
      <c r="BF2476" s="168"/>
      <c r="BG2476" s="168"/>
      <c r="BH2476" s="168"/>
      <c r="BI2476" s="168"/>
      <c r="BJ2476" s="168"/>
      <c r="BK2476" s="168"/>
      <c r="BL2476" s="168"/>
      <c r="BM2476" s="168"/>
      <c r="BN2476" s="168"/>
      <c r="BO2476" s="168"/>
      <c r="BP2476" s="168"/>
    </row>
    <row r="2477" spans="4:68" x14ac:dyDescent="0.15">
      <c r="D2477" s="168"/>
      <c r="E2477" s="168"/>
      <c r="F2477" s="168"/>
      <c r="G2477" s="168"/>
      <c r="H2477" s="168"/>
      <c r="I2477" s="168"/>
      <c r="J2477" s="168"/>
      <c r="K2477" s="168"/>
      <c r="L2477" s="168"/>
      <c r="M2477" s="168"/>
      <c r="N2477" s="168"/>
      <c r="O2477" s="168"/>
      <c r="P2477" s="168"/>
      <c r="Q2477" s="168"/>
      <c r="R2477" s="168"/>
      <c r="S2477" s="168"/>
      <c r="T2477" s="168"/>
      <c r="U2477" s="168"/>
      <c r="V2477" s="168"/>
      <c r="W2477" s="168"/>
      <c r="X2477" s="168"/>
      <c r="Y2477" s="168"/>
      <c r="Z2477" s="168"/>
      <c r="AA2477" s="168"/>
      <c r="AB2477" s="168"/>
      <c r="AC2477" s="168"/>
      <c r="AD2477" s="168"/>
      <c r="AE2477" s="168"/>
      <c r="AF2477" s="168"/>
      <c r="AG2477" s="168"/>
      <c r="AH2477" s="168"/>
      <c r="AI2477" s="168"/>
      <c r="AJ2477" s="168"/>
      <c r="AK2477" s="168"/>
      <c r="AL2477" s="168"/>
      <c r="AM2477" s="168"/>
      <c r="AN2477" s="168"/>
      <c r="AO2477" s="168"/>
      <c r="AP2477" s="168"/>
      <c r="AQ2477" s="168"/>
      <c r="AR2477" s="168"/>
      <c r="AS2477" s="168"/>
      <c r="AT2477" s="168"/>
      <c r="AU2477" s="168"/>
      <c r="AV2477" s="168"/>
      <c r="AW2477" s="168"/>
      <c r="AX2477" s="168"/>
      <c r="AY2477" s="168"/>
      <c r="AZ2477" s="168"/>
      <c r="BA2477" s="168"/>
      <c r="BB2477" s="168"/>
      <c r="BC2477" s="168"/>
      <c r="BD2477" s="168"/>
      <c r="BE2477" s="168"/>
      <c r="BF2477" s="168"/>
      <c r="BG2477" s="168"/>
      <c r="BH2477" s="168"/>
      <c r="BI2477" s="168"/>
      <c r="BJ2477" s="168"/>
      <c r="BK2477" s="168"/>
      <c r="BL2477" s="168"/>
      <c r="BM2477" s="168"/>
      <c r="BN2477" s="168"/>
      <c r="BO2477" s="168"/>
      <c r="BP2477" s="168"/>
    </row>
    <row r="2478" spans="4:68" x14ac:dyDescent="0.15">
      <c r="D2478" s="168"/>
      <c r="E2478" s="168"/>
      <c r="F2478" s="168"/>
      <c r="G2478" s="168"/>
      <c r="H2478" s="168"/>
      <c r="I2478" s="168"/>
      <c r="J2478" s="168"/>
      <c r="K2478" s="168"/>
      <c r="L2478" s="168"/>
      <c r="M2478" s="168"/>
      <c r="N2478" s="168"/>
      <c r="O2478" s="168"/>
      <c r="P2478" s="168"/>
      <c r="Q2478" s="168"/>
      <c r="R2478" s="168"/>
      <c r="S2478" s="168"/>
      <c r="T2478" s="168"/>
      <c r="U2478" s="168"/>
      <c r="V2478" s="168"/>
      <c r="W2478" s="168"/>
      <c r="X2478" s="168"/>
      <c r="Y2478" s="168"/>
      <c r="Z2478" s="168"/>
      <c r="AA2478" s="168"/>
      <c r="AB2478" s="168"/>
      <c r="AC2478" s="168"/>
      <c r="AD2478" s="168"/>
      <c r="AE2478" s="168"/>
      <c r="AF2478" s="168"/>
      <c r="AG2478" s="168"/>
      <c r="AH2478" s="168"/>
      <c r="AI2478" s="168"/>
      <c r="AJ2478" s="168"/>
      <c r="AK2478" s="168"/>
      <c r="AL2478" s="168"/>
      <c r="AM2478" s="168"/>
      <c r="AN2478" s="168"/>
      <c r="AO2478" s="168"/>
      <c r="AP2478" s="168"/>
      <c r="AQ2478" s="168"/>
      <c r="AR2478" s="168"/>
      <c r="AS2478" s="168"/>
      <c r="AT2478" s="168"/>
      <c r="AU2478" s="168"/>
      <c r="AV2478" s="168"/>
      <c r="AW2478" s="168"/>
      <c r="AX2478" s="168"/>
      <c r="AY2478" s="168"/>
      <c r="AZ2478" s="168"/>
      <c r="BA2478" s="168"/>
      <c r="BB2478" s="168"/>
      <c r="BC2478" s="168"/>
      <c r="BD2478" s="168"/>
      <c r="BE2478" s="168"/>
      <c r="BF2478" s="168"/>
      <c r="BG2478" s="168"/>
      <c r="BH2478" s="168"/>
      <c r="BI2478" s="168"/>
      <c r="BJ2478" s="168"/>
      <c r="BK2478" s="168"/>
      <c r="BL2478" s="168"/>
      <c r="BM2478" s="168"/>
      <c r="BN2478" s="168"/>
      <c r="BO2478" s="168"/>
      <c r="BP2478" s="168"/>
    </row>
    <row r="2479" spans="4:68" x14ac:dyDescent="0.15">
      <c r="D2479" s="168"/>
      <c r="E2479" s="168"/>
      <c r="F2479" s="168"/>
      <c r="G2479" s="168"/>
      <c r="H2479" s="168"/>
      <c r="I2479" s="168"/>
      <c r="J2479" s="168"/>
      <c r="K2479" s="168"/>
      <c r="L2479" s="168"/>
      <c r="M2479" s="168"/>
      <c r="N2479" s="168"/>
      <c r="O2479" s="168"/>
      <c r="P2479" s="168"/>
      <c r="Q2479" s="168"/>
      <c r="R2479" s="168"/>
      <c r="S2479" s="168"/>
      <c r="T2479" s="168"/>
      <c r="U2479" s="168"/>
      <c r="V2479" s="168"/>
      <c r="W2479" s="168"/>
      <c r="X2479" s="168"/>
      <c r="Y2479" s="168"/>
      <c r="Z2479" s="168"/>
      <c r="AA2479" s="168"/>
      <c r="AB2479" s="168"/>
      <c r="AC2479" s="168"/>
      <c r="AD2479" s="168"/>
      <c r="AE2479" s="168"/>
      <c r="AF2479" s="168"/>
      <c r="AG2479" s="168"/>
      <c r="AH2479" s="168"/>
      <c r="AI2479" s="168"/>
      <c r="AJ2479" s="168"/>
      <c r="AK2479" s="168"/>
      <c r="AL2479" s="168"/>
      <c r="AM2479" s="168"/>
      <c r="AN2479" s="168"/>
      <c r="AO2479" s="168"/>
      <c r="AP2479" s="168"/>
      <c r="AQ2479" s="168"/>
      <c r="AR2479" s="168"/>
      <c r="AS2479" s="168"/>
      <c r="AT2479" s="168"/>
      <c r="AU2479" s="168"/>
      <c r="AV2479" s="168"/>
      <c r="AW2479" s="168"/>
      <c r="AX2479" s="168"/>
      <c r="AY2479" s="168"/>
      <c r="AZ2479" s="168"/>
      <c r="BA2479" s="168"/>
      <c r="BB2479" s="168"/>
      <c r="BC2479" s="168"/>
      <c r="BD2479" s="168"/>
      <c r="BE2479" s="168"/>
      <c r="BF2479" s="168"/>
      <c r="BG2479" s="168"/>
      <c r="BH2479" s="168"/>
      <c r="BI2479" s="168"/>
      <c r="BJ2479" s="168"/>
      <c r="BK2479" s="168"/>
      <c r="BL2479" s="168"/>
      <c r="BM2479" s="168"/>
      <c r="BN2479" s="168"/>
      <c r="BO2479" s="168"/>
      <c r="BP2479" s="168"/>
    </row>
    <row r="2480" spans="4:68" x14ac:dyDescent="0.15">
      <c r="D2480" s="168"/>
      <c r="E2480" s="168"/>
      <c r="F2480" s="168"/>
      <c r="G2480" s="168"/>
      <c r="H2480" s="168"/>
      <c r="I2480" s="168"/>
      <c r="J2480" s="168"/>
      <c r="K2480" s="168"/>
      <c r="L2480" s="168"/>
      <c r="M2480" s="168"/>
      <c r="N2480" s="168"/>
      <c r="O2480" s="168"/>
      <c r="P2480" s="168"/>
      <c r="Q2480" s="168"/>
      <c r="R2480" s="168"/>
      <c r="S2480" s="168"/>
      <c r="T2480" s="168"/>
      <c r="U2480" s="168"/>
      <c r="V2480" s="168"/>
      <c r="W2480" s="168"/>
      <c r="X2480" s="168"/>
      <c r="Y2480" s="168"/>
      <c r="Z2480" s="168"/>
      <c r="AA2480" s="168"/>
      <c r="AB2480" s="168"/>
      <c r="AC2480" s="168"/>
      <c r="AD2480" s="168"/>
      <c r="AE2480" s="168"/>
      <c r="AF2480" s="168"/>
      <c r="AG2480" s="168"/>
      <c r="AH2480" s="168"/>
      <c r="AI2480" s="168"/>
      <c r="AJ2480" s="168"/>
      <c r="AK2480" s="168"/>
      <c r="AL2480" s="168"/>
      <c r="AM2480" s="168"/>
      <c r="AN2480" s="168"/>
      <c r="AO2480" s="168"/>
      <c r="AP2480" s="168"/>
      <c r="AQ2480" s="168"/>
      <c r="AR2480" s="168"/>
      <c r="AS2480" s="168"/>
      <c r="AT2480" s="168"/>
      <c r="AU2480" s="168"/>
      <c r="AV2480" s="168"/>
      <c r="AW2480" s="168"/>
      <c r="AX2480" s="168"/>
      <c r="AY2480" s="168"/>
      <c r="AZ2480" s="168"/>
      <c r="BA2480" s="168"/>
      <c r="BB2480" s="168"/>
      <c r="BC2480" s="168"/>
      <c r="BD2480" s="168"/>
      <c r="BE2480" s="168"/>
      <c r="BF2480" s="168"/>
      <c r="BG2480" s="168"/>
      <c r="BH2480" s="168"/>
      <c r="BI2480" s="168"/>
      <c r="BJ2480" s="168"/>
      <c r="BK2480" s="168"/>
      <c r="BL2480" s="168"/>
      <c r="BM2480" s="168"/>
      <c r="BN2480" s="168"/>
      <c r="BO2480" s="168"/>
      <c r="BP2480" s="168"/>
    </row>
    <row r="2481" spans="4:68" x14ac:dyDescent="0.15">
      <c r="D2481" s="168"/>
      <c r="E2481" s="168"/>
      <c r="F2481" s="168"/>
      <c r="G2481" s="168"/>
      <c r="H2481" s="168"/>
      <c r="I2481" s="168"/>
      <c r="J2481" s="168"/>
      <c r="K2481" s="168"/>
      <c r="L2481" s="168"/>
      <c r="M2481" s="168"/>
      <c r="N2481" s="168"/>
      <c r="O2481" s="168"/>
      <c r="P2481" s="168"/>
      <c r="Q2481" s="168"/>
      <c r="R2481" s="168"/>
      <c r="S2481" s="168"/>
      <c r="T2481" s="168"/>
      <c r="U2481" s="168"/>
      <c r="V2481" s="168"/>
      <c r="W2481" s="168"/>
      <c r="X2481" s="168"/>
      <c r="Y2481" s="168"/>
      <c r="Z2481" s="168"/>
      <c r="AA2481" s="168"/>
      <c r="AB2481" s="168"/>
      <c r="AC2481" s="168"/>
      <c r="AD2481" s="168"/>
      <c r="AE2481" s="168"/>
      <c r="AF2481" s="168"/>
      <c r="AG2481" s="168"/>
      <c r="AH2481" s="168"/>
      <c r="AI2481" s="168"/>
      <c r="AJ2481" s="168"/>
      <c r="AK2481" s="168"/>
      <c r="AL2481" s="168"/>
      <c r="AM2481" s="168"/>
      <c r="AN2481" s="168"/>
      <c r="AO2481" s="168"/>
      <c r="AP2481" s="168"/>
      <c r="AQ2481" s="168"/>
      <c r="AR2481" s="168"/>
      <c r="AS2481" s="168"/>
      <c r="AT2481" s="168"/>
      <c r="AU2481" s="168"/>
      <c r="AV2481" s="168"/>
      <c r="AW2481" s="168"/>
      <c r="AX2481" s="168"/>
      <c r="AY2481" s="168"/>
      <c r="AZ2481" s="168"/>
      <c r="BA2481" s="168"/>
      <c r="BB2481" s="168"/>
      <c r="BC2481" s="168"/>
      <c r="BD2481" s="168"/>
      <c r="BE2481" s="168"/>
      <c r="BF2481" s="168"/>
      <c r="BG2481" s="168"/>
      <c r="BH2481" s="168"/>
      <c r="BI2481" s="168"/>
      <c r="BJ2481" s="168"/>
      <c r="BK2481" s="168"/>
      <c r="BL2481" s="168"/>
      <c r="BM2481" s="168"/>
      <c r="BN2481" s="168"/>
      <c r="BO2481" s="168"/>
      <c r="BP2481" s="168"/>
    </row>
    <row r="2482" spans="4:68" x14ac:dyDescent="0.15">
      <c r="D2482" s="168"/>
      <c r="E2482" s="168"/>
      <c r="F2482" s="168"/>
      <c r="G2482" s="168"/>
      <c r="H2482" s="168"/>
      <c r="I2482" s="168"/>
      <c r="J2482" s="168"/>
      <c r="K2482" s="168"/>
      <c r="L2482" s="168"/>
      <c r="M2482" s="168"/>
      <c r="N2482" s="168"/>
      <c r="O2482" s="168"/>
      <c r="P2482" s="168"/>
      <c r="Q2482" s="168"/>
      <c r="R2482" s="168"/>
      <c r="S2482" s="168"/>
      <c r="T2482" s="168"/>
      <c r="U2482" s="168"/>
      <c r="V2482" s="168"/>
      <c r="W2482" s="168"/>
      <c r="X2482" s="168"/>
      <c r="Y2482" s="168"/>
      <c r="Z2482" s="168"/>
      <c r="AA2482" s="168"/>
      <c r="AB2482" s="168"/>
      <c r="AC2482" s="168"/>
      <c r="AD2482" s="168"/>
      <c r="AE2482" s="168"/>
      <c r="AF2482" s="168"/>
      <c r="AG2482" s="168"/>
      <c r="AH2482" s="168"/>
      <c r="AI2482" s="168"/>
      <c r="AJ2482" s="168"/>
      <c r="AK2482" s="168"/>
      <c r="AL2482" s="168"/>
      <c r="AM2482" s="168"/>
      <c r="AN2482" s="168"/>
      <c r="AO2482" s="168"/>
      <c r="AP2482" s="168"/>
      <c r="AQ2482" s="168"/>
      <c r="AR2482" s="168"/>
      <c r="AS2482" s="168"/>
      <c r="AT2482" s="168"/>
      <c r="AU2482" s="168"/>
      <c r="AV2482" s="168"/>
      <c r="AW2482" s="168"/>
      <c r="AX2482" s="168"/>
      <c r="AY2482" s="168"/>
      <c r="AZ2482" s="168"/>
      <c r="BA2482" s="168"/>
      <c r="BB2482" s="168"/>
      <c r="BC2482" s="168"/>
      <c r="BD2482" s="168"/>
      <c r="BE2482" s="168"/>
      <c r="BF2482" s="168"/>
      <c r="BG2482" s="168"/>
      <c r="BH2482" s="168"/>
      <c r="BI2482" s="168"/>
      <c r="BJ2482" s="168"/>
      <c r="BK2482" s="168"/>
      <c r="BL2482" s="168"/>
      <c r="BM2482" s="168"/>
      <c r="BN2482" s="168"/>
      <c r="BO2482" s="168"/>
      <c r="BP2482" s="168"/>
    </row>
    <row r="2483" spans="4:68" x14ac:dyDescent="0.15">
      <c r="D2483" s="168"/>
      <c r="E2483" s="168"/>
      <c r="F2483" s="168"/>
      <c r="G2483" s="168"/>
      <c r="H2483" s="168"/>
      <c r="I2483" s="168"/>
      <c r="J2483" s="168"/>
      <c r="K2483" s="168"/>
      <c r="L2483" s="168"/>
      <c r="M2483" s="168"/>
      <c r="N2483" s="168"/>
      <c r="O2483" s="168"/>
      <c r="P2483" s="168"/>
      <c r="Q2483" s="168"/>
      <c r="R2483" s="168"/>
      <c r="S2483" s="168"/>
      <c r="T2483" s="168"/>
      <c r="U2483" s="168"/>
      <c r="V2483" s="168"/>
      <c r="W2483" s="168"/>
      <c r="X2483" s="168"/>
      <c r="Y2483" s="168"/>
      <c r="Z2483" s="168"/>
      <c r="AA2483" s="168"/>
      <c r="AB2483" s="168"/>
      <c r="AC2483" s="168"/>
      <c r="AD2483" s="168"/>
      <c r="AE2483" s="168"/>
      <c r="AF2483" s="168"/>
      <c r="AG2483" s="168"/>
      <c r="AH2483" s="168"/>
      <c r="AI2483" s="168"/>
      <c r="AJ2483" s="168"/>
      <c r="AK2483" s="168"/>
      <c r="AL2483" s="168"/>
      <c r="AM2483" s="168"/>
      <c r="AN2483" s="168"/>
      <c r="AO2483" s="168"/>
      <c r="AP2483" s="168"/>
      <c r="AQ2483" s="168"/>
      <c r="AR2483" s="168"/>
      <c r="AS2483" s="168"/>
      <c r="AT2483" s="168"/>
      <c r="AU2483" s="168"/>
      <c r="AV2483" s="168"/>
      <c r="AW2483" s="168"/>
      <c r="AX2483" s="168"/>
      <c r="AY2483" s="168"/>
      <c r="AZ2483" s="168"/>
      <c r="BA2483" s="168"/>
      <c r="BB2483" s="168"/>
      <c r="BC2483" s="168"/>
      <c r="BD2483" s="168"/>
      <c r="BE2483" s="168"/>
      <c r="BF2483" s="168"/>
      <c r="BG2483" s="168"/>
      <c r="BH2483" s="168"/>
      <c r="BI2483" s="168"/>
      <c r="BJ2483" s="168"/>
      <c r="BK2483" s="168"/>
      <c r="BL2483" s="168"/>
      <c r="BM2483" s="168"/>
      <c r="BN2483" s="168"/>
      <c r="BO2483" s="168"/>
      <c r="BP2483" s="168"/>
    </row>
    <row r="2484" spans="4:68" x14ac:dyDescent="0.15">
      <c r="D2484" s="168"/>
      <c r="E2484" s="168"/>
      <c r="F2484" s="168"/>
      <c r="G2484" s="168"/>
      <c r="H2484" s="168"/>
      <c r="I2484" s="168"/>
      <c r="J2484" s="168"/>
      <c r="K2484" s="168"/>
      <c r="L2484" s="168"/>
      <c r="M2484" s="168"/>
      <c r="N2484" s="168"/>
      <c r="O2484" s="168"/>
      <c r="P2484" s="168"/>
      <c r="Q2484" s="168"/>
      <c r="R2484" s="168"/>
      <c r="S2484" s="168"/>
      <c r="T2484" s="168"/>
      <c r="U2484" s="168"/>
      <c r="V2484" s="168"/>
      <c r="W2484" s="168"/>
      <c r="X2484" s="168"/>
      <c r="Y2484" s="168"/>
      <c r="Z2484" s="168"/>
      <c r="AA2484" s="168"/>
      <c r="AB2484" s="168"/>
      <c r="AC2484" s="168"/>
      <c r="AD2484" s="168"/>
      <c r="AE2484" s="168"/>
      <c r="AF2484" s="168"/>
      <c r="AG2484" s="168"/>
      <c r="AH2484" s="168"/>
      <c r="AI2484" s="168"/>
      <c r="AJ2484" s="168"/>
      <c r="AK2484" s="168"/>
      <c r="AL2484" s="168"/>
      <c r="AM2484" s="168"/>
      <c r="AN2484" s="168"/>
      <c r="AO2484" s="168"/>
      <c r="AP2484" s="168"/>
      <c r="AQ2484" s="168"/>
      <c r="AR2484" s="168"/>
      <c r="AS2484" s="168"/>
      <c r="AT2484" s="168"/>
      <c r="AU2484" s="168"/>
      <c r="AV2484" s="168"/>
      <c r="AW2484" s="168"/>
      <c r="AX2484" s="168"/>
      <c r="AY2484" s="168"/>
      <c r="AZ2484" s="168"/>
      <c r="BA2484" s="168"/>
      <c r="BB2484" s="168"/>
      <c r="BC2484" s="168"/>
      <c r="BD2484" s="168"/>
      <c r="BE2484" s="168"/>
      <c r="BF2484" s="168"/>
      <c r="BG2484" s="168"/>
      <c r="BH2484" s="168"/>
      <c r="BI2484" s="168"/>
      <c r="BJ2484" s="168"/>
      <c r="BK2484" s="168"/>
      <c r="BL2484" s="168"/>
      <c r="BM2484" s="168"/>
      <c r="BN2484" s="168"/>
      <c r="BO2484" s="168"/>
      <c r="BP2484" s="168"/>
    </row>
    <row r="2485" spans="4:68" x14ac:dyDescent="0.15">
      <c r="D2485" s="168"/>
      <c r="E2485" s="168"/>
      <c r="F2485" s="168"/>
      <c r="G2485" s="168"/>
      <c r="H2485" s="168"/>
      <c r="I2485" s="168"/>
      <c r="J2485" s="168"/>
      <c r="K2485" s="168"/>
      <c r="L2485" s="168"/>
      <c r="M2485" s="168"/>
      <c r="N2485" s="168"/>
      <c r="O2485" s="168"/>
      <c r="P2485" s="168"/>
      <c r="Q2485" s="168"/>
      <c r="R2485" s="168"/>
      <c r="S2485" s="168"/>
      <c r="T2485" s="168"/>
      <c r="U2485" s="168"/>
      <c r="V2485" s="168"/>
      <c r="W2485" s="168"/>
      <c r="X2485" s="168"/>
      <c r="Y2485" s="168"/>
      <c r="Z2485" s="168"/>
      <c r="AA2485" s="168"/>
      <c r="AB2485" s="168"/>
      <c r="AC2485" s="168"/>
      <c r="AD2485" s="168"/>
      <c r="AE2485" s="168"/>
      <c r="AF2485" s="168"/>
      <c r="AG2485" s="168"/>
      <c r="AH2485" s="168"/>
      <c r="AI2485" s="168"/>
      <c r="AJ2485" s="168"/>
      <c r="AK2485" s="168"/>
      <c r="AL2485" s="168"/>
      <c r="AM2485" s="168"/>
      <c r="AN2485" s="168"/>
      <c r="AO2485" s="168"/>
      <c r="AP2485" s="168"/>
      <c r="AQ2485" s="168"/>
      <c r="AR2485" s="168"/>
      <c r="AS2485" s="168"/>
      <c r="AT2485" s="168"/>
      <c r="AU2485" s="168"/>
      <c r="AV2485" s="168"/>
      <c r="AW2485" s="168"/>
      <c r="AX2485" s="168"/>
      <c r="AY2485" s="168"/>
      <c r="AZ2485" s="168"/>
      <c r="BA2485" s="168"/>
      <c r="BB2485" s="168"/>
      <c r="BC2485" s="168"/>
      <c r="BD2485" s="168"/>
      <c r="BE2485" s="168"/>
      <c r="BF2485" s="168"/>
      <c r="BG2485" s="168"/>
      <c r="BH2485" s="168"/>
      <c r="BI2485" s="168"/>
      <c r="BJ2485" s="168"/>
      <c r="BK2485" s="168"/>
      <c r="BL2485" s="168"/>
      <c r="BM2485" s="168"/>
      <c r="BN2485" s="168"/>
      <c r="BO2485" s="168"/>
      <c r="BP2485" s="168"/>
    </row>
    <row r="2486" spans="4:68" x14ac:dyDescent="0.15">
      <c r="D2486" s="168"/>
      <c r="E2486" s="168"/>
      <c r="F2486" s="168"/>
      <c r="G2486" s="168"/>
      <c r="H2486" s="168"/>
      <c r="I2486" s="168"/>
      <c r="J2486" s="168"/>
      <c r="K2486" s="168"/>
      <c r="L2486" s="168"/>
      <c r="M2486" s="168"/>
      <c r="N2486" s="168"/>
      <c r="O2486" s="168"/>
      <c r="P2486" s="168"/>
      <c r="Q2486" s="168"/>
      <c r="R2486" s="168"/>
      <c r="S2486" s="168"/>
      <c r="T2486" s="168"/>
      <c r="U2486" s="168"/>
      <c r="V2486" s="168"/>
      <c r="W2486" s="168"/>
      <c r="X2486" s="168"/>
      <c r="Y2486" s="168"/>
      <c r="Z2486" s="168"/>
      <c r="AA2486" s="168"/>
      <c r="AB2486" s="168"/>
      <c r="AC2486" s="168"/>
      <c r="AD2486" s="168"/>
      <c r="AE2486" s="168"/>
      <c r="AF2486" s="168"/>
      <c r="AG2486" s="168"/>
      <c r="AH2486" s="168"/>
      <c r="AI2486" s="168"/>
      <c r="AJ2486" s="168"/>
      <c r="AK2486" s="168"/>
      <c r="AL2486" s="168"/>
      <c r="AM2486" s="168"/>
      <c r="AN2486" s="168"/>
      <c r="AO2486" s="168"/>
      <c r="AP2486" s="168"/>
      <c r="AQ2486" s="168"/>
      <c r="AR2486" s="168"/>
      <c r="AS2486" s="168"/>
      <c r="AT2486" s="168"/>
      <c r="AU2486" s="168"/>
      <c r="AV2486" s="168"/>
      <c r="AW2486" s="168"/>
      <c r="AX2486" s="168"/>
      <c r="AY2486" s="168"/>
      <c r="AZ2486" s="168"/>
      <c r="BA2486" s="168"/>
      <c r="BB2486" s="168"/>
      <c r="BC2486" s="168"/>
      <c r="BD2486" s="168"/>
      <c r="BE2486" s="168"/>
      <c r="BF2486" s="168"/>
      <c r="BG2486" s="168"/>
      <c r="BH2486" s="168"/>
      <c r="BI2486" s="168"/>
      <c r="BJ2486" s="168"/>
      <c r="BK2486" s="168"/>
      <c r="BL2486" s="168"/>
      <c r="BM2486" s="168"/>
      <c r="BN2486" s="168"/>
      <c r="BO2486" s="168"/>
      <c r="BP2486" s="168"/>
    </row>
    <row r="2487" spans="4:68" x14ac:dyDescent="0.15">
      <c r="D2487" s="168"/>
      <c r="E2487" s="168"/>
      <c r="F2487" s="168"/>
      <c r="G2487" s="168"/>
      <c r="H2487" s="168"/>
      <c r="I2487" s="168"/>
      <c r="J2487" s="168"/>
      <c r="K2487" s="168"/>
      <c r="L2487" s="168"/>
      <c r="M2487" s="168"/>
      <c r="N2487" s="168"/>
      <c r="O2487" s="168"/>
      <c r="P2487" s="168"/>
      <c r="Q2487" s="168"/>
      <c r="R2487" s="168"/>
      <c r="S2487" s="168"/>
      <c r="T2487" s="168"/>
      <c r="U2487" s="168"/>
      <c r="V2487" s="168"/>
      <c r="W2487" s="168"/>
      <c r="X2487" s="168"/>
      <c r="Y2487" s="168"/>
      <c r="Z2487" s="168"/>
      <c r="AA2487" s="168"/>
      <c r="AB2487" s="168"/>
      <c r="AC2487" s="168"/>
      <c r="AD2487" s="168"/>
      <c r="AE2487" s="168"/>
      <c r="AF2487" s="168"/>
      <c r="AG2487" s="168"/>
      <c r="AH2487" s="168"/>
      <c r="AI2487" s="168"/>
      <c r="AJ2487" s="168"/>
      <c r="AK2487" s="168"/>
      <c r="AL2487" s="168"/>
      <c r="AM2487" s="168"/>
      <c r="AN2487" s="168"/>
      <c r="AO2487" s="168"/>
      <c r="AP2487" s="168"/>
      <c r="AQ2487" s="168"/>
      <c r="AR2487" s="168"/>
      <c r="AS2487" s="168"/>
      <c r="AT2487" s="168"/>
      <c r="AU2487" s="168"/>
      <c r="AV2487" s="168"/>
      <c r="AW2487" s="168"/>
      <c r="AX2487" s="168"/>
      <c r="AY2487" s="168"/>
      <c r="AZ2487" s="168"/>
      <c r="BA2487" s="168"/>
      <c r="BB2487" s="168"/>
      <c r="BC2487" s="168"/>
      <c r="BD2487" s="168"/>
      <c r="BE2487" s="168"/>
      <c r="BF2487" s="168"/>
      <c r="BG2487" s="168"/>
      <c r="BH2487" s="168"/>
      <c r="BI2487" s="168"/>
      <c r="BJ2487" s="168"/>
      <c r="BK2487" s="168"/>
      <c r="BL2487" s="168"/>
      <c r="BM2487" s="168"/>
      <c r="BN2487" s="168"/>
      <c r="BO2487" s="168"/>
      <c r="BP2487" s="168"/>
    </row>
    <row r="2488" spans="4:68" x14ac:dyDescent="0.15">
      <c r="D2488" s="168"/>
      <c r="E2488" s="168"/>
      <c r="F2488" s="168"/>
      <c r="G2488" s="168"/>
      <c r="H2488" s="168"/>
      <c r="I2488" s="168"/>
      <c r="J2488" s="168"/>
      <c r="K2488" s="168"/>
      <c r="L2488" s="168"/>
      <c r="M2488" s="168"/>
      <c r="N2488" s="168"/>
      <c r="O2488" s="168"/>
      <c r="P2488" s="168"/>
      <c r="Q2488" s="168"/>
      <c r="R2488" s="168"/>
      <c r="S2488" s="168"/>
      <c r="T2488" s="168"/>
      <c r="U2488" s="168"/>
      <c r="V2488" s="168"/>
      <c r="W2488" s="168"/>
      <c r="X2488" s="168"/>
      <c r="Y2488" s="168"/>
      <c r="Z2488" s="168"/>
      <c r="AA2488" s="168"/>
      <c r="AB2488" s="168"/>
      <c r="AC2488" s="168"/>
      <c r="AD2488" s="168"/>
      <c r="AE2488" s="168"/>
      <c r="AF2488" s="168"/>
      <c r="AG2488" s="168"/>
      <c r="AH2488" s="168"/>
      <c r="AI2488" s="168"/>
      <c r="AJ2488" s="168"/>
      <c r="AK2488" s="168"/>
      <c r="AL2488" s="168"/>
      <c r="AM2488" s="168"/>
      <c r="AN2488" s="168"/>
      <c r="AO2488" s="168"/>
      <c r="AP2488" s="168"/>
      <c r="AQ2488" s="168"/>
      <c r="AR2488" s="168"/>
      <c r="AS2488" s="168"/>
      <c r="AT2488" s="168"/>
      <c r="AU2488" s="168"/>
      <c r="AV2488" s="168"/>
      <c r="AW2488" s="168"/>
      <c r="AX2488" s="168"/>
      <c r="AY2488" s="168"/>
      <c r="AZ2488" s="168"/>
      <c r="BA2488" s="168"/>
      <c r="BB2488" s="168"/>
      <c r="BC2488" s="168"/>
      <c r="BD2488" s="168"/>
      <c r="BE2488" s="168"/>
      <c r="BF2488" s="168"/>
      <c r="BG2488" s="168"/>
      <c r="BH2488" s="168"/>
      <c r="BI2488" s="168"/>
      <c r="BJ2488" s="168"/>
      <c r="BK2488" s="168"/>
      <c r="BL2488" s="168"/>
      <c r="BM2488" s="168"/>
      <c r="BN2488" s="168"/>
      <c r="BO2488" s="168"/>
      <c r="BP2488" s="168"/>
    </row>
    <row r="2489" spans="4:68" x14ac:dyDescent="0.15">
      <c r="D2489" s="168"/>
      <c r="E2489" s="168"/>
      <c r="F2489" s="168"/>
      <c r="G2489" s="168"/>
      <c r="H2489" s="168"/>
      <c r="I2489" s="168"/>
      <c r="J2489" s="168"/>
      <c r="K2489" s="168"/>
      <c r="L2489" s="168"/>
      <c r="M2489" s="168"/>
      <c r="N2489" s="168"/>
      <c r="O2489" s="168"/>
      <c r="P2489" s="168"/>
      <c r="Q2489" s="168"/>
      <c r="R2489" s="168"/>
      <c r="S2489" s="168"/>
      <c r="T2489" s="168"/>
      <c r="U2489" s="168"/>
      <c r="V2489" s="168"/>
      <c r="W2489" s="168"/>
      <c r="X2489" s="168"/>
      <c r="Y2489" s="168"/>
      <c r="Z2489" s="168"/>
      <c r="AA2489" s="168"/>
      <c r="AB2489" s="168"/>
      <c r="AC2489" s="168"/>
      <c r="AD2489" s="168"/>
      <c r="AE2489" s="168"/>
      <c r="AF2489" s="168"/>
      <c r="AG2489" s="168"/>
      <c r="AH2489" s="168"/>
      <c r="AI2489" s="168"/>
      <c r="AJ2489" s="168"/>
      <c r="AK2489" s="168"/>
      <c r="AL2489" s="168"/>
      <c r="AM2489" s="168"/>
      <c r="AN2489" s="168"/>
      <c r="AO2489" s="168"/>
      <c r="AP2489" s="168"/>
      <c r="AQ2489" s="168"/>
      <c r="AR2489" s="168"/>
      <c r="AS2489" s="168"/>
      <c r="AT2489" s="168"/>
      <c r="AU2489" s="168"/>
      <c r="AV2489" s="168"/>
      <c r="AW2489" s="168"/>
      <c r="AX2489" s="168"/>
      <c r="AY2489" s="168"/>
      <c r="AZ2489" s="168"/>
      <c r="BA2489" s="168"/>
      <c r="BB2489" s="168"/>
      <c r="BC2489" s="168"/>
      <c r="BD2489" s="168"/>
      <c r="BE2489" s="168"/>
      <c r="BF2489" s="168"/>
      <c r="BG2489" s="168"/>
      <c r="BH2489" s="168"/>
      <c r="BI2489" s="168"/>
      <c r="BJ2489" s="168"/>
      <c r="BK2489" s="168"/>
      <c r="BL2489" s="168"/>
      <c r="BM2489" s="168"/>
      <c r="BN2489" s="168"/>
      <c r="BO2489" s="168"/>
      <c r="BP2489" s="168"/>
    </row>
    <row r="2490" spans="4:68" x14ac:dyDescent="0.15">
      <c r="D2490" s="168"/>
      <c r="E2490" s="168"/>
      <c r="F2490" s="168"/>
      <c r="G2490" s="168"/>
      <c r="H2490" s="168"/>
      <c r="I2490" s="168"/>
      <c r="J2490" s="168"/>
      <c r="K2490" s="168"/>
      <c r="L2490" s="168"/>
      <c r="M2490" s="168"/>
      <c r="N2490" s="168"/>
      <c r="O2490" s="168"/>
      <c r="P2490" s="168"/>
      <c r="Q2490" s="168"/>
      <c r="R2490" s="168"/>
      <c r="S2490" s="168"/>
      <c r="T2490" s="168"/>
      <c r="U2490" s="168"/>
      <c r="V2490" s="168"/>
      <c r="W2490" s="168"/>
      <c r="X2490" s="168"/>
      <c r="Y2490" s="168"/>
      <c r="Z2490" s="168"/>
      <c r="AA2490" s="168"/>
      <c r="AB2490" s="168"/>
      <c r="AC2490" s="168"/>
      <c r="AD2490" s="168"/>
      <c r="AE2490" s="168"/>
      <c r="AF2490" s="168"/>
      <c r="AG2490" s="168"/>
      <c r="AH2490" s="168"/>
      <c r="AI2490" s="168"/>
      <c r="AJ2490" s="168"/>
      <c r="AK2490" s="168"/>
      <c r="AL2490" s="168"/>
      <c r="AM2490" s="168"/>
      <c r="AN2490" s="168"/>
      <c r="AO2490" s="168"/>
      <c r="AP2490" s="168"/>
      <c r="AQ2490" s="168"/>
      <c r="AR2490" s="168"/>
      <c r="AS2490" s="168"/>
      <c r="AT2490" s="168"/>
      <c r="AU2490" s="168"/>
      <c r="AV2490" s="168"/>
      <c r="AW2490" s="168"/>
      <c r="AX2490" s="168"/>
      <c r="AY2490" s="168"/>
      <c r="AZ2490" s="168"/>
      <c r="BA2490" s="168"/>
      <c r="BB2490" s="168"/>
      <c r="BC2490" s="168"/>
      <c r="BD2490" s="168"/>
      <c r="BE2490" s="168"/>
      <c r="BF2490" s="168"/>
      <c r="BG2490" s="168"/>
      <c r="BH2490" s="168"/>
      <c r="BI2490" s="168"/>
      <c r="BJ2490" s="168"/>
      <c r="BK2490" s="168"/>
      <c r="BL2490" s="168"/>
      <c r="BM2490" s="168"/>
      <c r="BN2490" s="168"/>
      <c r="BO2490" s="168"/>
      <c r="BP2490" s="168"/>
    </row>
    <row r="2491" spans="4:68" x14ac:dyDescent="0.15">
      <c r="D2491" s="168"/>
      <c r="E2491" s="168"/>
      <c r="F2491" s="168"/>
      <c r="G2491" s="168"/>
      <c r="H2491" s="168"/>
      <c r="I2491" s="168"/>
      <c r="J2491" s="168"/>
      <c r="K2491" s="168"/>
      <c r="L2491" s="168"/>
      <c r="M2491" s="168"/>
      <c r="N2491" s="168"/>
      <c r="O2491" s="168"/>
      <c r="P2491" s="168"/>
      <c r="Q2491" s="168"/>
      <c r="R2491" s="168"/>
      <c r="S2491" s="168"/>
      <c r="T2491" s="168"/>
      <c r="U2491" s="168"/>
      <c r="V2491" s="168"/>
      <c r="W2491" s="168"/>
      <c r="X2491" s="168"/>
      <c r="Y2491" s="168"/>
      <c r="Z2491" s="168"/>
      <c r="AA2491" s="168"/>
      <c r="AB2491" s="168"/>
      <c r="AC2491" s="168"/>
      <c r="AD2491" s="168"/>
      <c r="AE2491" s="168"/>
      <c r="AF2491" s="168"/>
      <c r="AG2491" s="168"/>
      <c r="AH2491" s="168"/>
      <c r="AI2491" s="168"/>
      <c r="AJ2491" s="168"/>
      <c r="AK2491" s="168"/>
      <c r="AL2491" s="168"/>
      <c r="AM2491" s="168"/>
      <c r="AN2491" s="168"/>
      <c r="AO2491" s="168"/>
      <c r="AP2491" s="168"/>
      <c r="AQ2491" s="168"/>
      <c r="AR2491" s="168"/>
      <c r="AS2491" s="168"/>
      <c r="AT2491" s="168"/>
      <c r="AU2491" s="168"/>
      <c r="AV2491" s="168"/>
      <c r="AW2491" s="168"/>
      <c r="AX2491" s="168"/>
      <c r="AY2491" s="168"/>
      <c r="AZ2491" s="168"/>
      <c r="BA2491" s="168"/>
      <c r="BB2491" s="168"/>
      <c r="BC2491" s="168"/>
      <c r="BD2491" s="168"/>
      <c r="BE2491" s="168"/>
      <c r="BF2491" s="168"/>
      <c r="BG2491" s="168"/>
      <c r="BH2491" s="168"/>
      <c r="BI2491" s="168"/>
      <c r="BJ2491" s="168"/>
      <c r="BK2491" s="168"/>
      <c r="BL2491" s="168"/>
      <c r="BM2491" s="168"/>
      <c r="BN2491" s="168"/>
      <c r="BO2491" s="168"/>
      <c r="BP2491" s="168"/>
    </row>
    <row r="2492" spans="4:68" x14ac:dyDescent="0.15">
      <c r="D2492" s="168"/>
      <c r="E2492" s="168"/>
      <c r="F2492" s="168"/>
      <c r="G2492" s="168"/>
      <c r="H2492" s="168"/>
      <c r="I2492" s="168"/>
      <c r="J2492" s="168"/>
      <c r="K2492" s="168"/>
      <c r="L2492" s="168"/>
      <c r="M2492" s="168"/>
      <c r="N2492" s="168"/>
      <c r="O2492" s="168"/>
      <c r="P2492" s="168"/>
      <c r="Q2492" s="168"/>
      <c r="R2492" s="168"/>
      <c r="S2492" s="168"/>
      <c r="T2492" s="168"/>
      <c r="U2492" s="168"/>
      <c r="V2492" s="168"/>
      <c r="W2492" s="168"/>
      <c r="X2492" s="168"/>
      <c r="Y2492" s="168"/>
      <c r="Z2492" s="168"/>
      <c r="AA2492" s="168"/>
      <c r="AB2492" s="168"/>
      <c r="AC2492" s="168"/>
      <c r="AD2492" s="168"/>
      <c r="AE2492" s="168"/>
      <c r="AF2492" s="168"/>
      <c r="AG2492" s="168"/>
      <c r="AH2492" s="168"/>
      <c r="AI2492" s="168"/>
      <c r="AJ2492" s="168"/>
      <c r="AK2492" s="168"/>
      <c r="AL2492" s="168"/>
      <c r="AM2492" s="168"/>
      <c r="AN2492" s="168"/>
      <c r="AO2492" s="168"/>
      <c r="AP2492" s="168"/>
      <c r="AQ2492" s="168"/>
      <c r="AR2492" s="168"/>
      <c r="AS2492" s="168"/>
      <c r="AT2492" s="168"/>
      <c r="AU2492" s="168"/>
      <c r="AV2492" s="168"/>
      <c r="AW2492" s="168"/>
      <c r="AX2492" s="168"/>
      <c r="AY2492" s="168"/>
      <c r="AZ2492" s="168"/>
      <c r="BA2492" s="168"/>
      <c r="BB2492" s="168"/>
      <c r="BC2492" s="168"/>
      <c r="BD2492" s="168"/>
      <c r="BE2492" s="168"/>
      <c r="BF2492" s="168"/>
      <c r="BG2492" s="168"/>
      <c r="BH2492" s="168"/>
      <c r="BI2492" s="168"/>
      <c r="BJ2492" s="168"/>
      <c r="BK2492" s="168"/>
      <c r="BL2492" s="168"/>
      <c r="BM2492" s="168"/>
      <c r="BN2492" s="168"/>
      <c r="BO2492" s="168"/>
      <c r="BP2492" s="168"/>
    </row>
    <row r="2493" spans="4:68" x14ac:dyDescent="0.15">
      <c r="D2493" s="168"/>
      <c r="E2493" s="168"/>
      <c r="F2493" s="168"/>
      <c r="G2493" s="168"/>
      <c r="H2493" s="168"/>
      <c r="I2493" s="168"/>
      <c r="J2493" s="168"/>
      <c r="K2493" s="168"/>
      <c r="L2493" s="168"/>
      <c r="M2493" s="168"/>
      <c r="N2493" s="168"/>
      <c r="O2493" s="168"/>
      <c r="P2493" s="168"/>
      <c r="Q2493" s="168"/>
      <c r="R2493" s="168"/>
      <c r="S2493" s="168"/>
      <c r="T2493" s="168"/>
      <c r="U2493" s="168"/>
      <c r="V2493" s="168"/>
      <c r="W2493" s="168"/>
      <c r="X2493" s="168"/>
      <c r="Y2493" s="168"/>
      <c r="Z2493" s="168"/>
      <c r="AA2493" s="168"/>
      <c r="AB2493" s="168"/>
      <c r="AC2493" s="168"/>
      <c r="AD2493" s="168"/>
      <c r="AE2493" s="168"/>
      <c r="AF2493" s="168"/>
      <c r="AG2493" s="168"/>
      <c r="AH2493" s="168"/>
      <c r="AI2493" s="168"/>
      <c r="AJ2493" s="168"/>
      <c r="AK2493" s="168"/>
      <c r="AL2493" s="168"/>
      <c r="AM2493" s="168"/>
      <c r="AN2493" s="168"/>
      <c r="AO2493" s="168"/>
      <c r="AP2493" s="168"/>
      <c r="AQ2493" s="168"/>
      <c r="AR2493" s="168"/>
      <c r="AS2493" s="168"/>
      <c r="AT2493" s="168"/>
      <c r="AU2493" s="168"/>
      <c r="AV2493" s="168"/>
      <c r="AW2493" s="168"/>
      <c r="AX2493" s="168"/>
      <c r="AY2493" s="168"/>
      <c r="AZ2493" s="168"/>
      <c r="BA2493" s="168"/>
      <c r="BB2493" s="168"/>
      <c r="BC2493" s="168"/>
      <c r="BD2493" s="168"/>
      <c r="BE2493" s="168"/>
      <c r="BF2493" s="168"/>
      <c r="BG2493" s="168"/>
      <c r="BH2493" s="168"/>
      <c r="BI2493" s="168"/>
      <c r="BJ2493" s="168"/>
      <c r="BK2493" s="168"/>
      <c r="BL2493" s="168"/>
      <c r="BM2493" s="168"/>
      <c r="BN2493" s="168"/>
      <c r="BO2493" s="168"/>
      <c r="BP2493" s="168"/>
    </row>
    <row r="2494" spans="4:68" x14ac:dyDescent="0.15">
      <c r="D2494" s="168"/>
      <c r="E2494" s="168"/>
      <c r="F2494" s="168"/>
      <c r="G2494" s="168"/>
      <c r="H2494" s="168"/>
      <c r="I2494" s="168"/>
      <c r="J2494" s="168"/>
      <c r="K2494" s="168"/>
      <c r="L2494" s="168"/>
      <c r="M2494" s="168"/>
      <c r="N2494" s="168"/>
      <c r="O2494" s="168"/>
      <c r="P2494" s="168"/>
      <c r="Q2494" s="168"/>
      <c r="R2494" s="168"/>
      <c r="S2494" s="168"/>
      <c r="T2494" s="168"/>
      <c r="U2494" s="168"/>
      <c r="V2494" s="168"/>
      <c r="W2494" s="168"/>
      <c r="X2494" s="168"/>
      <c r="Y2494" s="168"/>
      <c r="Z2494" s="168"/>
      <c r="AA2494" s="168"/>
      <c r="AB2494" s="168"/>
      <c r="AC2494" s="168"/>
      <c r="AD2494" s="168"/>
      <c r="AE2494" s="168"/>
      <c r="AF2494" s="168"/>
      <c r="AG2494" s="168"/>
      <c r="AH2494" s="168"/>
      <c r="AI2494" s="168"/>
      <c r="AJ2494" s="168"/>
      <c r="AK2494" s="168"/>
      <c r="AL2494" s="168"/>
      <c r="AM2494" s="168"/>
      <c r="AN2494" s="168"/>
      <c r="AO2494" s="168"/>
      <c r="AP2494" s="168"/>
      <c r="AQ2494" s="168"/>
      <c r="AR2494" s="168"/>
      <c r="AS2494" s="168"/>
      <c r="AT2494" s="168"/>
      <c r="AU2494" s="168"/>
      <c r="AV2494" s="168"/>
      <c r="AW2494" s="168"/>
      <c r="AX2494" s="168"/>
      <c r="AY2494" s="168"/>
      <c r="AZ2494" s="168"/>
      <c r="BA2494" s="168"/>
      <c r="BB2494" s="168"/>
      <c r="BC2494" s="168"/>
      <c r="BD2494" s="168"/>
      <c r="BE2494" s="168"/>
      <c r="BF2494" s="168"/>
      <c r="BG2494" s="168"/>
      <c r="BH2494" s="168"/>
      <c r="BI2494" s="168"/>
      <c r="BJ2494" s="168"/>
      <c r="BK2494" s="168"/>
      <c r="BL2494" s="168"/>
      <c r="BM2494" s="168"/>
      <c r="BN2494" s="168"/>
      <c r="BO2494" s="168"/>
      <c r="BP2494" s="168"/>
    </row>
    <row r="2495" spans="4:68" x14ac:dyDescent="0.15">
      <c r="D2495" s="168"/>
      <c r="E2495" s="168"/>
      <c r="F2495" s="168"/>
      <c r="G2495" s="168"/>
      <c r="H2495" s="168"/>
      <c r="I2495" s="168"/>
      <c r="J2495" s="168"/>
      <c r="K2495" s="168"/>
      <c r="L2495" s="168"/>
      <c r="M2495" s="168"/>
      <c r="N2495" s="168"/>
      <c r="O2495" s="168"/>
      <c r="P2495" s="168"/>
      <c r="Q2495" s="168"/>
      <c r="R2495" s="168"/>
      <c r="S2495" s="168"/>
      <c r="T2495" s="168"/>
      <c r="U2495" s="168"/>
      <c r="V2495" s="168"/>
      <c r="W2495" s="168"/>
      <c r="X2495" s="168"/>
      <c r="Y2495" s="168"/>
      <c r="Z2495" s="168"/>
      <c r="AA2495" s="168"/>
      <c r="AB2495" s="168"/>
      <c r="AC2495" s="168"/>
      <c r="AD2495" s="168"/>
      <c r="AE2495" s="168"/>
      <c r="AF2495" s="168"/>
      <c r="AG2495" s="168"/>
      <c r="AH2495" s="168"/>
      <c r="AI2495" s="168"/>
      <c r="AJ2495" s="168"/>
      <c r="AK2495" s="168"/>
      <c r="AL2495" s="168"/>
      <c r="AM2495" s="168"/>
      <c r="AN2495" s="168"/>
      <c r="AO2495" s="168"/>
      <c r="AP2495" s="168"/>
      <c r="AQ2495" s="168"/>
      <c r="AR2495" s="168"/>
      <c r="AS2495" s="168"/>
      <c r="AT2495" s="168"/>
      <c r="AU2495" s="168"/>
      <c r="AV2495" s="168"/>
      <c r="AW2495" s="168"/>
      <c r="AX2495" s="168"/>
      <c r="AY2495" s="168"/>
      <c r="AZ2495" s="168"/>
      <c r="BA2495" s="168"/>
      <c r="BB2495" s="168"/>
      <c r="BC2495" s="168"/>
      <c r="BD2495" s="168"/>
      <c r="BE2495" s="168"/>
      <c r="BF2495" s="168"/>
      <c r="BG2495" s="168"/>
      <c r="BH2495" s="168"/>
      <c r="BI2495" s="168"/>
      <c r="BJ2495" s="168"/>
      <c r="BK2495" s="168"/>
      <c r="BL2495" s="168"/>
      <c r="BM2495" s="168"/>
      <c r="BN2495" s="168"/>
      <c r="BO2495" s="168"/>
      <c r="BP2495" s="168"/>
    </row>
    <row r="2496" spans="4:68" x14ac:dyDescent="0.15">
      <c r="D2496" s="168"/>
      <c r="E2496" s="168"/>
      <c r="F2496" s="168"/>
      <c r="G2496" s="168"/>
      <c r="H2496" s="168"/>
      <c r="I2496" s="168"/>
      <c r="J2496" s="168"/>
      <c r="K2496" s="168"/>
      <c r="L2496" s="168"/>
      <c r="M2496" s="168"/>
      <c r="N2496" s="168"/>
      <c r="O2496" s="168"/>
      <c r="P2496" s="168"/>
      <c r="Q2496" s="168"/>
      <c r="R2496" s="168"/>
      <c r="S2496" s="168"/>
      <c r="T2496" s="168"/>
      <c r="U2496" s="168"/>
      <c r="V2496" s="168"/>
      <c r="W2496" s="168"/>
      <c r="X2496" s="168"/>
      <c r="Y2496" s="168"/>
      <c r="Z2496" s="168"/>
      <c r="AA2496" s="168"/>
      <c r="AB2496" s="168"/>
      <c r="AC2496" s="168"/>
      <c r="AD2496" s="168"/>
      <c r="AE2496" s="168"/>
      <c r="AF2496" s="168"/>
      <c r="AG2496" s="168"/>
      <c r="AH2496" s="168"/>
      <c r="AI2496" s="168"/>
      <c r="AJ2496" s="168"/>
      <c r="AK2496" s="168"/>
      <c r="AL2496" s="168"/>
      <c r="AM2496" s="168"/>
      <c r="AN2496" s="168"/>
      <c r="AO2496" s="168"/>
      <c r="AP2496" s="168"/>
      <c r="AQ2496" s="168"/>
      <c r="AR2496" s="168"/>
      <c r="AS2496" s="168"/>
      <c r="AT2496" s="168"/>
      <c r="AU2496" s="168"/>
      <c r="AV2496" s="168"/>
      <c r="AW2496" s="168"/>
      <c r="AX2496" s="168"/>
      <c r="AY2496" s="168"/>
      <c r="AZ2496" s="168"/>
      <c r="BA2496" s="168"/>
      <c r="BB2496" s="168"/>
      <c r="BC2496" s="168"/>
      <c r="BD2496" s="168"/>
      <c r="BE2496" s="168"/>
      <c r="BF2496" s="168"/>
      <c r="BG2496" s="168"/>
      <c r="BH2496" s="168"/>
      <c r="BI2496" s="168"/>
      <c r="BJ2496" s="168"/>
      <c r="BK2496" s="168"/>
      <c r="BL2496" s="168"/>
      <c r="BM2496" s="168"/>
      <c r="BN2496" s="168"/>
      <c r="BO2496" s="168"/>
      <c r="BP2496" s="168"/>
    </row>
    <row r="2497" spans="4:68" x14ac:dyDescent="0.15">
      <c r="D2497" s="168"/>
      <c r="E2497" s="168"/>
      <c r="F2497" s="168"/>
      <c r="G2497" s="168"/>
      <c r="H2497" s="168"/>
      <c r="I2497" s="168"/>
      <c r="J2497" s="168"/>
      <c r="K2497" s="168"/>
      <c r="L2497" s="168"/>
      <c r="M2497" s="168"/>
      <c r="N2497" s="168"/>
      <c r="O2497" s="168"/>
      <c r="P2497" s="168"/>
      <c r="Q2497" s="168"/>
      <c r="R2497" s="168"/>
      <c r="S2497" s="168"/>
      <c r="T2497" s="168"/>
      <c r="U2497" s="168"/>
      <c r="V2497" s="168"/>
      <c r="W2497" s="168"/>
      <c r="X2497" s="168"/>
      <c r="Y2497" s="168"/>
      <c r="Z2497" s="168"/>
      <c r="AA2497" s="168"/>
      <c r="AB2497" s="168"/>
      <c r="AC2497" s="168"/>
      <c r="AD2497" s="168"/>
      <c r="AE2497" s="168"/>
      <c r="AF2497" s="168"/>
      <c r="AG2497" s="168"/>
      <c r="AH2497" s="168"/>
      <c r="AI2497" s="168"/>
      <c r="AJ2497" s="168"/>
      <c r="AK2497" s="168"/>
      <c r="AL2497" s="168"/>
      <c r="AM2497" s="168"/>
      <c r="AN2497" s="168"/>
      <c r="AO2497" s="168"/>
      <c r="AP2497" s="168"/>
      <c r="AQ2497" s="168"/>
      <c r="AR2497" s="168"/>
      <c r="AS2497" s="168"/>
      <c r="AT2497" s="168"/>
      <c r="AU2497" s="168"/>
      <c r="AV2497" s="168"/>
      <c r="AW2497" s="168"/>
      <c r="AX2497" s="168"/>
      <c r="AY2497" s="168"/>
      <c r="AZ2497" s="168"/>
      <c r="BA2497" s="168"/>
      <c r="BB2497" s="168"/>
      <c r="BC2497" s="168"/>
      <c r="BD2497" s="168"/>
      <c r="BE2497" s="168"/>
      <c r="BF2497" s="168"/>
      <c r="BG2497" s="168"/>
      <c r="BH2497" s="168"/>
      <c r="BI2497" s="168"/>
      <c r="BJ2497" s="168"/>
      <c r="BK2497" s="168"/>
      <c r="BL2497" s="168"/>
      <c r="BM2497" s="168"/>
      <c r="BN2497" s="168"/>
      <c r="BO2497" s="168"/>
      <c r="BP2497" s="168"/>
    </row>
    <row r="2498" spans="4:68" x14ac:dyDescent="0.15">
      <c r="D2498" s="168"/>
      <c r="E2498" s="168"/>
      <c r="F2498" s="168"/>
      <c r="G2498" s="168"/>
      <c r="H2498" s="168"/>
      <c r="I2498" s="168"/>
      <c r="J2498" s="168"/>
      <c r="K2498" s="168"/>
      <c r="L2498" s="168"/>
      <c r="M2498" s="168"/>
      <c r="N2498" s="168"/>
      <c r="O2498" s="168"/>
      <c r="P2498" s="168"/>
      <c r="Q2498" s="168"/>
      <c r="R2498" s="168"/>
      <c r="S2498" s="168"/>
      <c r="T2498" s="168"/>
      <c r="U2498" s="168"/>
      <c r="V2498" s="168"/>
      <c r="W2498" s="168"/>
      <c r="X2498" s="168"/>
      <c r="Y2498" s="168"/>
      <c r="Z2498" s="168"/>
      <c r="AA2498" s="168"/>
      <c r="AB2498" s="168"/>
      <c r="AC2498" s="168"/>
      <c r="AD2498" s="168"/>
      <c r="AE2498" s="168"/>
      <c r="AF2498" s="168"/>
      <c r="AG2498" s="168"/>
      <c r="AH2498" s="168"/>
      <c r="AI2498" s="168"/>
      <c r="AJ2498" s="168"/>
      <c r="AK2498" s="168"/>
      <c r="AL2498" s="168"/>
      <c r="AM2498" s="168"/>
      <c r="AN2498" s="168"/>
      <c r="AO2498" s="168"/>
      <c r="AP2498" s="168"/>
      <c r="AQ2498" s="168"/>
      <c r="AR2498" s="168"/>
      <c r="AS2498" s="168"/>
      <c r="AT2498" s="168"/>
      <c r="AU2498" s="168"/>
      <c r="AV2498" s="168"/>
      <c r="AW2498" s="168"/>
      <c r="AX2498" s="168"/>
      <c r="AY2498" s="168"/>
      <c r="AZ2498" s="168"/>
      <c r="BA2498" s="168"/>
      <c r="BB2498" s="168"/>
      <c r="BC2498" s="168"/>
      <c r="BD2498" s="168"/>
      <c r="BE2498" s="168"/>
      <c r="BF2498" s="168"/>
      <c r="BG2498" s="168"/>
      <c r="BH2498" s="168"/>
      <c r="BI2498" s="168"/>
      <c r="BJ2498" s="168"/>
      <c r="BK2498" s="168"/>
      <c r="BL2498" s="168"/>
      <c r="BM2498" s="168"/>
      <c r="BN2498" s="168"/>
      <c r="BO2498" s="168"/>
      <c r="BP2498" s="168"/>
    </row>
    <row r="2499" spans="4:68" x14ac:dyDescent="0.15">
      <c r="D2499" s="168"/>
      <c r="E2499" s="168"/>
      <c r="F2499" s="168"/>
      <c r="G2499" s="168"/>
      <c r="H2499" s="168"/>
      <c r="I2499" s="168"/>
      <c r="J2499" s="168"/>
      <c r="K2499" s="168"/>
      <c r="L2499" s="168"/>
      <c r="M2499" s="168"/>
      <c r="N2499" s="168"/>
      <c r="O2499" s="168"/>
      <c r="P2499" s="168"/>
      <c r="Q2499" s="168"/>
      <c r="R2499" s="168"/>
      <c r="S2499" s="168"/>
      <c r="T2499" s="168"/>
      <c r="U2499" s="168"/>
      <c r="V2499" s="168"/>
      <c r="W2499" s="168"/>
      <c r="X2499" s="168"/>
      <c r="Y2499" s="168"/>
      <c r="Z2499" s="168"/>
      <c r="AA2499" s="168"/>
      <c r="AB2499" s="168"/>
      <c r="AC2499" s="168"/>
      <c r="AD2499" s="168"/>
      <c r="AE2499" s="168"/>
      <c r="AF2499" s="168"/>
      <c r="AG2499" s="168"/>
      <c r="AH2499" s="168"/>
      <c r="AI2499" s="168"/>
      <c r="AJ2499" s="168"/>
      <c r="AK2499" s="168"/>
      <c r="AL2499" s="168"/>
      <c r="AM2499" s="168"/>
      <c r="AN2499" s="168"/>
      <c r="AO2499" s="168"/>
      <c r="AP2499" s="168"/>
      <c r="AQ2499" s="168"/>
      <c r="AR2499" s="168"/>
      <c r="AS2499" s="168"/>
      <c r="AT2499" s="168"/>
      <c r="AU2499" s="168"/>
      <c r="AV2499" s="168"/>
      <c r="AW2499" s="168"/>
      <c r="AX2499" s="168"/>
      <c r="AY2499" s="168"/>
      <c r="AZ2499" s="168"/>
      <c r="BA2499" s="168"/>
      <c r="BB2499" s="168"/>
      <c r="BC2499" s="168"/>
      <c r="BD2499" s="168"/>
      <c r="BE2499" s="168"/>
      <c r="BF2499" s="168"/>
      <c r="BG2499" s="168"/>
      <c r="BH2499" s="168"/>
      <c r="BI2499" s="168"/>
      <c r="BJ2499" s="168"/>
      <c r="BK2499" s="168"/>
      <c r="BL2499" s="168"/>
      <c r="BM2499" s="168"/>
      <c r="BN2499" s="168"/>
      <c r="BO2499" s="168"/>
      <c r="BP2499" s="168"/>
    </row>
    <row r="2500" spans="4:68" x14ac:dyDescent="0.15">
      <c r="D2500" s="168"/>
      <c r="E2500" s="168"/>
      <c r="F2500" s="168"/>
      <c r="G2500" s="168"/>
      <c r="H2500" s="168"/>
      <c r="I2500" s="168"/>
      <c r="J2500" s="168"/>
      <c r="K2500" s="168"/>
      <c r="L2500" s="168"/>
      <c r="M2500" s="168"/>
      <c r="N2500" s="168"/>
      <c r="O2500" s="168"/>
      <c r="P2500" s="168"/>
      <c r="Q2500" s="168"/>
      <c r="R2500" s="168"/>
      <c r="S2500" s="168"/>
      <c r="T2500" s="168"/>
      <c r="U2500" s="168"/>
      <c r="V2500" s="168"/>
      <c r="W2500" s="168"/>
      <c r="X2500" s="168"/>
      <c r="Y2500" s="168"/>
      <c r="Z2500" s="168"/>
      <c r="AA2500" s="168"/>
      <c r="AB2500" s="168"/>
      <c r="AC2500" s="168"/>
      <c r="AD2500" s="168"/>
      <c r="AE2500" s="168"/>
      <c r="AF2500" s="168"/>
      <c r="AG2500" s="168"/>
      <c r="AH2500" s="168"/>
      <c r="AI2500" s="168"/>
      <c r="AJ2500" s="168"/>
      <c r="AK2500" s="168"/>
      <c r="AL2500" s="168"/>
      <c r="AM2500" s="168"/>
      <c r="AN2500" s="168"/>
      <c r="AO2500" s="168"/>
      <c r="AP2500" s="168"/>
      <c r="AQ2500" s="168"/>
      <c r="AR2500" s="168"/>
      <c r="AS2500" s="168"/>
      <c r="AT2500" s="168"/>
      <c r="AU2500" s="168"/>
      <c r="AV2500" s="168"/>
      <c r="AW2500" s="168"/>
      <c r="AX2500" s="168"/>
      <c r="AY2500" s="168"/>
      <c r="AZ2500" s="168"/>
      <c r="BA2500" s="168"/>
      <c r="BB2500" s="168"/>
      <c r="BC2500" s="168"/>
      <c r="BD2500" s="168"/>
      <c r="BE2500" s="168"/>
      <c r="BF2500" s="168"/>
      <c r="BG2500" s="168"/>
      <c r="BH2500" s="168"/>
      <c r="BI2500" s="168"/>
      <c r="BJ2500" s="168"/>
      <c r="BK2500" s="168"/>
      <c r="BL2500" s="168"/>
      <c r="BM2500" s="168"/>
      <c r="BN2500" s="168"/>
      <c r="BO2500" s="168"/>
      <c r="BP2500" s="168"/>
    </row>
    <row r="2501" spans="4:68" x14ac:dyDescent="0.15">
      <c r="D2501" s="168"/>
      <c r="E2501" s="168"/>
      <c r="F2501" s="168"/>
      <c r="G2501" s="168"/>
      <c r="H2501" s="168"/>
      <c r="I2501" s="168"/>
      <c r="J2501" s="168"/>
      <c r="K2501" s="168"/>
      <c r="L2501" s="168"/>
      <c r="M2501" s="168"/>
      <c r="N2501" s="168"/>
      <c r="O2501" s="168"/>
      <c r="P2501" s="168"/>
      <c r="Q2501" s="168"/>
      <c r="R2501" s="168"/>
      <c r="S2501" s="168"/>
      <c r="T2501" s="168"/>
      <c r="U2501" s="168"/>
      <c r="V2501" s="168"/>
      <c r="W2501" s="168"/>
      <c r="X2501" s="168"/>
      <c r="Y2501" s="168"/>
      <c r="Z2501" s="168"/>
      <c r="AA2501" s="168"/>
      <c r="AB2501" s="168"/>
      <c r="AC2501" s="168"/>
      <c r="AD2501" s="168"/>
      <c r="AE2501" s="168"/>
      <c r="AF2501" s="168"/>
      <c r="AG2501" s="168"/>
      <c r="AH2501" s="168"/>
      <c r="AI2501" s="168"/>
      <c r="AJ2501" s="168"/>
      <c r="AK2501" s="168"/>
      <c r="AL2501" s="168"/>
      <c r="AM2501" s="168"/>
      <c r="AN2501" s="168"/>
      <c r="AO2501" s="168"/>
      <c r="AP2501" s="168"/>
      <c r="AQ2501" s="168"/>
      <c r="AR2501" s="168"/>
      <c r="AS2501" s="168"/>
      <c r="AT2501" s="168"/>
      <c r="AU2501" s="168"/>
      <c r="AV2501" s="168"/>
      <c r="AW2501" s="168"/>
      <c r="AX2501" s="168"/>
      <c r="AY2501" s="168"/>
      <c r="AZ2501" s="168"/>
      <c r="BA2501" s="168"/>
      <c r="BB2501" s="168"/>
      <c r="BC2501" s="168"/>
      <c r="BD2501" s="168"/>
      <c r="BE2501" s="168"/>
      <c r="BF2501" s="168"/>
      <c r="BG2501" s="168"/>
      <c r="BH2501" s="168"/>
      <c r="BI2501" s="168"/>
      <c r="BJ2501" s="168"/>
      <c r="BK2501" s="168"/>
      <c r="BL2501" s="168"/>
      <c r="BM2501" s="168"/>
      <c r="BN2501" s="168"/>
      <c r="BO2501" s="168"/>
      <c r="BP2501" s="168"/>
    </row>
    <row r="2502" spans="4:68" x14ac:dyDescent="0.15">
      <c r="D2502" s="168"/>
      <c r="E2502" s="168"/>
      <c r="F2502" s="168"/>
      <c r="G2502" s="168"/>
      <c r="H2502" s="168"/>
      <c r="I2502" s="168"/>
      <c r="J2502" s="168"/>
      <c r="K2502" s="168"/>
      <c r="L2502" s="168"/>
      <c r="M2502" s="168"/>
      <c r="N2502" s="168"/>
      <c r="O2502" s="168"/>
      <c r="P2502" s="168"/>
      <c r="Q2502" s="168"/>
      <c r="R2502" s="168"/>
      <c r="S2502" s="168"/>
      <c r="T2502" s="168"/>
      <c r="U2502" s="168"/>
      <c r="V2502" s="168"/>
      <c r="W2502" s="168"/>
      <c r="X2502" s="168"/>
      <c r="Y2502" s="168"/>
      <c r="Z2502" s="168"/>
      <c r="AA2502" s="168"/>
      <c r="AB2502" s="168"/>
      <c r="AC2502" s="168"/>
      <c r="AD2502" s="168"/>
      <c r="AE2502" s="168"/>
      <c r="AF2502" s="168"/>
      <c r="AG2502" s="168"/>
      <c r="AH2502" s="168"/>
      <c r="AI2502" s="168"/>
      <c r="AJ2502" s="168"/>
      <c r="AK2502" s="168"/>
      <c r="AL2502" s="168"/>
      <c r="AM2502" s="168"/>
      <c r="AN2502" s="168"/>
      <c r="AO2502" s="168"/>
      <c r="AP2502" s="168"/>
      <c r="AQ2502" s="168"/>
      <c r="AR2502" s="168"/>
      <c r="AS2502" s="168"/>
      <c r="AT2502" s="168"/>
      <c r="AU2502" s="168"/>
      <c r="AV2502" s="168"/>
      <c r="AW2502" s="168"/>
      <c r="AX2502" s="168"/>
      <c r="AY2502" s="168"/>
      <c r="AZ2502" s="168"/>
      <c r="BA2502" s="168"/>
      <c r="BB2502" s="168"/>
      <c r="BC2502" s="168"/>
      <c r="BD2502" s="168"/>
      <c r="BE2502" s="168"/>
      <c r="BF2502" s="168"/>
      <c r="BG2502" s="168"/>
      <c r="BH2502" s="168"/>
      <c r="BI2502" s="168"/>
      <c r="BJ2502" s="168"/>
      <c r="BK2502" s="168"/>
      <c r="BL2502" s="168"/>
      <c r="BM2502" s="168"/>
      <c r="BN2502" s="168"/>
      <c r="BO2502" s="168"/>
      <c r="BP2502" s="168"/>
    </row>
    <row r="2503" spans="4:68" x14ac:dyDescent="0.15">
      <c r="D2503" s="168"/>
      <c r="E2503" s="168"/>
      <c r="F2503" s="168"/>
      <c r="G2503" s="168"/>
      <c r="H2503" s="168"/>
      <c r="I2503" s="168"/>
      <c r="J2503" s="168"/>
      <c r="K2503" s="168"/>
      <c r="L2503" s="168"/>
      <c r="M2503" s="168"/>
      <c r="N2503" s="168"/>
      <c r="O2503" s="168"/>
      <c r="P2503" s="168"/>
      <c r="Q2503" s="168"/>
      <c r="R2503" s="168"/>
      <c r="S2503" s="168"/>
      <c r="T2503" s="168"/>
      <c r="U2503" s="168"/>
      <c r="V2503" s="168"/>
      <c r="W2503" s="168"/>
      <c r="X2503" s="168"/>
      <c r="Y2503" s="168"/>
      <c r="Z2503" s="168"/>
      <c r="AA2503" s="168"/>
      <c r="AB2503" s="168"/>
      <c r="AC2503" s="168"/>
      <c r="AD2503" s="168"/>
      <c r="AE2503" s="168"/>
      <c r="AF2503" s="168"/>
      <c r="AG2503" s="168"/>
      <c r="AH2503" s="168"/>
      <c r="AI2503" s="168"/>
      <c r="AJ2503" s="168"/>
      <c r="AK2503" s="168"/>
      <c r="AL2503" s="168"/>
      <c r="AM2503" s="168"/>
      <c r="AN2503" s="168"/>
      <c r="AO2503" s="168"/>
      <c r="AP2503" s="168"/>
      <c r="AQ2503" s="168"/>
      <c r="AR2503" s="168"/>
      <c r="AS2503" s="168"/>
      <c r="AT2503" s="168"/>
      <c r="AU2503" s="168"/>
      <c r="AV2503" s="168"/>
      <c r="AW2503" s="168"/>
      <c r="AX2503" s="168"/>
      <c r="AY2503" s="168"/>
      <c r="AZ2503" s="168"/>
      <c r="BA2503" s="168"/>
      <c r="BB2503" s="168"/>
      <c r="BC2503" s="168"/>
      <c r="BD2503" s="168"/>
      <c r="BE2503" s="168"/>
      <c r="BF2503" s="168"/>
      <c r="BG2503" s="168"/>
      <c r="BH2503" s="168"/>
      <c r="BI2503" s="168"/>
      <c r="BJ2503" s="168"/>
      <c r="BK2503" s="168"/>
      <c r="BL2503" s="168"/>
      <c r="BM2503" s="168"/>
      <c r="BN2503" s="168"/>
      <c r="BO2503" s="168"/>
      <c r="BP2503" s="168"/>
    </row>
    <row r="2504" spans="4:68" x14ac:dyDescent="0.15">
      <c r="D2504" s="168"/>
      <c r="E2504" s="168"/>
      <c r="F2504" s="168"/>
      <c r="G2504" s="168"/>
      <c r="H2504" s="168"/>
      <c r="I2504" s="168"/>
      <c r="J2504" s="168"/>
      <c r="K2504" s="168"/>
      <c r="L2504" s="168"/>
      <c r="M2504" s="168"/>
      <c r="N2504" s="168"/>
      <c r="O2504" s="168"/>
      <c r="P2504" s="168"/>
      <c r="Q2504" s="168"/>
      <c r="R2504" s="168"/>
      <c r="S2504" s="168"/>
      <c r="T2504" s="168"/>
      <c r="U2504" s="168"/>
      <c r="V2504" s="168"/>
      <c r="W2504" s="168"/>
      <c r="X2504" s="168"/>
      <c r="Y2504" s="168"/>
      <c r="Z2504" s="168"/>
      <c r="AA2504" s="168"/>
      <c r="AB2504" s="168"/>
      <c r="AC2504" s="168"/>
      <c r="AD2504" s="168"/>
      <c r="AE2504" s="168"/>
      <c r="AF2504" s="168"/>
      <c r="AG2504" s="168"/>
      <c r="AH2504" s="168"/>
      <c r="AI2504" s="168"/>
      <c r="AJ2504" s="168"/>
      <c r="AK2504" s="168"/>
      <c r="AL2504" s="168"/>
      <c r="AM2504" s="168"/>
      <c r="AN2504" s="168"/>
      <c r="AO2504" s="168"/>
      <c r="AP2504" s="168"/>
      <c r="AQ2504" s="168"/>
      <c r="AR2504" s="168"/>
      <c r="AS2504" s="168"/>
      <c r="AT2504" s="168"/>
      <c r="AU2504" s="168"/>
      <c r="AV2504" s="168"/>
      <c r="AW2504" s="168"/>
      <c r="AX2504" s="168"/>
      <c r="AY2504" s="168"/>
      <c r="AZ2504" s="168"/>
      <c r="BA2504" s="168"/>
      <c r="BB2504" s="168"/>
      <c r="BC2504" s="168"/>
      <c r="BD2504" s="168"/>
      <c r="BE2504" s="168"/>
      <c r="BF2504" s="168"/>
      <c r="BG2504" s="168"/>
      <c r="BH2504" s="168"/>
      <c r="BI2504" s="168"/>
      <c r="BJ2504" s="168"/>
      <c r="BK2504" s="168"/>
      <c r="BL2504" s="168"/>
      <c r="BM2504" s="168"/>
      <c r="BN2504" s="168"/>
      <c r="BO2504" s="168"/>
      <c r="BP2504" s="168"/>
    </row>
    <row r="2505" spans="4:68" x14ac:dyDescent="0.15">
      <c r="D2505" s="168"/>
      <c r="E2505" s="168"/>
      <c r="F2505" s="168"/>
      <c r="G2505" s="168"/>
      <c r="H2505" s="168"/>
      <c r="I2505" s="168"/>
      <c r="J2505" s="168"/>
      <c r="K2505" s="168"/>
      <c r="L2505" s="168"/>
      <c r="M2505" s="168"/>
      <c r="N2505" s="168"/>
      <c r="O2505" s="168"/>
      <c r="P2505" s="168"/>
      <c r="Q2505" s="168"/>
      <c r="R2505" s="168"/>
      <c r="S2505" s="168"/>
      <c r="T2505" s="168"/>
      <c r="U2505" s="168"/>
      <c r="V2505" s="168"/>
      <c r="W2505" s="168"/>
      <c r="X2505" s="168"/>
      <c r="Y2505" s="168"/>
      <c r="Z2505" s="168"/>
      <c r="AA2505" s="168"/>
      <c r="AB2505" s="168"/>
      <c r="AC2505" s="168"/>
      <c r="AD2505" s="168"/>
      <c r="AE2505" s="168"/>
      <c r="AF2505" s="168"/>
      <c r="AG2505" s="168"/>
      <c r="AH2505" s="168"/>
      <c r="AI2505" s="168"/>
      <c r="AJ2505" s="168"/>
      <c r="AK2505" s="168"/>
      <c r="AL2505" s="168"/>
      <c r="AM2505" s="168"/>
      <c r="AN2505" s="168"/>
      <c r="AO2505" s="168"/>
      <c r="AP2505" s="168"/>
      <c r="AQ2505" s="168"/>
      <c r="AR2505" s="168"/>
      <c r="AS2505" s="168"/>
      <c r="AT2505" s="168"/>
      <c r="AU2505" s="168"/>
      <c r="AV2505" s="168"/>
      <c r="AW2505" s="168"/>
      <c r="AX2505" s="168"/>
      <c r="AY2505" s="168"/>
      <c r="AZ2505" s="168"/>
      <c r="BA2505" s="168"/>
      <c r="BB2505" s="168"/>
      <c r="BC2505" s="168"/>
      <c r="BD2505" s="168"/>
      <c r="BE2505" s="168"/>
      <c r="BF2505" s="168"/>
      <c r="BG2505" s="168"/>
      <c r="BH2505" s="168"/>
      <c r="BI2505" s="168"/>
      <c r="BJ2505" s="168"/>
      <c r="BK2505" s="168"/>
      <c r="BL2505" s="168"/>
      <c r="BM2505" s="168"/>
      <c r="BN2505" s="168"/>
      <c r="BO2505" s="168"/>
      <c r="BP2505" s="168"/>
    </row>
    <row r="2506" spans="4:68" x14ac:dyDescent="0.15">
      <c r="D2506" s="168"/>
      <c r="E2506" s="168"/>
      <c r="F2506" s="168"/>
      <c r="G2506" s="168"/>
      <c r="H2506" s="168"/>
      <c r="I2506" s="168"/>
      <c r="J2506" s="168"/>
      <c r="K2506" s="168"/>
      <c r="L2506" s="168"/>
      <c r="M2506" s="168"/>
      <c r="N2506" s="168"/>
      <c r="O2506" s="168"/>
      <c r="P2506" s="168"/>
      <c r="Q2506" s="168"/>
      <c r="R2506" s="168"/>
      <c r="S2506" s="168"/>
      <c r="T2506" s="168"/>
      <c r="U2506" s="168"/>
      <c r="V2506" s="168"/>
      <c r="W2506" s="168"/>
      <c r="X2506" s="168"/>
      <c r="Y2506" s="168"/>
      <c r="Z2506" s="168"/>
      <c r="AA2506" s="168"/>
      <c r="AB2506" s="168"/>
      <c r="AC2506" s="168"/>
      <c r="AD2506" s="168"/>
      <c r="AE2506" s="168"/>
      <c r="AF2506" s="168"/>
      <c r="AG2506" s="168"/>
      <c r="AH2506" s="168"/>
      <c r="AI2506" s="168"/>
      <c r="AJ2506" s="168"/>
      <c r="AK2506" s="168"/>
      <c r="AL2506" s="168"/>
      <c r="AM2506" s="168"/>
      <c r="AN2506" s="168"/>
      <c r="AO2506" s="168"/>
      <c r="AP2506" s="168"/>
      <c r="AQ2506" s="168"/>
      <c r="AR2506" s="168"/>
      <c r="AS2506" s="168"/>
      <c r="AT2506" s="168"/>
      <c r="AU2506" s="168"/>
      <c r="AV2506" s="168"/>
      <c r="AW2506" s="168"/>
      <c r="AX2506" s="168"/>
      <c r="AY2506" s="168"/>
      <c r="AZ2506" s="168"/>
      <c r="BA2506" s="168"/>
      <c r="BB2506" s="168"/>
      <c r="BC2506" s="168"/>
      <c r="BD2506" s="168"/>
      <c r="BE2506" s="168"/>
      <c r="BF2506" s="168"/>
      <c r="BG2506" s="168"/>
      <c r="BH2506" s="168"/>
      <c r="BI2506" s="168"/>
      <c r="BJ2506" s="168"/>
      <c r="BK2506" s="168"/>
      <c r="BL2506" s="168"/>
      <c r="BM2506" s="168"/>
      <c r="BN2506" s="168"/>
      <c r="BO2506" s="168"/>
      <c r="BP2506" s="168"/>
    </row>
    <row r="2507" spans="4:68" x14ac:dyDescent="0.15">
      <c r="D2507" s="168"/>
      <c r="E2507" s="168"/>
      <c r="F2507" s="168"/>
      <c r="G2507" s="168"/>
      <c r="H2507" s="168"/>
      <c r="I2507" s="168"/>
      <c r="J2507" s="168"/>
      <c r="K2507" s="168"/>
      <c r="L2507" s="168"/>
      <c r="M2507" s="168"/>
      <c r="N2507" s="168"/>
      <c r="O2507" s="168"/>
      <c r="P2507" s="168"/>
      <c r="Q2507" s="168"/>
      <c r="R2507" s="168"/>
      <c r="S2507" s="168"/>
      <c r="T2507" s="168"/>
      <c r="U2507" s="168"/>
      <c r="V2507" s="168"/>
      <c r="W2507" s="168"/>
      <c r="X2507" s="168"/>
      <c r="Y2507" s="168"/>
      <c r="Z2507" s="168"/>
      <c r="AA2507" s="168"/>
      <c r="AB2507" s="168"/>
      <c r="AC2507" s="168"/>
      <c r="AD2507" s="168"/>
      <c r="AE2507" s="168"/>
      <c r="AF2507" s="168"/>
      <c r="AG2507" s="168"/>
      <c r="AH2507" s="168"/>
      <c r="AI2507" s="168"/>
      <c r="AJ2507" s="168"/>
      <c r="AK2507" s="168"/>
      <c r="AL2507" s="168"/>
      <c r="AM2507" s="168"/>
      <c r="AN2507" s="168"/>
      <c r="AO2507" s="168"/>
      <c r="AP2507" s="168"/>
      <c r="AQ2507" s="168"/>
      <c r="AR2507" s="168"/>
      <c r="AS2507" s="168"/>
      <c r="AT2507" s="168"/>
      <c r="AU2507" s="168"/>
      <c r="AV2507" s="168"/>
      <c r="AW2507" s="168"/>
      <c r="AX2507" s="168"/>
      <c r="AY2507" s="168"/>
      <c r="AZ2507" s="168"/>
      <c r="BA2507" s="168"/>
      <c r="BB2507" s="168"/>
      <c r="BC2507" s="168"/>
      <c r="BD2507" s="168"/>
      <c r="BE2507" s="168"/>
      <c r="BF2507" s="168"/>
      <c r="BG2507" s="168"/>
      <c r="BH2507" s="168"/>
      <c r="BI2507" s="168"/>
      <c r="BJ2507" s="168"/>
      <c r="BK2507" s="168"/>
      <c r="BL2507" s="168"/>
      <c r="BM2507" s="168"/>
      <c r="BN2507" s="168"/>
      <c r="BO2507" s="168"/>
      <c r="BP2507" s="168"/>
    </row>
    <row r="2508" spans="4:68" x14ac:dyDescent="0.15">
      <c r="D2508" s="168"/>
      <c r="E2508" s="168"/>
      <c r="F2508" s="168"/>
      <c r="G2508" s="168"/>
      <c r="H2508" s="168"/>
      <c r="I2508" s="168"/>
      <c r="J2508" s="168"/>
      <c r="K2508" s="168"/>
      <c r="L2508" s="168"/>
      <c r="M2508" s="168"/>
      <c r="N2508" s="168"/>
      <c r="O2508" s="168"/>
      <c r="P2508" s="168"/>
      <c r="Q2508" s="168"/>
      <c r="R2508" s="168"/>
      <c r="S2508" s="168"/>
      <c r="T2508" s="168"/>
      <c r="U2508" s="168"/>
      <c r="V2508" s="168"/>
      <c r="W2508" s="168"/>
      <c r="X2508" s="168"/>
      <c r="Y2508" s="168"/>
      <c r="Z2508" s="168"/>
      <c r="AA2508" s="168"/>
      <c r="AB2508" s="168"/>
      <c r="AC2508" s="168"/>
      <c r="AD2508" s="168"/>
      <c r="AE2508" s="168"/>
      <c r="AF2508" s="168"/>
      <c r="AG2508" s="168"/>
      <c r="AH2508" s="168"/>
      <c r="AI2508" s="168"/>
      <c r="AJ2508" s="168"/>
      <c r="AK2508" s="168"/>
      <c r="AL2508" s="168"/>
      <c r="AM2508" s="168"/>
      <c r="AN2508" s="168"/>
      <c r="AO2508" s="168"/>
      <c r="AP2508" s="168"/>
      <c r="AQ2508" s="168"/>
      <c r="AR2508" s="168"/>
      <c r="AS2508" s="168"/>
      <c r="AT2508" s="168"/>
      <c r="AU2508" s="168"/>
      <c r="AV2508" s="168"/>
      <c r="AW2508" s="168"/>
      <c r="AX2508" s="168"/>
      <c r="AY2508" s="168"/>
      <c r="AZ2508" s="168"/>
      <c r="BA2508" s="168"/>
      <c r="BB2508" s="168"/>
      <c r="BC2508" s="168"/>
      <c r="BD2508" s="168"/>
      <c r="BE2508" s="168"/>
      <c r="BF2508" s="168"/>
      <c r="BG2508" s="168"/>
      <c r="BH2508" s="168"/>
      <c r="BI2508" s="168"/>
      <c r="BJ2508" s="168"/>
      <c r="BK2508" s="168"/>
      <c r="BL2508" s="168"/>
      <c r="BM2508" s="168"/>
      <c r="BN2508" s="168"/>
      <c r="BO2508" s="168"/>
      <c r="BP2508" s="168"/>
    </row>
    <row r="2509" spans="4:68" x14ac:dyDescent="0.15">
      <c r="D2509" s="168"/>
      <c r="E2509" s="168"/>
      <c r="F2509" s="168"/>
      <c r="G2509" s="168"/>
      <c r="H2509" s="168"/>
      <c r="I2509" s="168"/>
      <c r="J2509" s="168"/>
      <c r="K2509" s="168"/>
      <c r="L2509" s="168"/>
      <c r="M2509" s="168"/>
      <c r="N2509" s="168"/>
      <c r="O2509" s="168"/>
      <c r="P2509" s="168"/>
      <c r="Q2509" s="168"/>
      <c r="R2509" s="168"/>
      <c r="S2509" s="168"/>
      <c r="T2509" s="168"/>
      <c r="U2509" s="168"/>
      <c r="V2509" s="168"/>
      <c r="W2509" s="168"/>
      <c r="X2509" s="168"/>
      <c r="Y2509" s="168"/>
      <c r="Z2509" s="168"/>
      <c r="AA2509" s="168"/>
      <c r="AB2509" s="168"/>
      <c r="AC2509" s="168"/>
      <c r="AD2509" s="168"/>
      <c r="AE2509" s="168"/>
      <c r="AF2509" s="168"/>
      <c r="AG2509" s="168"/>
      <c r="AH2509" s="168"/>
      <c r="AI2509" s="168"/>
      <c r="AJ2509" s="168"/>
      <c r="AK2509" s="168"/>
      <c r="AL2509" s="168"/>
      <c r="AM2509" s="168"/>
      <c r="AN2509" s="168"/>
      <c r="AO2509" s="168"/>
      <c r="AP2509" s="168"/>
      <c r="AQ2509" s="168"/>
      <c r="AR2509" s="168"/>
      <c r="AS2509" s="168"/>
      <c r="AT2509" s="168"/>
      <c r="AU2509" s="168"/>
      <c r="AV2509" s="168"/>
      <c r="AW2509" s="168"/>
      <c r="AX2509" s="168"/>
      <c r="AY2509" s="168"/>
      <c r="AZ2509" s="168"/>
      <c r="BA2509" s="168"/>
      <c r="BB2509" s="168"/>
      <c r="BC2509" s="168"/>
      <c r="BD2509" s="168"/>
      <c r="BE2509" s="168"/>
      <c r="BF2509" s="168"/>
      <c r="BG2509" s="168"/>
      <c r="BH2509" s="168"/>
      <c r="BI2509" s="168"/>
      <c r="BJ2509" s="168"/>
      <c r="BK2509" s="168"/>
      <c r="BL2509" s="168"/>
      <c r="BM2509" s="168"/>
      <c r="BN2509" s="168"/>
      <c r="BO2509" s="168"/>
      <c r="BP2509" s="168"/>
    </row>
    <row r="2510" spans="4:68" x14ac:dyDescent="0.15">
      <c r="D2510" s="168"/>
      <c r="E2510" s="168"/>
      <c r="F2510" s="168"/>
      <c r="G2510" s="168"/>
      <c r="H2510" s="168"/>
      <c r="I2510" s="168"/>
      <c r="J2510" s="168"/>
      <c r="K2510" s="168"/>
      <c r="L2510" s="168"/>
      <c r="M2510" s="168"/>
      <c r="N2510" s="168"/>
      <c r="O2510" s="168"/>
      <c r="P2510" s="168"/>
      <c r="Q2510" s="168"/>
      <c r="R2510" s="168"/>
      <c r="S2510" s="168"/>
      <c r="T2510" s="168"/>
      <c r="U2510" s="168"/>
      <c r="V2510" s="168"/>
      <c r="W2510" s="168"/>
      <c r="X2510" s="168"/>
      <c r="Y2510" s="168"/>
      <c r="Z2510" s="168"/>
      <c r="AA2510" s="168"/>
      <c r="AB2510" s="168"/>
      <c r="AC2510" s="168"/>
      <c r="AD2510" s="168"/>
      <c r="AE2510" s="168"/>
      <c r="AF2510" s="168"/>
      <c r="AG2510" s="168"/>
      <c r="AH2510" s="168"/>
      <c r="AI2510" s="168"/>
      <c r="AJ2510" s="168"/>
      <c r="AK2510" s="168"/>
      <c r="AL2510" s="168"/>
      <c r="AM2510" s="168"/>
      <c r="AN2510" s="168"/>
      <c r="AO2510" s="168"/>
      <c r="AP2510" s="168"/>
      <c r="AQ2510" s="168"/>
      <c r="AR2510" s="168"/>
      <c r="AS2510" s="168"/>
      <c r="AT2510" s="168"/>
      <c r="AU2510" s="168"/>
      <c r="AV2510" s="168"/>
      <c r="AW2510" s="168"/>
      <c r="AX2510" s="168"/>
      <c r="AY2510" s="168"/>
      <c r="AZ2510" s="168"/>
      <c r="BA2510" s="168"/>
      <c r="BB2510" s="168"/>
      <c r="BC2510" s="168"/>
      <c r="BD2510" s="168"/>
      <c r="BE2510" s="168"/>
      <c r="BF2510" s="168"/>
      <c r="BG2510" s="168"/>
      <c r="BH2510" s="168"/>
      <c r="BI2510" s="168"/>
      <c r="BJ2510" s="168"/>
      <c r="BK2510" s="168"/>
      <c r="BL2510" s="168"/>
      <c r="BM2510" s="168"/>
      <c r="BN2510" s="168"/>
      <c r="BO2510" s="168"/>
      <c r="BP2510" s="168"/>
    </row>
    <row r="2511" spans="4:68" x14ac:dyDescent="0.15">
      <c r="D2511" s="168"/>
      <c r="E2511" s="168"/>
      <c r="F2511" s="168"/>
      <c r="G2511" s="168"/>
      <c r="H2511" s="168"/>
      <c r="I2511" s="168"/>
      <c r="J2511" s="168"/>
      <c r="K2511" s="168"/>
      <c r="L2511" s="168"/>
      <c r="M2511" s="168"/>
      <c r="N2511" s="168"/>
      <c r="O2511" s="168"/>
      <c r="P2511" s="168"/>
      <c r="Q2511" s="168"/>
      <c r="R2511" s="168"/>
      <c r="S2511" s="168"/>
      <c r="T2511" s="168"/>
      <c r="U2511" s="168"/>
      <c r="V2511" s="168"/>
      <c r="W2511" s="168"/>
      <c r="X2511" s="168"/>
      <c r="Y2511" s="168"/>
      <c r="Z2511" s="168"/>
      <c r="AA2511" s="168"/>
      <c r="AB2511" s="168"/>
      <c r="AC2511" s="168"/>
      <c r="AD2511" s="168"/>
      <c r="AE2511" s="168"/>
      <c r="AF2511" s="168"/>
      <c r="AG2511" s="168"/>
      <c r="AH2511" s="168"/>
      <c r="AI2511" s="168"/>
      <c r="AJ2511" s="168"/>
      <c r="AK2511" s="168"/>
      <c r="AL2511" s="168"/>
      <c r="AM2511" s="168"/>
      <c r="AN2511" s="168"/>
      <c r="AO2511" s="168"/>
      <c r="AP2511" s="168"/>
      <c r="AQ2511" s="168"/>
      <c r="AR2511" s="168"/>
      <c r="AS2511" s="168"/>
      <c r="AT2511" s="168"/>
      <c r="AU2511" s="168"/>
      <c r="AV2511" s="168"/>
      <c r="AW2511" s="168"/>
      <c r="AX2511" s="168"/>
      <c r="AY2511" s="168"/>
      <c r="AZ2511" s="168"/>
      <c r="BA2511" s="168"/>
      <c r="BB2511" s="168"/>
      <c r="BC2511" s="168"/>
      <c r="BD2511" s="168"/>
      <c r="BE2511" s="168"/>
      <c r="BF2511" s="168"/>
      <c r="BG2511" s="168"/>
      <c r="BH2511" s="168"/>
      <c r="BI2511" s="168"/>
      <c r="BJ2511" s="168"/>
      <c r="BK2511" s="168"/>
      <c r="BL2511" s="168"/>
      <c r="BM2511" s="168"/>
      <c r="BN2511" s="168"/>
      <c r="BO2511" s="168"/>
      <c r="BP2511" s="168"/>
    </row>
    <row r="2512" spans="4:68" x14ac:dyDescent="0.15">
      <c r="D2512" s="168"/>
      <c r="E2512" s="168"/>
      <c r="F2512" s="168"/>
      <c r="G2512" s="168"/>
      <c r="H2512" s="168"/>
      <c r="I2512" s="168"/>
      <c r="J2512" s="168"/>
      <c r="K2512" s="168"/>
      <c r="L2512" s="168"/>
      <c r="M2512" s="168"/>
      <c r="N2512" s="168"/>
      <c r="O2512" s="168"/>
      <c r="P2512" s="168"/>
      <c r="Q2512" s="168"/>
      <c r="R2512" s="168"/>
      <c r="S2512" s="168"/>
      <c r="T2512" s="168"/>
      <c r="U2512" s="168"/>
      <c r="V2512" s="168"/>
      <c r="W2512" s="168"/>
      <c r="X2512" s="168"/>
      <c r="Y2512" s="168"/>
      <c r="Z2512" s="168"/>
      <c r="AA2512" s="168"/>
      <c r="AB2512" s="168"/>
      <c r="AC2512" s="168"/>
      <c r="AD2512" s="168"/>
      <c r="AE2512" s="168"/>
      <c r="AF2512" s="168"/>
      <c r="AG2512" s="168"/>
      <c r="AH2512" s="168"/>
      <c r="AI2512" s="168"/>
      <c r="AJ2512" s="168"/>
      <c r="AK2512" s="168"/>
      <c r="AL2512" s="168"/>
      <c r="AM2512" s="168"/>
      <c r="AN2512" s="168"/>
      <c r="AO2512" s="168"/>
      <c r="AP2512" s="168"/>
      <c r="AQ2512" s="168"/>
      <c r="AR2512" s="168"/>
      <c r="AS2512" s="168"/>
      <c r="AT2512" s="168"/>
      <c r="AU2512" s="168"/>
      <c r="AV2512" s="168"/>
      <c r="AW2512" s="168"/>
      <c r="AX2512" s="168"/>
      <c r="AY2512" s="168"/>
      <c r="AZ2512" s="168"/>
      <c r="BA2512" s="168"/>
      <c r="BB2512" s="168"/>
      <c r="BC2512" s="168"/>
      <c r="BD2512" s="168"/>
      <c r="BE2512" s="168"/>
      <c r="BF2512" s="168"/>
      <c r="BG2512" s="168"/>
      <c r="BH2512" s="168"/>
      <c r="BI2512" s="168"/>
      <c r="BJ2512" s="168"/>
      <c r="BK2512" s="168"/>
      <c r="BL2512" s="168"/>
      <c r="BM2512" s="168"/>
      <c r="BN2512" s="168"/>
      <c r="BO2512" s="168"/>
      <c r="BP2512" s="168"/>
    </row>
    <row r="2513" spans="4:68" x14ac:dyDescent="0.15">
      <c r="D2513" s="168"/>
      <c r="E2513" s="168"/>
      <c r="F2513" s="168"/>
      <c r="G2513" s="168"/>
      <c r="H2513" s="168"/>
      <c r="I2513" s="168"/>
      <c r="J2513" s="168"/>
      <c r="K2513" s="168"/>
      <c r="L2513" s="168"/>
      <c r="M2513" s="168"/>
      <c r="N2513" s="168"/>
      <c r="O2513" s="168"/>
      <c r="P2513" s="168"/>
      <c r="Q2513" s="168"/>
      <c r="R2513" s="168"/>
      <c r="S2513" s="168"/>
      <c r="T2513" s="168"/>
      <c r="U2513" s="168"/>
      <c r="V2513" s="168"/>
      <c r="W2513" s="168"/>
      <c r="X2513" s="168"/>
      <c r="Y2513" s="168"/>
      <c r="Z2513" s="168"/>
      <c r="AA2513" s="168"/>
      <c r="AB2513" s="168"/>
      <c r="AC2513" s="168"/>
      <c r="AD2513" s="168"/>
      <c r="AE2513" s="168"/>
      <c r="AF2513" s="168"/>
      <c r="AG2513" s="168"/>
      <c r="AH2513" s="168"/>
      <c r="AI2513" s="168"/>
      <c r="AJ2513" s="168"/>
      <c r="AK2513" s="168"/>
      <c r="AL2513" s="168"/>
      <c r="AM2513" s="168"/>
      <c r="AN2513" s="168"/>
      <c r="AO2513" s="168"/>
      <c r="AP2513" s="168"/>
      <c r="AQ2513" s="168"/>
      <c r="AR2513" s="168"/>
      <c r="AS2513" s="168"/>
      <c r="AT2513" s="168"/>
      <c r="AU2513" s="168"/>
      <c r="AV2513" s="168"/>
      <c r="AW2513" s="168"/>
      <c r="AX2513" s="168"/>
      <c r="AY2513" s="168"/>
      <c r="AZ2513" s="168"/>
      <c r="BA2513" s="168"/>
      <c r="BB2513" s="168"/>
      <c r="BC2513" s="168"/>
      <c r="BD2513" s="168"/>
      <c r="BE2513" s="168"/>
      <c r="BF2513" s="168"/>
      <c r="BG2513" s="168"/>
      <c r="BH2513" s="168"/>
      <c r="BI2513" s="168"/>
      <c r="BJ2513" s="168"/>
      <c r="BK2513" s="168"/>
      <c r="BL2513" s="168"/>
      <c r="BM2513" s="168"/>
      <c r="BN2513" s="168"/>
      <c r="BO2513" s="168"/>
      <c r="BP2513" s="168"/>
    </row>
    <row r="2514" spans="4:68" x14ac:dyDescent="0.15">
      <c r="D2514" s="168"/>
      <c r="E2514" s="168"/>
      <c r="F2514" s="168"/>
      <c r="G2514" s="168"/>
      <c r="H2514" s="168"/>
      <c r="I2514" s="168"/>
      <c r="J2514" s="168"/>
      <c r="K2514" s="168"/>
      <c r="L2514" s="168"/>
      <c r="M2514" s="168"/>
      <c r="N2514" s="168"/>
      <c r="O2514" s="168"/>
      <c r="P2514" s="168"/>
      <c r="Q2514" s="168"/>
      <c r="R2514" s="168"/>
      <c r="S2514" s="168"/>
      <c r="T2514" s="168"/>
      <c r="U2514" s="168"/>
      <c r="V2514" s="168"/>
      <c r="W2514" s="168"/>
      <c r="X2514" s="168"/>
      <c r="Y2514" s="168"/>
      <c r="Z2514" s="168"/>
      <c r="AA2514" s="168"/>
      <c r="AB2514" s="168"/>
      <c r="AC2514" s="168"/>
      <c r="AD2514" s="168"/>
      <c r="AE2514" s="168"/>
      <c r="AF2514" s="168"/>
      <c r="AG2514" s="168"/>
      <c r="AH2514" s="168"/>
      <c r="AI2514" s="168"/>
      <c r="AJ2514" s="168"/>
      <c r="AK2514" s="168"/>
      <c r="AL2514" s="168"/>
      <c r="AM2514" s="168"/>
      <c r="AN2514" s="168"/>
      <c r="AO2514" s="168"/>
      <c r="AP2514" s="168"/>
      <c r="AQ2514" s="168"/>
      <c r="AR2514" s="168"/>
      <c r="AS2514" s="168"/>
      <c r="AT2514" s="168"/>
      <c r="AU2514" s="168"/>
      <c r="AV2514" s="168"/>
      <c r="AW2514" s="168"/>
      <c r="AX2514" s="168"/>
      <c r="AY2514" s="168"/>
      <c r="AZ2514" s="168"/>
      <c r="BA2514" s="168"/>
      <c r="BB2514" s="168"/>
      <c r="BC2514" s="168"/>
      <c r="BD2514" s="168"/>
      <c r="BE2514" s="168"/>
      <c r="BF2514" s="168"/>
      <c r="BG2514" s="168"/>
      <c r="BH2514" s="168"/>
      <c r="BI2514" s="168"/>
      <c r="BJ2514" s="168"/>
      <c r="BK2514" s="168"/>
      <c r="BL2514" s="168"/>
      <c r="BM2514" s="168"/>
      <c r="BN2514" s="168"/>
      <c r="BO2514" s="168"/>
      <c r="BP2514" s="168"/>
    </row>
    <row r="2515" spans="4:68" x14ac:dyDescent="0.15">
      <c r="D2515" s="168"/>
      <c r="E2515" s="168"/>
      <c r="F2515" s="168"/>
      <c r="G2515" s="168"/>
      <c r="H2515" s="168"/>
      <c r="I2515" s="168"/>
      <c r="J2515" s="168"/>
      <c r="K2515" s="168"/>
      <c r="L2515" s="168"/>
      <c r="M2515" s="168"/>
      <c r="N2515" s="168"/>
      <c r="O2515" s="168"/>
      <c r="P2515" s="168"/>
      <c r="Q2515" s="168"/>
      <c r="R2515" s="168"/>
      <c r="S2515" s="168"/>
      <c r="T2515" s="168"/>
      <c r="U2515" s="168"/>
      <c r="V2515" s="168"/>
      <c r="W2515" s="168"/>
      <c r="X2515" s="168"/>
      <c r="Y2515" s="168"/>
      <c r="Z2515" s="168"/>
      <c r="AA2515" s="168"/>
      <c r="AB2515" s="168"/>
      <c r="AC2515" s="168"/>
      <c r="AD2515" s="168"/>
      <c r="AE2515" s="168"/>
      <c r="AF2515" s="168"/>
      <c r="AG2515" s="168"/>
      <c r="AH2515" s="168"/>
      <c r="AI2515" s="168"/>
      <c r="AJ2515" s="168"/>
      <c r="AK2515" s="168"/>
      <c r="AL2515" s="168"/>
      <c r="AM2515" s="168"/>
      <c r="AN2515" s="168"/>
      <c r="AO2515" s="168"/>
      <c r="AP2515" s="168"/>
      <c r="AQ2515" s="168"/>
      <c r="AR2515" s="168"/>
      <c r="AS2515" s="168"/>
      <c r="AT2515" s="168"/>
      <c r="AU2515" s="168"/>
      <c r="AV2515" s="168"/>
      <c r="AW2515" s="168"/>
      <c r="AX2515" s="168"/>
      <c r="AY2515" s="168"/>
      <c r="AZ2515" s="168"/>
      <c r="BA2515" s="168"/>
      <c r="BB2515" s="168"/>
      <c r="BC2515" s="168"/>
      <c r="BD2515" s="168"/>
      <c r="BE2515" s="168"/>
      <c r="BF2515" s="168"/>
      <c r="BG2515" s="168"/>
      <c r="BH2515" s="168"/>
      <c r="BI2515" s="168"/>
      <c r="BJ2515" s="168"/>
      <c r="BK2515" s="168"/>
      <c r="BL2515" s="168"/>
      <c r="BM2515" s="168"/>
      <c r="BN2515" s="168"/>
      <c r="BO2515" s="168"/>
      <c r="BP2515" s="168"/>
    </row>
    <row r="2516" spans="4:68" x14ac:dyDescent="0.15">
      <c r="D2516" s="168"/>
      <c r="E2516" s="168"/>
      <c r="F2516" s="168"/>
      <c r="G2516" s="168"/>
      <c r="H2516" s="168"/>
      <c r="I2516" s="168"/>
      <c r="J2516" s="168"/>
      <c r="K2516" s="168"/>
      <c r="L2516" s="168"/>
      <c r="M2516" s="168"/>
      <c r="N2516" s="168"/>
      <c r="O2516" s="168"/>
      <c r="P2516" s="168"/>
      <c r="Q2516" s="168"/>
      <c r="R2516" s="168"/>
      <c r="S2516" s="168"/>
      <c r="T2516" s="168"/>
      <c r="U2516" s="168"/>
      <c r="V2516" s="168"/>
      <c r="W2516" s="168"/>
      <c r="X2516" s="168"/>
      <c r="Y2516" s="168"/>
      <c r="Z2516" s="168"/>
      <c r="AA2516" s="168"/>
      <c r="AB2516" s="168"/>
      <c r="AC2516" s="168"/>
      <c r="AD2516" s="168"/>
      <c r="AE2516" s="168"/>
      <c r="AF2516" s="168"/>
      <c r="AG2516" s="168"/>
      <c r="AH2516" s="168"/>
      <c r="AI2516" s="168"/>
      <c r="AJ2516" s="168"/>
      <c r="AK2516" s="168"/>
      <c r="AL2516" s="168"/>
      <c r="AM2516" s="168"/>
      <c r="AN2516" s="168"/>
      <c r="AO2516" s="168"/>
      <c r="AP2516" s="168"/>
      <c r="AQ2516" s="168"/>
      <c r="AR2516" s="168"/>
      <c r="AS2516" s="168"/>
      <c r="AT2516" s="168"/>
      <c r="AU2516" s="168"/>
      <c r="AV2516" s="168"/>
      <c r="AW2516" s="168"/>
      <c r="AX2516" s="168"/>
      <c r="AY2516" s="168"/>
      <c r="AZ2516" s="168"/>
      <c r="BA2516" s="168"/>
      <c r="BB2516" s="168"/>
      <c r="BC2516" s="168"/>
      <c r="BD2516" s="168"/>
      <c r="BE2516" s="168"/>
      <c r="BF2516" s="168"/>
      <c r="BG2516" s="168"/>
      <c r="BH2516" s="168"/>
      <c r="BI2516" s="168"/>
      <c r="BJ2516" s="168"/>
      <c r="BK2516" s="168"/>
      <c r="BL2516" s="168"/>
      <c r="BM2516" s="168"/>
      <c r="BN2516" s="168"/>
      <c r="BO2516" s="168"/>
      <c r="BP2516" s="168"/>
    </row>
    <row r="2517" spans="4:68" x14ac:dyDescent="0.15">
      <c r="D2517" s="168"/>
      <c r="E2517" s="168"/>
      <c r="F2517" s="168"/>
      <c r="G2517" s="168"/>
      <c r="H2517" s="168"/>
      <c r="I2517" s="168"/>
      <c r="J2517" s="168"/>
      <c r="K2517" s="168"/>
      <c r="L2517" s="168"/>
      <c r="M2517" s="168"/>
      <c r="N2517" s="168"/>
      <c r="O2517" s="168"/>
      <c r="P2517" s="168"/>
      <c r="Q2517" s="168"/>
      <c r="R2517" s="168"/>
      <c r="S2517" s="168"/>
      <c r="T2517" s="168"/>
      <c r="U2517" s="168"/>
      <c r="V2517" s="168"/>
      <c r="W2517" s="168"/>
      <c r="X2517" s="168"/>
      <c r="Y2517" s="168"/>
      <c r="Z2517" s="168"/>
      <c r="AA2517" s="168"/>
      <c r="AB2517" s="168"/>
      <c r="AC2517" s="168"/>
      <c r="AD2517" s="168"/>
      <c r="AE2517" s="168"/>
      <c r="AF2517" s="168"/>
      <c r="AG2517" s="168"/>
      <c r="AH2517" s="168"/>
      <c r="AI2517" s="168"/>
      <c r="AJ2517" s="168"/>
      <c r="AK2517" s="168"/>
      <c r="AL2517" s="168"/>
      <c r="AM2517" s="168"/>
      <c r="AN2517" s="168"/>
      <c r="AO2517" s="168"/>
      <c r="AP2517" s="168"/>
      <c r="AQ2517" s="168"/>
      <c r="AR2517" s="168"/>
      <c r="AS2517" s="168"/>
      <c r="AT2517" s="168"/>
      <c r="AU2517" s="168"/>
      <c r="AV2517" s="168"/>
      <c r="AW2517" s="168"/>
      <c r="AX2517" s="168"/>
      <c r="AY2517" s="168"/>
      <c r="AZ2517" s="168"/>
      <c r="BA2517" s="168"/>
      <c r="BB2517" s="168"/>
      <c r="BC2517" s="168"/>
      <c r="BD2517" s="168"/>
      <c r="BE2517" s="168"/>
      <c r="BF2517" s="168"/>
      <c r="BG2517" s="168"/>
      <c r="BH2517" s="168"/>
      <c r="BI2517" s="168"/>
      <c r="BJ2517" s="168"/>
      <c r="BK2517" s="168"/>
      <c r="BL2517" s="168"/>
      <c r="BM2517" s="168"/>
      <c r="BN2517" s="168"/>
      <c r="BO2517" s="168"/>
      <c r="BP2517" s="168"/>
    </row>
    <row r="2518" spans="4:68" x14ac:dyDescent="0.15">
      <c r="D2518" s="168"/>
      <c r="E2518" s="168"/>
      <c r="F2518" s="168"/>
      <c r="G2518" s="168"/>
      <c r="H2518" s="168"/>
      <c r="I2518" s="168"/>
      <c r="J2518" s="168"/>
      <c r="K2518" s="168"/>
      <c r="L2518" s="168"/>
      <c r="M2518" s="168"/>
      <c r="N2518" s="168"/>
      <c r="O2518" s="168"/>
      <c r="P2518" s="168"/>
      <c r="Q2518" s="168"/>
      <c r="R2518" s="168"/>
      <c r="S2518" s="168"/>
      <c r="T2518" s="168"/>
      <c r="U2518" s="168"/>
      <c r="V2518" s="168"/>
      <c r="W2518" s="168"/>
      <c r="X2518" s="168"/>
      <c r="Y2518" s="168"/>
      <c r="Z2518" s="168"/>
      <c r="AA2518" s="168"/>
      <c r="AB2518" s="168"/>
      <c r="AC2518" s="168"/>
      <c r="AD2518" s="168"/>
      <c r="AE2518" s="168"/>
      <c r="AF2518" s="168"/>
      <c r="AG2518" s="168"/>
      <c r="AH2518" s="168"/>
      <c r="AI2518" s="168"/>
      <c r="AJ2518" s="168"/>
      <c r="AK2518" s="168"/>
      <c r="AL2518" s="168"/>
      <c r="AM2518" s="168"/>
      <c r="AN2518" s="168"/>
      <c r="AO2518" s="168"/>
      <c r="AP2518" s="168"/>
      <c r="AQ2518" s="168"/>
      <c r="AR2518" s="168"/>
      <c r="AS2518" s="168"/>
      <c r="AT2518" s="168"/>
      <c r="AU2518" s="168"/>
      <c r="AV2518" s="168"/>
      <c r="AW2518" s="168"/>
      <c r="AX2518" s="168"/>
      <c r="AY2518" s="168"/>
      <c r="AZ2518" s="168"/>
      <c r="BA2518" s="168"/>
      <c r="BB2518" s="168"/>
      <c r="BC2518" s="168"/>
      <c r="BD2518" s="168"/>
      <c r="BE2518" s="168"/>
      <c r="BF2518" s="168"/>
      <c r="BG2518" s="168"/>
      <c r="BH2518" s="168"/>
      <c r="BI2518" s="168"/>
      <c r="BJ2518" s="168"/>
      <c r="BK2518" s="168"/>
      <c r="BL2518" s="168"/>
      <c r="BM2518" s="168"/>
      <c r="BN2518" s="168"/>
      <c r="BO2518" s="168"/>
      <c r="BP2518" s="168"/>
    </row>
    <row r="2519" spans="4:68" x14ac:dyDescent="0.15">
      <c r="D2519" s="168"/>
      <c r="E2519" s="168"/>
      <c r="F2519" s="168"/>
      <c r="G2519" s="168"/>
      <c r="H2519" s="168"/>
      <c r="I2519" s="168"/>
      <c r="J2519" s="168"/>
      <c r="K2519" s="168"/>
      <c r="L2519" s="168"/>
      <c r="M2519" s="168"/>
      <c r="N2519" s="168"/>
      <c r="O2519" s="168"/>
      <c r="P2519" s="168"/>
      <c r="Q2519" s="168"/>
      <c r="R2519" s="168"/>
      <c r="S2519" s="168"/>
      <c r="T2519" s="168"/>
      <c r="U2519" s="168"/>
      <c r="V2519" s="168"/>
      <c r="W2519" s="168"/>
      <c r="X2519" s="168"/>
      <c r="Y2519" s="168"/>
      <c r="Z2519" s="168"/>
      <c r="AA2519" s="168"/>
      <c r="AB2519" s="168"/>
      <c r="AC2519" s="168"/>
      <c r="AD2519" s="168"/>
      <c r="AE2519" s="168"/>
      <c r="AF2519" s="168"/>
      <c r="AG2519" s="168"/>
      <c r="AH2519" s="168"/>
      <c r="AI2519" s="168"/>
      <c r="AJ2519" s="168"/>
      <c r="AK2519" s="168"/>
      <c r="AL2519" s="168"/>
      <c r="AM2519" s="168"/>
      <c r="AN2519" s="168"/>
      <c r="AO2519" s="168"/>
      <c r="AP2519" s="168"/>
      <c r="AQ2519" s="168"/>
      <c r="AR2519" s="168"/>
      <c r="AS2519" s="168"/>
      <c r="AT2519" s="168"/>
      <c r="AU2519" s="168"/>
      <c r="AV2519" s="168"/>
      <c r="AW2519" s="168"/>
      <c r="AX2519" s="168"/>
      <c r="AY2519" s="168"/>
      <c r="AZ2519" s="168"/>
      <c r="BA2519" s="168"/>
      <c r="BB2519" s="168"/>
      <c r="BC2519" s="168"/>
      <c r="BD2519" s="168"/>
      <c r="BE2519" s="168"/>
      <c r="BF2519" s="168"/>
      <c r="BG2519" s="168"/>
      <c r="BH2519" s="168"/>
      <c r="BI2519" s="168"/>
      <c r="BJ2519" s="168"/>
      <c r="BK2519" s="168"/>
      <c r="BL2519" s="168"/>
      <c r="BM2519" s="168"/>
      <c r="BN2519" s="168"/>
      <c r="BO2519" s="168"/>
      <c r="BP2519" s="168"/>
    </row>
    <row r="2520" spans="4:68" x14ac:dyDescent="0.15">
      <c r="D2520" s="168"/>
      <c r="E2520" s="168"/>
      <c r="F2520" s="168"/>
      <c r="G2520" s="168"/>
      <c r="H2520" s="168"/>
      <c r="I2520" s="168"/>
      <c r="J2520" s="168"/>
      <c r="K2520" s="168"/>
      <c r="L2520" s="168"/>
      <c r="M2520" s="168"/>
      <c r="N2520" s="168"/>
      <c r="O2520" s="168"/>
      <c r="P2520" s="168"/>
      <c r="Q2520" s="168"/>
      <c r="R2520" s="168"/>
      <c r="S2520" s="168"/>
      <c r="T2520" s="168"/>
      <c r="U2520" s="168"/>
      <c r="V2520" s="168"/>
      <c r="W2520" s="168"/>
      <c r="X2520" s="168"/>
      <c r="Y2520" s="168"/>
      <c r="Z2520" s="168"/>
      <c r="AA2520" s="168"/>
      <c r="AB2520" s="168"/>
      <c r="AC2520" s="168"/>
      <c r="AD2520" s="168"/>
      <c r="AE2520" s="168"/>
      <c r="AF2520" s="168"/>
      <c r="AG2520" s="168"/>
      <c r="AH2520" s="168"/>
      <c r="AI2520" s="168"/>
      <c r="AJ2520" s="168"/>
      <c r="AK2520" s="168"/>
      <c r="AL2520" s="168"/>
      <c r="AM2520" s="168"/>
      <c r="AN2520" s="168"/>
      <c r="AO2520" s="168"/>
      <c r="AP2520" s="168"/>
      <c r="AQ2520" s="168"/>
      <c r="AR2520" s="168"/>
      <c r="AS2520" s="168"/>
      <c r="AT2520" s="168"/>
      <c r="AU2520" s="168"/>
      <c r="AV2520" s="168"/>
      <c r="AW2520" s="168"/>
      <c r="AX2520" s="168"/>
      <c r="AY2520" s="168"/>
      <c r="AZ2520" s="168"/>
      <c r="BA2520" s="168"/>
      <c r="BB2520" s="168"/>
      <c r="BC2520" s="168"/>
      <c r="BD2520" s="168"/>
      <c r="BE2520" s="168"/>
      <c r="BF2520" s="168"/>
      <c r="BG2520" s="168"/>
      <c r="BH2520" s="168"/>
      <c r="BI2520" s="168"/>
      <c r="BJ2520" s="168"/>
      <c r="BK2520" s="168"/>
      <c r="BL2520" s="168"/>
      <c r="BM2520" s="168"/>
      <c r="BN2520" s="168"/>
      <c r="BO2520" s="168"/>
      <c r="BP2520" s="168"/>
    </row>
    <row r="2521" spans="4:68" x14ac:dyDescent="0.15">
      <c r="D2521" s="168"/>
      <c r="E2521" s="168"/>
      <c r="F2521" s="168"/>
      <c r="G2521" s="168"/>
      <c r="H2521" s="168"/>
      <c r="I2521" s="168"/>
      <c r="J2521" s="168"/>
      <c r="K2521" s="168"/>
      <c r="L2521" s="168"/>
      <c r="M2521" s="168"/>
      <c r="N2521" s="168"/>
      <c r="O2521" s="168"/>
      <c r="P2521" s="168"/>
      <c r="Q2521" s="168"/>
      <c r="R2521" s="168"/>
      <c r="S2521" s="168"/>
      <c r="T2521" s="168"/>
      <c r="U2521" s="168"/>
      <c r="V2521" s="168"/>
      <c r="W2521" s="168"/>
      <c r="X2521" s="168"/>
      <c r="Y2521" s="168"/>
      <c r="Z2521" s="168"/>
      <c r="AA2521" s="168"/>
      <c r="AB2521" s="168"/>
      <c r="AC2521" s="168"/>
      <c r="AD2521" s="168"/>
      <c r="AE2521" s="168"/>
      <c r="AF2521" s="168"/>
      <c r="AG2521" s="168"/>
      <c r="AH2521" s="168"/>
      <c r="AI2521" s="168"/>
      <c r="AJ2521" s="168"/>
      <c r="AK2521" s="168"/>
      <c r="AL2521" s="168"/>
      <c r="AM2521" s="168"/>
      <c r="AN2521" s="168"/>
      <c r="AO2521" s="168"/>
      <c r="AP2521" s="168"/>
      <c r="AQ2521" s="168"/>
      <c r="AR2521" s="168"/>
      <c r="AS2521" s="168"/>
      <c r="AT2521" s="168"/>
      <c r="AU2521" s="168"/>
      <c r="AV2521" s="168"/>
      <c r="AW2521" s="168"/>
      <c r="AX2521" s="168"/>
      <c r="AY2521" s="168"/>
      <c r="AZ2521" s="168"/>
      <c r="BA2521" s="168"/>
      <c r="BB2521" s="168"/>
      <c r="BC2521" s="168"/>
      <c r="BD2521" s="168"/>
      <c r="BE2521" s="168"/>
      <c r="BF2521" s="168"/>
      <c r="BG2521" s="168"/>
      <c r="BH2521" s="168"/>
      <c r="BI2521" s="168"/>
      <c r="BJ2521" s="168"/>
      <c r="BK2521" s="168"/>
      <c r="BL2521" s="168"/>
      <c r="BM2521" s="168"/>
      <c r="BN2521" s="168"/>
      <c r="BO2521" s="168"/>
      <c r="BP2521" s="168"/>
    </row>
    <row r="2522" spans="4:68" x14ac:dyDescent="0.15">
      <c r="D2522" s="168"/>
      <c r="E2522" s="168"/>
      <c r="F2522" s="168"/>
      <c r="G2522" s="168"/>
      <c r="H2522" s="168"/>
      <c r="I2522" s="168"/>
      <c r="J2522" s="168"/>
      <c r="K2522" s="168"/>
      <c r="L2522" s="168"/>
      <c r="M2522" s="168"/>
      <c r="N2522" s="168"/>
      <c r="O2522" s="168"/>
      <c r="P2522" s="168"/>
      <c r="Q2522" s="168"/>
      <c r="R2522" s="168"/>
      <c r="S2522" s="168"/>
      <c r="T2522" s="168"/>
      <c r="U2522" s="168"/>
      <c r="V2522" s="168"/>
      <c r="W2522" s="168"/>
      <c r="X2522" s="168"/>
      <c r="Y2522" s="168"/>
      <c r="Z2522" s="168"/>
      <c r="AA2522" s="168"/>
      <c r="AB2522" s="168"/>
      <c r="AC2522" s="168"/>
      <c r="AD2522" s="168"/>
      <c r="AE2522" s="168"/>
      <c r="AF2522" s="168"/>
      <c r="AG2522" s="168"/>
      <c r="AH2522" s="168"/>
      <c r="AI2522" s="168"/>
      <c r="AJ2522" s="168"/>
      <c r="AK2522" s="168"/>
      <c r="AL2522" s="168"/>
      <c r="AM2522" s="168"/>
      <c r="AN2522" s="168"/>
      <c r="AO2522" s="168"/>
      <c r="AP2522" s="168"/>
      <c r="AQ2522" s="168"/>
      <c r="AR2522" s="168"/>
      <c r="AS2522" s="168"/>
      <c r="AT2522" s="168"/>
      <c r="AU2522" s="168"/>
      <c r="AV2522" s="168"/>
      <c r="AW2522" s="168"/>
      <c r="AX2522" s="168"/>
      <c r="AY2522" s="168"/>
      <c r="AZ2522" s="168"/>
      <c r="BA2522" s="168"/>
      <c r="BB2522" s="168"/>
      <c r="BC2522" s="168"/>
      <c r="BD2522" s="168"/>
      <c r="BE2522" s="168"/>
      <c r="BF2522" s="168"/>
      <c r="BG2522" s="168"/>
      <c r="BH2522" s="168"/>
      <c r="BI2522" s="168"/>
      <c r="BJ2522" s="168"/>
      <c r="BK2522" s="168"/>
      <c r="BL2522" s="168"/>
      <c r="BM2522" s="168"/>
      <c r="BN2522" s="168"/>
      <c r="BO2522" s="168"/>
      <c r="BP2522" s="168"/>
    </row>
    <row r="2523" spans="4:68" x14ac:dyDescent="0.15">
      <c r="D2523" s="168"/>
      <c r="E2523" s="168"/>
      <c r="F2523" s="168"/>
      <c r="G2523" s="168"/>
      <c r="H2523" s="168"/>
      <c r="I2523" s="168"/>
      <c r="J2523" s="168"/>
      <c r="K2523" s="168"/>
      <c r="L2523" s="168"/>
      <c r="M2523" s="168"/>
      <c r="N2523" s="168"/>
      <c r="O2523" s="168"/>
      <c r="P2523" s="168"/>
      <c r="Q2523" s="168"/>
      <c r="R2523" s="168"/>
      <c r="S2523" s="168"/>
      <c r="T2523" s="168"/>
      <c r="U2523" s="168"/>
      <c r="V2523" s="168"/>
      <c r="W2523" s="168"/>
      <c r="X2523" s="168"/>
      <c r="Y2523" s="168"/>
      <c r="Z2523" s="168"/>
      <c r="AA2523" s="168"/>
      <c r="AB2523" s="168"/>
      <c r="AC2523" s="168"/>
      <c r="AD2523" s="168"/>
      <c r="AE2523" s="168"/>
      <c r="AF2523" s="168"/>
      <c r="AG2523" s="168"/>
      <c r="AH2523" s="168"/>
      <c r="AI2523" s="168"/>
      <c r="AJ2523" s="168"/>
      <c r="AK2523" s="168"/>
      <c r="AL2523" s="168"/>
      <c r="AM2523" s="168"/>
      <c r="AN2523" s="168"/>
      <c r="AO2523" s="168"/>
      <c r="AP2523" s="168"/>
      <c r="AQ2523" s="168"/>
      <c r="AR2523" s="168"/>
      <c r="AS2523" s="168"/>
      <c r="AT2523" s="168"/>
      <c r="AU2523" s="168"/>
      <c r="AV2523" s="168"/>
      <c r="AW2523" s="168"/>
      <c r="AX2523" s="168"/>
      <c r="AY2523" s="168"/>
      <c r="AZ2523" s="168"/>
      <c r="BA2523" s="168"/>
      <c r="BB2523" s="168"/>
      <c r="BC2523" s="168"/>
      <c r="BD2523" s="168"/>
      <c r="BE2523" s="168"/>
      <c r="BF2523" s="168"/>
      <c r="BG2523" s="168"/>
      <c r="BH2523" s="168"/>
      <c r="BI2523" s="168"/>
      <c r="BJ2523" s="168"/>
      <c r="BK2523" s="168"/>
      <c r="BL2523" s="168"/>
      <c r="BM2523" s="168"/>
      <c r="BN2523" s="168"/>
      <c r="BO2523" s="168"/>
      <c r="BP2523" s="168"/>
    </row>
    <row r="2524" spans="4:68" x14ac:dyDescent="0.15">
      <c r="D2524" s="168"/>
      <c r="E2524" s="168"/>
      <c r="F2524" s="168"/>
      <c r="G2524" s="168"/>
      <c r="H2524" s="168"/>
      <c r="I2524" s="168"/>
      <c r="J2524" s="168"/>
      <c r="K2524" s="168"/>
      <c r="L2524" s="168"/>
      <c r="M2524" s="168"/>
      <c r="N2524" s="168"/>
      <c r="O2524" s="168"/>
      <c r="P2524" s="168"/>
      <c r="Q2524" s="168"/>
      <c r="R2524" s="168"/>
      <c r="S2524" s="168"/>
      <c r="T2524" s="168"/>
      <c r="U2524" s="168"/>
      <c r="V2524" s="168"/>
      <c r="W2524" s="168"/>
      <c r="X2524" s="168"/>
      <c r="Y2524" s="168"/>
      <c r="Z2524" s="168"/>
      <c r="AA2524" s="168"/>
      <c r="AB2524" s="168"/>
      <c r="AC2524" s="168"/>
      <c r="AD2524" s="168"/>
      <c r="AE2524" s="168"/>
      <c r="AF2524" s="168"/>
      <c r="AG2524" s="168"/>
      <c r="AH2524" s="168"/>
      <c r="AI2524" s="168"/>
      <c r="AJ2524" s="168"/>
      <c r="AK2524" s="168"/>
      <c r="AL2524" s="168"/>
      <c r="AM2524" s="168"/>
      <c r="AN2524" s="168"/>
      <c r="AO2524" s="168"/>
      <c r="AP2524" s="168"/>
      <c r="AQ2524" s="168"/>
      <c r="AR2524" s="168"/>
      <c r="AS2524" s="168"/>
      <c r="AT2524" s="168"/>
      <c r="AU2524" s="168"/>
      <c r="AV2524" s="168"/>
      <c r="AW2524" s="168"/>
      <c r="AX2524" s="168"/>
      <c r="AY2524" s="168"/>
      <c r="AZ2524" s="168"/>
      <c r="BA2524" s="168"/>
      <c r="BB2524" s="168"/>
      <c r="BC2524" s="168"/>
      <c r="BD2524" s="168"/>
      <c r="BE2524" s="168"/>
      <c r="BF2524" s="168"/>
      <c r="BG2524" s="168"/>
      <c r="BH2524" s="168"/>
      <c r="BI2524" s="168"/>
      <c r="BJ2524" s="168"/>
      <c r="BK2524" s="168"/>
      <c r="BL2524" s="168"/>
      <c r="BM2524" s="168"/>
      <c r="BN2524" s="168"/>
      <c r="BO2524" s="168"/>
      <c r="BP2524" s="168"/>
    </row>
    <row r="2525" spans="4:68" x14ac:dyDescent="0.15">
      <c r="D2525" s="168"/>
      <c r="E2525" s="168"/>
      <c r="F2525" s="168"/>
      <c r="G2525" s="168"/>
      <c r="H2525" s="168"/>
      <c r="I2525" s="168"/>
      <c r="J2525" s="168"/>
      <c r="K2525" s="168"/>
      <c r="L2525" s="168"/>
      <c r="M2525" s="168"/>
      <c r="N2525" s="168"/>
      <c r="O2525" s="168"/>
      <c r="P2525" s="168"/>
      <c r="Q2525" s="168"/>
      <c r="R2525" s="168"/>
      <c r="S2525" s="168"/>
      <c r="T2525" s="168"/>
      <c r="U2525" s="168"/>
      <c r="V2525" s="168"/>
      <c r="W2525" s="168"/>
      <c r="X2525" s="168"/>
      <c r="Y2525" s="168"/>
      <c r="Z2525" s="168"/>
      <c r="AA2525" s="168"/>
      <c r="AB2525" s="168"/>
      <c r="AC2525" s="168"/>
      <c r="AD2525" s="168"/>
      <c r="AE2525" s="168"/>
      <c r="AF2525" s="168"/>
      <c r="AG2525" s="168"/>
      <c r="AH2525" s="168"/>
      <c r="AI2525" s="168"/>
      <c r="AJ2525" s="168"/>
      <c r="AK2525" s="168"/>
      <c r="AL2525" s="168"/>
      <c r="AM2525" s="168"/>
      <c r="AN2525" s="168"/>
      <c r="AO2525" s="168"/>
      <c r="AP2525" s="168"/>
      <c r="AQ2525" s="168"/>
      <c r="AR2525" s="168"/>
      <c r="AS2525" s="168"/>
      <c r="AT2525" s="168"/>
      <c r="AU2525" s="168"/>
      <c r="AV2525" s="168"/>
      <c r="AW2525" s="168"/>
      <c r="AX2525" s="168"/>
      <c r="AY2525" s="168"/>
      <c r="AZ2525" s="168"/>
      <c r="BA2525" s="168"/>
      <c r="BB2525" s="168"/>
      <c r="BC2525" s="168"/>
      <c r="BD2525" s="168"/>
      <c r="BE2525" s="168"/>
      <c r="BF2525" s="168"/>
      <c r="BG2525" s="168"/>
      <c r="BH2525" s="168"/>
      <c r="BI2525" s="168"/>
      <c r="BJ2525" s="168"/>
      <c r="BK2525" s="168"/>
      <c r="BL2525" s="168"/>
      <c r="BM2525" s="168"/>
      <c r="BN2525" s="168"/>
      <c r="BO2525" s="168"/>
      <c r="BP2525" s="168"/>
    </row>
    <row r="2526" spans="4:68" x14ac:dyDescent="0.15">
      <c r="D2526" s="168"/>
      <c r="E2526" s="168"/>
      <c r="F2526" s="168"/>
      <c r="G2526" s="168"/>
      <c r="H2526" s="168"/>
      <c r="I2526" s="168"/>
      <c r="J2526" s="168"/>
      <c r="K2526" s="168"/>
      <c r="L2526" s="168"/>
      <c r="M2526" s="168"/>
      <c r="N2526" s="168"/>
      <c r="O2526" s="168"/>
      <c r="P2526" s="168"/>
      <c r="Q2526" s="168"/>
      <c r="R2526" s="168"/>
      <c r="S2526" s="168"/>
      <c r="T2526" s="168"/>
      <c r="U2526" s="168"/>
      <c r="V2526" s="168"/>
      <c r="W2526" s="168"/>
      <c r="X2526" s="168"/>
      <c r="Y2526" s="168"/>
      <c r="Z2526" s="168"/>
      <c r="AA2526" s="168"/>
      <c r="AB2526" s="168"/>
      <c r="AC2526" s="168"/>
      <c r="AD2526" s="168"/>
      <c r="AE2526" s="168"/>
      <c r="AF2526" s="168"/>
      <c r="AG2526" s="168"/>
      <c r="AH2526" s="168"/>
      <c r="AI2526" s="168"/>
      <c r="AJ2526" s="168"/>
      <c r="AK2526" s="168"/>
      <c r="AL2526" s="168"/>
      <c r="AM2526" s="168"/>
      <c r="AN2526" s="168"/>
      <c r="AO2526" s="168"/>
      <c r="AP2526" s="168"/>
      <c r="AQ2526" s="168"/>
      <c r="AR2526" s="168"/>
      <c r="AS2526" s="168"/>
      <c r="AT2526" s="168"/>
      <c r="AU2526" s="168"/>
      <c r="AV2526" s="168"/>
      <c r="AW2526" s="168"/>
      <c r="AX2526" s="168"/>
      <c r="AY2526" s="168"/>
      <c r="AZ2526" s="168"/>
      <c r="BA2526" s="168"/>
      <c r="BB2526" s="168"/>
      <c r="BC2526" s="168"/>
      <c r="BD2526" s="168"/>
      <c r="BE2526" s="168"/>
      <c r="BF2526" s="168"/>
      <c r="BG2526" s="168"/>
      <c r="BH2526" s="168"/>
      <c r="BI2526" s="168"/>
      <c r="BJ2526" s="168"/>
      <c r="BK2526" s="168"/>
      <c r="BL2526" s="168"/>
      <c r="BM2526" s="168"/>
      <c r="BN2526" s="168"/>
      <c r="BO2526" s="168"/>
      <c r="BP2526" s="168"/>
    </row>
    <row r="2527" spans="4:68" x14ac:dyDescent="0.15">
      <c r="D2527" s="168"/>
      <c r="E2527" s="168"/>
      <c r="F2527" s="168"/>
      <c r="G2527" s="168"/>
      <c r="H2527" s="168"/>
      <c r="I2527" s="168"/>
      <c r="J2527" s="168"/>
      <c r="K2527" s="168"/>
      <c r="L2527" s="168"/>
      <c r="M2527" s="168"/>
      <c r="N2527" s="168"/>
      <c r="O2527" s="168"/>
      <c r="P2527" s="168"/>
      <c r="Q2527" s="168"/>
      <c r="R2527" s="168"/>
      <c r="S2527" s="168"/>
      <c r="T2527" s="168"/>
      <c r="U2527" s="168"/>
      <c r="V2527" s="168"/>
      <c r="W2527" s="168"/>
      <c r="X2527" s="168"/>
      <c r="Y2527" s="168"/>
      <c r="Z2527" s="168"/>
      <c r="AA2527" s="168"/>
      <c r="AB2527" s="168"/>
      <c r="AC2527" s="168"/>
      <c r="AD2527" s="168"/>
      <c r="AE2527" s="168"/>
      <c r="AF2527" s="168"/>
      <c r="AG2527" s="168"/>
      <c r="AH2527" s="168"/>
      <c r="AI2527" s="168"/>
      <c r="AJ2527" s="168"/>
      <c r="AK2527" s="168"/>
      <c r="AL2527" s="168"/>
      <c r="AM2527" s="168"/>
      <c r="AN2527" s="168"/>
      <c r="AO2527" s="168"/>
      <c r="AP2527" s="168"/>
      <c r="AQ2527" s="168"/>
      <c r="AR2527" s="168"/>
      <c r="AS2527" s="168"/>
      <c r="AT2527" s="168"/>
      <c r="AU2527" s="168"/>
      <c r="AV2527" s="168"/>
      <c r="AW2527" s="168"/>
      <c r="AX2527" s="168"/>
      <c r="AY2527" s="168"/>
      <c r="AZ2527" s="168"/>
      <c r="BA2527" s="168"/>
      <c r="BB2527" s="168"/>
      <c r="BC2527" s="168"/>
      <c r="BD2527" s="168"/>
      <c r="BE2527" s="168"/>
      <c r="BF2527" s="168"/>
      <c r="BG2527" s="168"/>
      <c r="BH2527" s="168"/>
      <c r="BI2527" s="168"/>
      <c r="BJ2527" s="168"/>
      <c r="BK2527" s="168"/>
      <c r="BL2527" s="168"/>
      <c r="BM2527" s="168"/>
      <c r="BN2527" s="168"/>
      <c r="BO2527" s="168"/>
      <c r="BP2527" s="168"/>
    </row>
    <row r="2528" spans="4:68" x14ac:dyDescent="0.15">
      <c r="D2528" s="168"/>
      <c r="E2528" s="168"/>
      <c r="F2528" s="168"/>
      <c r="G2528" s="168"/>
      <c r="H2528" s="168"/>
      <c r="I2528" s="168"/>
      <c r="J2528" s="168"/>
      <c r="K2528" s="168"/>
      <c r="L2528" s="168"/>
      <c r="M2528" s="168"/>
      <c r="N2528" s="168"/>
      <c r="O2528" s="168"/>
      <c r="P2528" s="168"/>
      <c r="Q2528" s="168"/>
      <c r="R2528" s="168"/>
      <c r="S2528" s="168"/>
      <c r="T2528" s="168"/>
      <c r="U2528" s="168"/>
      <c r="V2528" s="168"/>
      <c r="W2528" s="168"/>
      <c r="X2528" s="168"/>
      <c r="Y2528" s="168"/>
      <c r="Z2528" s="168"/>
      <c r="AA2528" s="168"/>
      <c r="AB2528" s="168"/>
      <c r="AC2528" s="168"/>
      <c r="AD2528" s="168"/>
      <c r="AE2528" s="168"/>
      <c r="AF2528" s="168"/>
      <c r="AG2528" s="168"/>
      <c r="AH2528" s="168"/>
      <c r="AI2528" s="168"/>
      <c r="AJ2528" s="168"/>
      <c r="AK2528" s="168"/>
      <c r="AL2528" s="168"/>
      <c r="AM2528" s="168"/>
      <c r="AN2528" s="168"/>
      <c r="AO2528" s="168"/>
      <c r="AP2528" s="168"/>
      <c r="AQ2528" s="168"/>
      <c r="AR2528" s="168"/>
      <c r="AS2528" s="168"/>
      <c r="AT2528" s="168"/>
      <c r="AU2528" s="168"/>
      <c r="AV2528" s="168"/>
      <c r="AW2528" s="168"/>
      <c r="AX2528" s="168"/>
      <c r="AY2528" s="168"/>
      <c r="AZ2528" s="168"/>
      <c r="BA2528" s="168"/>
      <c r="BB2528" s="168"/>
      <c r="BC2528" s="168"/>
      <c r="BD2528" s="168"/>
      <c r="BE2528" s="168"/>
      <c r="BF2528" s="168"/>
      <c r="BG2528" s="168"/>
      <c r="BH2528" s="168"/>
      <c r="BI2528" s="168"/>
      <c r="BJ2528" s="168"/>
      <c r="BK2528" s="168"/>
      <c r="BL2528" s="168"/>
      <c r="BM2528" s="168"/>
      <c r="BN2528" s="168"/>
      <c r="BO2528" s="168"/>
      <c r="BP2528" s="168"/>
    </row>
    <row r="2529" spans="4:68" x14ac:dyDescent="0.15">
      <c r="D2529" s="168"/>
      <c r="E2529" s="168"/>
      <c r="F2529" s="168"/>
      <c r="G2529" s="168"/>
      <c r="H2529" s="168"/>
      <c r="I2529" s="168"/>
      <c r="J2529" s="168"/>
      <c r="K2529" s="168"/>
      <c r="L2529" s="168"/>
      <c r="M2529" s="168"/>
      <c r="N2529" s="168"/>
      <c r="O2529" s="168"/>
      <c r="P2529" s="168"/>
      <c r="Q2529" s="168"/>
      <c r="R2529" s="168"/>
      <c r="S2529" s="168"/>
      <c r="T2529" s="168"/>
      <c r="U2529" s="168"/>
      <c r="V2529" s="168"/>
      <c r="W2529" s="168"/>
      <c r="X2529" s="168"/>
      <c r="Y2529" s="168"/>
      <c r="Z2529" s="168"/>
      <c r="AA2529" s="168"/>
      <c r="AB2529" s="168"/>
      <c r="AC2529" s="168"/>
      <c r="AD2529" s="168"/>
      <c r="AE2529" s="168"/>
      <c r="AF2529" s="168"/>
      <c r="AG2529" s="168"/>
      <c r="AH2529" s="168"/>
      <c r="AI2529" s="168"/>
      <c r="AJ2529" s="168"/>
      <c r="AK2529" s="168"/>
      <c r="AL2529" s="168"/>
      <c r="AM2529" s="168"/>
      <c r="AN2529" s="168"/>
      <c r="AO2529" s="168"/>
      <c r="AP2529" s="168"/>
      <c r="AQ2529" s="168"/>
      <c r="AR2529" s="168"/>
      <c r="AS2529" s="168"/>
      <c r="AT2529" s="168"/>
      <c r="AU2529" s="168"/>
      <c r="AV2529" s="168"/>
      <c r="AW2529" s="168"/>
      <c r="AX2529" s="168"/>
      <c r="AY2529" s="168"/>
      <c r="AZ2529" s="168"/>
      <c r="BA2529" s="168"/>
      <c r="BB2529" s="168"/>
      <c r="BC2529" s="168"/>
      <c r="BD2529" s="168"/>
      <c r="BE2529" s="168"/>
      <c r="BF2529" s="168"/>
      <c r="BG2529" s="168"/>
      <c r="BH2529" s="168"/>
      <c r="BI2529" s="168"/>
      <c r="BJ2529" s="168"/>
      <c r="BK2529" s="168"/>
      <c r="BL2529" s="168"/>
      <c r="BM2529" s="168"/>
      <c r="BN2529" s="168"/>
      <c r="BO2529" s="168"/>
      <c r="BP2529" s="168"/>
    </row>
    <row r="2530" spans="4:68" x14ac:dyDescent="0.15">
      <c r="D2530" s="168"/>
      <c r="E2530" s="168"/>
      <c r="F2530" s="168"/>
      <c r="G2530" s="168"/>
      <c r="H2530" s="168"/>
      <c r="I2530" s="168"/>
      <c r="J2530" s="168"/>
      <c r="K2530" s="168"/>
      <c r="L2530" s="168"/>
      <c r="M2530" s="168"/>
      <c r="N2530" s="168"/>
      <c r="O2530" s="168"/>
      <c r="P2530" s="168"/>
      <c r="Q2530" s="168"/>
      <c r="R2530" s="168"/>
      <c r="S2530" s="168"/>
      <c r="T2530" s="168"/>
      <c r="U2530" s="168"/>
      <c r="V2530" s="168"/>
      <c r="W2530" s="168"/>
      <c r="X2530" s="168"/>
      <c r="Y2530" s="168"/>
      <c r="Z2530" s="168"/>
      <c r="AA2530" s="168"/>
      <c r="AB2530" s="168"/>
      <c r="AC2530" s="168"/>
      <c r="AD2530" s="168"/>
      <c r="AE2530" s="168"/>
      <c r="AF2530" s="168"/>
      <c r="AG2530" s="168"/>
      <c r="AH2530" s="168"/>
      <c r="AI2530" s="168"/>
      <c r="AJ2530" s="168"/>
      <c r="AK2530" s="168"/>
      <c r="AL2530" s="168"/>
      <c r="AM2530" s="168"/>
      <c r="AN2530" s="168"/>
      <c r="AO2530" s="168"/>
      <c r="AP2530" s="168"/>
      <c r="AQ2530" s="168"/>
      <c r="AR2530" s="168"/>
      <c r="AS2530" s="168"/>
      <c r="AT2530" s="168"/>
      <c r="AU2530" s="168"/>
      <c r="AV2530" s="168"/>
      <c r="AW2530" s="168"/>
      <c r="AX2530" s="168"/>
      <c r="AY2530" s="168"/>
      <c r="AZ2530" s="168"/>
      <c r="BA2530" s="168"/>
      <c r="BB2530" s="168"/>
      <c r="BC2530" s="168"/>
      <c r="BD2530" s="168"/>
      <c r="BE2530" s="168"/>
      <c r="BF2530" s="168"/>
      <c r="BG2530" s="168"/>
      <c r="BH2530" s="168"/>
      <c r="BI2530" s="168"/>
      <c r="BJ2530" s="168"/>
      <c r="BK2530" s="168"/>
      <c r="BL2530" s="168"/>
      <c r="BM2530" s="168"/>
      <c r="BN2530" s="168"/>
      <c r="BO2530" s="168"/>
      <c r="BP2530" s="168"/>
    </row>
    <row r="2531" spans="4:68" x14ac:dyDescent="0.15">
      <c r="D2531" s="168"/>
      <c r="E2531" s="168"/>
      <c r="F2531" s="168"/>
      <c r="G2531" s="168"/>
      <c r="H2531" s="168"/>
      <c r="I2531" s="168"/>
      <c r="J2531" s="168"/>
      <c r="K2531" s="168"/>
      <c r="L2531" s="168"/>
      <c r="M2531" s="168"/>
      <c r="N2531" s="168"/>
      <c r="O2531" s="168"/>
      <c r="P2531" s="168"/>
      <c r="Q2531" s="168"/>
      <c r="R2531" s="168"/>
      <c r="S2531" s="168"/>
      <c r="T2531" s="168"/>
      <c r="U2531" s="168"/>
      <c r="V2531" s="168"/>
      <c r="W2531" s="168"/>
      <c r="X2531" s="168"/>
      <c r="Y2531" s="168"/>
      <c r="Z2531" s="168"/>
      <c r="AA2531" s="168"/>
      <c r="AB2531" s="168"/>
      <c r="AC2531" s="168"/>
      <c r="AD2531" s="168"/>
      <c r="AE2531" s="168"/>
      <c r="AF2531" s="168"/>
      <c r="AG2531" s="168"/>
      <c r="AH2531" s="168"/>
      <c r="AI2531" s="168"/>
      <c r="AJ2531" s="168"/>
      <c r="AK2531" s="168"/>
      <c r="AL2531" s="168"/>
      <c r="AM2531" s="168"/>
      <c r="AN2531" s="168"/>
      <c r="AO2531" s="168"/>
      <c r="AP2531" s="168"/>
      <c r="AQ2531" s="168"/>
      <c r="AR2531" s="168"/>
      <c r="AS2531" s="168"/>
      <c r="AT2531" s="168"/>
      <c r="AU2531" s="168"/>
      <c r="AV2531" s="168"/>
      <c r="AW2531" s="168"/>
      <c r="AX2531" s="168"/>
      <c r="AY2531" s="168"/>
      <c r="AZ2531" s="168"/>
      <c r="BA2531" s="168"/>
      <c r="BB2531" s="168"/>
      <c r="BC2531" s="168"/>
      <c r="BD2531" s="168"/>
      <c r="BE2531" s="168"/>
      <c r="BF2531" s="168"/>
      <c r="BG2531" s="168"/>
      <c r="BH2531" s="168"/>
      <c r="BI2531" s="168"/>
      <c r="BJ2531" s="168"/>
      <c r="BK2531" s="168"/>
      <c r="BL2531" s="168"/>
      <c r="BM2531" s="168"/>
      <c r="BN2531" s="168"/>
      <c r="BO2531" s="168"/>
      <c r="BP2531" s="168"/>
    </row>
    <row r="2532" spans="4:68" x14ac:dyDescent="0.15">
      <c r="D2532" s="168"/>
      <c r="E2532" s="168"/>
      <c r="F2532" s="168"/>
      <c r="G2532" s="168"/>
      <c r="H2532" s="168"/>
      <c r="I2532" s="168"/>
      <c r="J2532" s="168"/>
      <c r="K2532" s="168"/>
      <c r="L2532" s="168"/>
      <c r="M2532" s="168"/>
      <c r="N2532" s="168"/>
      <c r="O2532" s="168"/>
      <c r="P2532" s="168"/>
      <c r="Q2532" s="168"/>
      <c r="R2532" s="168"/>
      <c r="S2532" s="168"/>
      <c r="T2532" s="168"/>
      <c r="U2532" s="168"/>
      <c r="V2532" s="168"/>
      <c r="W2532" s="168"/>
      <c r="X2532" s="168"/>
      <c r="Y2532" s="168"/>
      <c r="Z2532" s="168"/>
      <c r="AA2532" s="168"/>
      <c r="AB2532" s="168"/>
      <c r="AC2532" s="168"/>
      <c r="AD2532" s="168"/>
      <c r="AE2532" s="168"/>
      <c r="AF2532" s="168"/>
      <c r="AG2532" s="168"/>
      <c r="AH2532" s="168"/>
      <c r="AI2532" s="168"/>
      <c r="AJ2532" s="168"/>
      <c r="AK2532" s="168"/>
      <c r="AL2532" s="168"/>
      <c r="AM2532" s="168"/>
      <c r="AN2532" s="168"/>
      <c r="AO2532" s="168"/>
      <c r="AP2532" s="168"/>
      <c r="AQ2532" s="168"/>
      <c r="AR2532" s="168"/>
      <c r="AS2532" s="168"/>
      <c r="AT2532" s="168"/>
      <c r="AU2532" s="168"/>
      <c r="AV2532" s="168"/>
      <c r="AW2532" s="168"/>
      <c r="AX2532" s="168"/>
      <c r="AY2532" s="168"/>
      <c r="AZ2532" s="168"/>
      <c r="BA2532" s="168"/>
      <c r="BB2532" s="168"/>
      <c r="BC2532" s="168"/>
      <c r="BD2532" s="168"/>
      <c r="BE2532" s="168"/>
      <c r="BF2532" s="168"/>
      <c r="BG2532" s="168"/>
      <c r="BH2532" s="168"/>
      <c r="BI2532" s="168"/>
      <c r="BJ2532" s="168"/>
      <c r="BK2532" s="168"/>
      <c r="BL2532" s="168"/>
      <c r="BM2532" s="168"/>
      <c r="BN2532" s="168"/>
      <c r="BO2532" s="168"/>
      <c r="BP2532" s="168"/>
    </row>
    <row r="2533" spans="4:68" x14ac:dyDescent="0.15">
      <c r="D2533" s="168"/>
      <c r="E2533" s="168"/>
      <c r="F2533" s="168"/>
      <c r="G2533" s="168"/>
      <c r="H2533" s="168"/>
      <c r="I2533" s="168"/>
      <c r="J2533" s="168"/>
      <c r="K2533" s="168"/>
      <c r="L2533" s="168"/>
      <c r="M2533" s="168"/>
      <c r="N2533" s="168"/>
      <c r="O2533" s="168"/>
      <c r="P2533" s="168"/>
      <c r="Q2533" s="168"/>
      <c r="R2533" s="168"/>
      <c r="S2533" s="168"/>
      <c r="T2533" s="168"/>
      <c r="U2533" s="168"/>
      <c r="V2533" s="168"/>
      <c r="W2533" s="168"/>
      <c r="X2533" s="168"/>
      <c r="Y2533" s="168"/>
      <c r="Z2533" s="168"/>
      <c r="AA2533" s="168"/>
      <c r="AB2533" s="168"/>
      <c r="AC2533" s="168"/>
      <c r="AD2533" s="168"/>
      <c r="AE2533" s="168"/>
      <c r="AF2533" s="168"/>
      <c r="AG2533" s="168"/>
      <c r="AH2533" s="168"/>
      <c r="AI2533" s="168"/>
      <c r="AJ2533" s="168"/>
      <c r="AK2533" s="168"/>
      <c r="AL2533" s="168"/>
      <c r="AM2533" s="168"/>
      <c r="AN2533" s="168"/>
      <c r="AO2533" s="168"/>
      <c r="AP2533" s="168"/>
      <c r="AQ2533" s="168"/>
      <c r="AR2533" s="168"/>
      <c r="AS2533" s="168"/>
      <c r="AT2533" s="168"/>
      <c r="AU2533" s="168"/>
      <c r="AV2533" s="168"/>
      <c r="AW2533" s="168"/>
      <c r="AX2533" s="168"/>
      <c r="AY2533" s="168"/>
      <c r="AZ2533" s="168"/>
      <c r="BA2533" s="168"/>
      <c r="BB2533" s="168"/>
      <c r="BC2533" s="168"/>
      <c r="BD2533" s="168"/>
      <c r="BE2533" s="168"/>
      <c r="BF2533" s="168"/>
      <c r="BG2533" s="168"/>
      <c r="BH2533" s="168"/>
      <c r="BI2533" s="168"/>
      <c r="BJ2533" s="168"/>
      <c r="BK2533" s="168"/>
      <c r="BL2533" s="168"/>
      <c r="BM2533" s="168"/>
      <c r="BN2533" s="168"/>
      <c r="BO2533" s="168"/>
      <c r="BP2533" s="168"/>
    </row>
    <row r="2534" spans="4:68" x14ac:dyDescent="0.15">
      <c r="D2534" s="168"/>
      <c r="E2534" s="168"/>
      <c r="F2534" s="168"/>
      <c r="G2534" s="168"/>
      <c r="H2534" s="168"/>
      <c r="I2534" s="168"/>
      <c r="J2534" s="168"/>
      <c r="K2534" s="168"/>
      <c r="L2534" s="168"/>
      <c r="M2534" s="168"/>
      <c r="N2534" s="168"/>
      <c r="O2534" s="168"/>
      <c r="P2534" s="168"/>
      <c r="Q2534" s="168"/>
      <c r="R2534" s="168"/>
      <c r="S2534" s="168"/>
      <c r="T2534" s="168"/>
      <c r="U2534" s="168"/>
      <c r="V2534" s="168"/>
      <c r="W2534" s="168"/>
      <c r="X2534" s="168"/>
      <c r="Y2534" s="168"/>
      <c r="Z2534" s="168"/>
      <c r="AA2534" s="168"/>
      <c r="AB2534" s="168"/>
      <c r="AC2534" s="168"/>
      <c r="AD2534" s="168"/>
      <c r="AE2534" s="168"/>
      <c r="AF2534" s="168"/>
      <c r="AG2534" s="168"/>
      <c r="AH2534" s="168"/>
      <c r="AI2534" s="168"/>
      <c r="AJ2534" s="168"/>
      <c r="AK2534" s="168"/>
      <c r="AL2534" s="168"/>
      <c r="AM2534" s="168"/>
      <c r="AN2534" s="168"/>
      <c r="AO2534" s="168"/>
      <c r="AP2534" s="168"/>
      <c r="AQ2534" s="168"/>
      <c r="AR2534" s="168"/>
      <c r="AS2534" s="168"/>
      <c r="AT2534" s="168"/>
      <c r="AU2534" s="168"/>
      <c r="AV2534" s="168"/>
      <c r="AW2534" s="168"/>
      <c r="AX2534" s="168"/>
      <c r="AY2534" s="168"/>
      <c r="AZ2534" s="168"/>
      <c r="BA2534" s="168"/>
      <c r="BB2534" s="168"/>
      <c r="BC2534" s="168"/>
      <c r="BD2534" s="168"/>
      <c r="BE2534" s="168"/>
      <c r="BF2534" s="168"/>
      <c r="BG2534" s="168"/>
      <c r="BH2534" s="168"/>
      <c r="BI2534" s="168"/>
      <c r="BJ2534" s="168"/>
      <c r="BK2534" s="168"/>
      <c r="BL2534" s="168"/>
      <c r="BM2534" s="168"/>
      <c r="BN2534" s="168"/>
      <c r="BO2534" s="168"/>
      <c r="BP2534" s="168"/>
    </row>
    <row r="2535" spans="4:68" x14ac:dyDescent="0.15">
      <c r="D2535" s="168"/>
      <c r="E2535" s="168"/>
      <c r="F2535" s="168"/>
      <c r="G2535" s="168"/>
      <c r="H2535" s="168"/>
      <c r="I2535" s="168"/>
      <c r="J2535" s="168"/>
      <c r="K2535" s="168"/>
      <c r="L2535" s="168"/>
      <c r="M2535" s="168"/>
      <c r="N2535" s="168"/>
      <c r="O2535" s="168"/>
      <c r="P2535" s="168"/>
      <c r="Q2535" s="168"/>
      <c r="R2535" s="168"/>
      <c r="S2535" s="168"/>
      <c r="T2535" s="168"/>
      <c r="U2535" s="168"/>
      <c r="V2535" s="168"/>
      <c r="W2535" s="168"/>
      <c r="X2535" s="168"/>
      <c r="Y2535" s="168"/>
      <c r="Z2535" s="168"/>
      <c r="AA2535" s="168"/>
      <c r="AB2535" s="168"/>
      <c r="AC2535" s="168"/>
      <c r="AD2535" s="168"/>
      <c r="AE2535" s="168"/>
      <c r="AF2535" s="168"/>
      <c r="AG2535" s="168"/>
      <c r="AH2535" s="168"/>
      <c r="AI2535" s="168"/>
      <c r="AJ2535" s="168"/>
      <c r="AK2535" s="168"/>
      <c r="AL2535" s="168"/>
      <c r="AM2535" s="168"/>
      <c r="AN2535" s="168"/>
      <c r="AO2535" s="168"/>
      <c r="AP2535" s="168"/>
      <c r="AQ2535" s="168"/>
      <c r="AR2535" s="168"/>
      <c r="AS2535" s="168"/>
      <c r="AT2535" s="168"/>
      <c r="AU2535" s="168"/>
      <c r="AV2535" s="168"/>
      <c r="AW2535" s="168"/>
      <c r="AX2535" s="168"/>
      <c r="AY2535" s="168"/>
      <c r="AZ2535" s="168"/>
      <c r="BA2535" s="168"/>
      <c r="BB2535" s="168"/>
      <c r="BC2535" s="168"/>
      <c r="BD2535" s="168"/>
      <c r="BE2535" s="168"/>
      <c r="BF2535" s="168"/>
      <c r="BG2535" s="168"/>
      <c r="BH2535" s="168"/>
      <c r="BI2535" s="168"/>
      <c r="BJ2535" s="168"/>
      <c r="BK2535" s="168"/>
      <c r="BL2535" s="168"/>
      <c r="BM2535" s="168"/>
      <c r="BN2535" s="168"/>
      <c r="BO2535" s="168"/>
      <c r="BP2535" s="168"/>
    </row>
    <row r="2536" spans="4:68" x14ac:dyDescent="0.15">
      <c r="D2536" s="168"/>
      <c r="E2536" s="168"/>
      <c r="F2536" s="168"/>
      <c r="G2536" s="168"/>
      <c r="H2536" s="168"/>
      <c r="I2536" s="168"/>
      <c r="J2536" s="168"/>
      <c r="K2536" s="168"/>
      <c r="L2536" s="168"/>
      <c r="M2536" s="168"/>
      <c r="N2536" s="168"/>
      <c r="O2536" s="168"/>
      <c r="P2536" s="168"/>
      <c r="Q2536" s="168"/>
      <c r="R2536" s="168"/>
      <c r="S2536" s="168"/>
      <c r="T2536" s="168"/>
      <c r="U2536" s="168"/>
      <c r="V2536" s="168"/>
      <c r="W2536" s="168"/>
      <c r="X2536" s="168"/>
      <c r="Y2536" s="168"/>
      <c r="Z2536" s="168"/>
      <c r="AA2536" s="168"/>
      <c r="AB2536" s="168"/>
      <c r="AC2536" s="168"/>
      <c r="AD2536" s="168"/>
      <c r="AE2536" s="168"/>
      <c r="AF2536" s="168"/>
      <c r="AG2536" s="168"/>
      <c r="AH2536" s="168"/>
      <c r="AI2536" s="168"/>
      <c r="AJ2536" s="168"/>
      <c r="AK2536" s="168"/>
      <c r="AL2536" s="168"/>
      <c r="AM2536" s="168"/>
      <c r="AN2536" s="168"/>
      <c r="AO2536" s="168"/>
      <c r="AP2536" s="168"/>
      <c r="AQ2536" s="168"/>
      <c r="AR2536" s="168"/>
      <c r="AS2536" s="168"/>
      <c r="AT2536" s="168"/>
      <c r="AU2536" s="168"/>
      <c r="AV2536" s="168"/>
      <c r="AW2536" s="168"/>
      <c r="AX2536" s="168"/>
      <c r="AY2536" s="168"/>
      <c r="AZ2536" s="168"/>
      <c r="BA2536" s="168"/>
      <c r="BB2536" s="168"/>
      <c r="BC2536" s="168"/>
      <c r="BD2536" s="168"/>
      <c r="BE2536" s="168"/>
      <c r="BF2536" s="168"/>
      <c r="BG2536" s="168"/>
      <c r="BH2536" s="168"/>
      <c r="BI2536" s="168"/>
      <c r="BJ2536" s="168"/>
      <c r="BK2536" s="168"/>
      <c r="BL2536" s="168"/>
      <c r="BM2536" s="168"/>
      <c r="BN2536" s="168"/>
      <c r="BO2536" s="168"/>
      <c r="BP2536" s="168"/>
    </row>
    <row r="2537" spans="4:68" x14ac:dyDescent="0.15">
      <c r="D2537" s="168"/>
      <c r="E2537" s="168"/>
      <c r="F2537" s="168"/>
      <c r="G2537" s="168"/>
      <c r="H2537" s="168"/>
      <c r="I2537" s="168"/>
      <c r="J2537" s="168"/>
      <c r="K2537" s="168"/>
      <c r="L2537" s="168"/>
      <c r="M2537" s="168"/>
      <c r="N2537" s="168"/>
      <c r="O2537" s="168"/>
      <c r="P2537" s="168"/>
      <c r="Q2537" s="168"/>
      <c r="R2537" s="168"/>
      <c r="S2537" s="168"/>
      <c r="T2537" s="168"/>
      <c r="U2537" s="168"/>
      <c r="V2537" s="168"/>
      <c r="W2537" s="168"/>
      <c r="X2537" s="168"/>
      <c r="Y2537" s="168"/>
      <c r="Z2537" s="168"/>
      <c r="AA2537" s="168"/>
      <c r="AB2537" s="168"/>
      <c r="AC2537" s="168"/>
      <c r="AD2537" s="168"/>
      <c r="AE2537" s="168"/>
      <c r="AF2537" s="168"/>
      <c r="AG2537" s="168"/>
      <c r="AH2537" s="168"/>
      <c r="AI2537" s="168"/>
      <c r="AJ2537" s="168"/>
      <c r="AK2537" s="168"/>
      <c r="AL2537" s="168"/>
      <c r="AM2537" s="168"/>
      <c r="AN2537" s="168"/>
      <c r="AO2537" s="168"/>
      <c r="AP2537" s="168"/>
      <c r="AQ2537" s="168"/>
      <c r="AR2537" s="168"/>
      <c r="AS2537" s="168"/>
      <c r="AT2537" s="168"/>
      <c r="AU2537" s="168"/>
      <c r="AV2537" s="168"/>
      <c r="AW2537" s="168"/>
      <c r="AX2537" s="168"/>
      <c r="AY2537" s="168"/>
      <c r="AZ2537" s="168"/>
      <c r="BA2537" s="168"/>
      <c r="BB2537" s="168"/>
      <c r="BC2537" s="168"/>
      <c r="BD2537" s="168"/>
      <c r="BE2537" s="168"/>
      <c r="BF2537" s="168"/>
      <c r="BG2537" s="168"/>
      <c r="BH2537" s="168"/>
      <c r="BI2537" s="168"/>
      <c r="BJ2537" s="168"/>
      <c r="BK2537" s="168"/>
      <c r="BL2537" s="168"/>
      <c r="BM2537" s="168"/>
      <c r="BN2537" s="168"/>
      <c r="BO2537" s="168"/>
      <c r="BP2537" s="168"/>
    </row>
    <row r="2538" spans="4:68" x14ac:dyDescent="0.15">
      <c r="D2538" s="168"/>
      <c r="E2538" s="168"/>
      <c r="F2538" s="168"/>
      <c r="G2538" s="168"/>
      <c r="H2538" s="168"/>
      <c r="I2538" s="168"/>
      <c r="J2538" s="168"/>
      <c r="K2538" s="168"/>
      <c r="L2538" s="168"/>
      <c r="M2538" s="168"/>
      <c r="N2538" s="168"/>
      <c r="O2538" s="168"/>
      <c r="P2538" s="168"/>
      <c r="Q2538" s="168"/>
      <c r="R2538" s="168"/>
      <c r="S2538" s="168"/>
      <c r="T2538" s="168"/>
      <c r="U2538" s="168"/>
      <c r="V2538" s="168"/>
      <c r="W2538" s="168"/>
      <c r="X2538" s="168"/>
      <c r="Y2538" s="168"/>
      <c r="Z2538" s="168"/>
      <c r="AA2538" s="168"/>
      <c r="AB2538" s="168"/>
      <c r="AC2538" s="168"/>
      <c r="AD2538" s="168"/>
      <c r="AE2538" s="168"/>
      <c r="AF2538" s="168"/>
      <c r="AG2538" s="168"/>
      <c r="AH2538" s="168"/>
      <c r="AI2538" s="168"/>
      <c r="AJ2538" s="168"/>
      <c r="AK2538" s="168"/>
      <c r="AL2538" s="168"/>
      <c r="AM2538" s="168"/>
      <c r="AN2538" s="168"/>
      <c r="AO2538" s="168"/>
      <c r="AP2538" s="168"/>
      <c r="AQ2538" s="168"/>
      <c r="AR2538" s="168"/>
      <c r="AS2538" s="168"/>
      <c r="AT2538" s="168"/>
      <c r="AU2538" s="168"/>
      <c r="AV2538" s="168"/>
      <c r="AW2538" s="168"/>
      <c r="AX2538" s="168"/>
      <c r="AY2538" s="168"/>
      <c r="AZ2538" s="168"/>
      <c r="BA2538" s="168"/>
      <c r="BB2538" s="168"/>
      <c r="BC2538" s="168"/>
      <c r="BD2538" s="168"/>
      <c r="BE2538" s="168"/>
      <c r="BF2538" s="168"/>
      <c r="BG2538" s="168"/>
      <c r="BH2538" s="168"/>
      <c r="BI2538" s="168"/>
      <c r="BJ2538" s="168"/>
      <c r="BK2538" s="168"/>
      <c r="BL2538" s="168"/>
      <c r="BM2538" s="168"/>
      <c r="BN2538" s="168"/>
      <c r="BO2538" s="168"/>
      <c r="BP2538" s="168"/>
    </row>
    <row r="2539" spans="4:68" x14ac:dyDescent="0.15">
      <c r="D2539" s="168"/>
      <c r="E2539" s="168"/>
      <c r="F2539" s="168"/>
      <c r="G2539" s="168"/>
      <c r="H2539" s="168"/>
      <c r="I2539" s="168"/>
      <c r="J2539" s="168"/>
      <c r="K2539" s="168"/>
      <c r="L2539" s="168"/>
      <c r="M2539" s="168"/>
      <c r="N2539" s="168"/>
      <c r="O2539" s="168"/>
      <c r="P2539" s="168"/>
      <c r="Q2539" s="168"/>
      <c r="R2539" s="168"/>
      <c r="S2539" s="168"/>
      <c r="T2539" s="168"/>
      <c r="U2539" s="168"/>
      <c r="V2539" s="168"/>
      <c r="W2539" s="168"/>
      <c r="X2539" s="168"/>
      <c r="Y2539" s="168"/>
      <c r="Z2539" s="168"/>
      <c r="AA2539" s="168"/>
      <c r="AB2539" s="168"/>
      <c r="AC2539" s="168"/>
      <c r="AD2539" s="168"/>
      <c r="AE2539" s="168"/>
      <c r="AF2539" s="168"/>
      <c r="AG2539" s="168"/>
      <c r="AH2539" s="168"/>
      <c r="AI2539" s="168"/>
      <c r="AJ2539" s="168"/>
      <c r="AK2539" s="168"/>
      <c r="AL2539" s="168"/>
      <c r="AM2539" s="168"/>
      <c r="AN2539" s="168"/>
      <c r="AO2539" s="168"/>
      <c r="AP2539" s="168"/>
      <c r="AQ2539" s="168"/>
      <c r="AR2539" s="168"/>
      <c r="AS2539" s="168"/>
      <c r="AT2539" s="168"/>
      <c r="AU2539" s="168"/>
      <c r="AV2539" s="168"/>
      <c r="AW2539" s="168"/>
      <c r="AX2539" s="168"/>
      <c r="AY2539" s="168"/>
      <c r="AZ2539" s="168"/>
      <c r="BA2539" s="168"/>
      <c r="BB2539" s="168"/>
      <c r="BC2539" s="168"/>
      <c r="BD2539" s="168"/>
      <c r="BE2539" s="168"/>
      <c r="BF2539" s="168"/>
      <c r="BG2539" s="168"/>
      <c r="BH2539" s="168"/>
      <c r="BI2539" s="168"/>
      <c r="BJ2539" s="168"/>
      <c r="BK2539" s="168"/>
      <c r="BL2539" s="168"/>
      <c r="BM2539" s="168"/>
      <c r="BN2539" s="168"/>
      <c r="BO2539" s="168"/>
      <c r="BP2539" s="168"/>
    </row>
    <row r="2540" spans="4:68" x14ac:dyDescent="0.15">
      <c r="D2540" s="168"/>
      <c r="E2540" s="168"/>
      <c r="F2540" s="168"/>
      <c r="G2540" s="168"/>
      <c r="H2540" s="168"/>
      <c r="I2540" s="168"/>
      <c r="J2540" s="168"/>
      <c r="K2540" s="168"/>
      <c r="L2540" s="168"/>
      <c r="M2540" s="168"/>
      <c r="N2540" s="168"/>
      <c r="O2540" s="168"/>
      <c r="P2540" s="168"/>
      <c r="Q2540" s="168"/>
      <c r="R2540" s="168"/>
      <c r="S2540" s="168"/>
      <c r="T2540" s="168"/>
      <c r="U2540" s="168"/>
      <c r="V2540" s="168"/>
      <c r="W2540" s="168"/>
      <c r="X2540" s="168"/>
      <c r="Y2540" s="168"/>
      <c r="Z2540" s="168"/>
      <c r="AA2540" s="168"/>
      <c r="AB2540" s="168"/>
      <c r="AC2540" s="168"/>
      <c r="AD2540" s="168"/>
      <c r="AE2540" s="168"/>
      <c r="AF2540" s="168"/>
      <c r="AG2540" s="168"/>
      <c r="AH2540" s="168"/>
      <c r="AI2540" s="168"/>
      <c r="AJ2540" s="168"/>
      <c r="AK2540" s="168"/>
      <c r="AL2540" s="168"/>
      <c r="AM2540" s="168"/>
      <c r="AN2540" s="168"/>
      <c r="AO2540" s="168"/>
      <c r="AP2540" s="168"/>
      <c r="AQ2540" s="168"/>
      <c r="AR2540" s="168"/>
      <c r="AS2540" s="168"/>
      <c r="AT2540" s="168"/>
      <c r="AU2540" s="168"/>
      <c r="AV2540" s="168"/>
      <c r="AW2540" s="168"/>
      <c r="AX2540" s="168"/>
      <c r="AY2540" s="168"/>
      <c r="AZ2540" s="168"/>
      <c r="BA2540" s="168"/>
      <c r="BB2540" s="168"/>
      <c r="BC2540" s="168"/>
      <c r="BD2540" s="168"/>
      <c r="BE2540" s="168"/>
      <c r="BF2540" s="168"/>
      <c r="BG2540" s="168"/>
      <c r="BH2540" s="168"/>
      <c r="BI2540" s="168"/>
      <c r="BJ2540" s="168"/>
      <c r="BK2540" s="168"/>
      <c r="BL2540" s="168"/>
      <c r="BM2540" s="168"/>
      <c r="BN2540" s="168"/>
      <c r="BO2540" s="168"/>
      <c r="BP2540" s="168"/>
    </row>
    <row r="2541" spans="4:68" x14ac:dyDescent="0.15">
      <c r="D2541" s="168"/>
      <c r="E2541" s="168"/>
      <c r="F2541" s="168"/>
      <c r="G2541" s="168"/>
      <c r="H2541" s="168"/>
      <c r="I2541" s="168"/>
      <c r="J2541" s="168"/>
      <c r="K2541" s="168"/>
      <c r="L2541" s="168"/>
      <c r="M2541" s="168"/>
      <c r="N2541" s="168"/>
      <c r="O2541" s="168"/>
      <c r="P2541" s="168"/>
      <c r="Q2541" s="168"/>
      <c r="R2541" s="168"/>
      <c r="S2541" s="168"/>
      <c r="T2541" s="168"/>
      <c r="U2541" s="168"/>
      <c r="V2541" s="168"/>
      <c r="W2541" s="168"/>
      <c r="X2541" s="168"/>
      <c r="Y2541" s="168"/>
      <c r="Z2541" s="168"/>
      <c r="AA2541" s="168"/>
      <c r="AB2541" s="168"/>
      <c r="AC2541" s="168"/>
      <c r="AD2541" s="168"/>
      <c r="AE2541" s="168"/>
      <c r="AF2541" s="168"/>
      <c r="AG2541" s="168"/>
      <c r="AH2541" s="168"/>
      <c r="AI2541" s="168"/>
      <c r="AJ2541" s="168"/>
      <c r="AK2541" s="168"/>
      <c r="AL2541" s="168"/>
      <c r="AM2541" s="168"/>
      <c r="AN2541" s="168"/>
      <c r="AO2541" s="168"/>
      <c r="AP2541" s="168"/>
      <c r="AQ2541" s="168"/>
      <c r="AR2541" s="168"/>
      <c r="AS2541" s="168"/>
      <c r="AT2541" s="168"/>
      <c r="AU2541" s="168"/>
      <c r="AV2541" s="168"/>
      <c r="AW2541" s="168"/>
      <c r="AX2541" s="168"/>
      <c r="AY2541" s="168"/>
      <c r="AZ2541" s="168"/>
      <c r="BA2541" s="168"/>
      <c r="BB2541" s="168"/>
      <c r="BC2541" s="168"/>
      <c r="BD2541" s="168"/>
      <c r="BE2541" s="168"/>
      <c r="BF2541" s="168"/>
      <c r="BG2541" s="168"/>
      <c r="BH2541" s="168"/>
      <c r="BI2541" s="168"/>
      <c r="BJ2541" s="168"/>
      <c r="BK2541" s="168"/>
      <c r="BL2541" s="168"/>
      <c r="BM2541" s="168"/>
      <c r="BN2541" s="168"/>
      <c r="BO2541" s="168"/>
      <c r="BP2541" s="168"/>
    </row>
    <row r="2542" spans="4:68" x14ac:dyDescent="0.15">
      <c r="D2542" s="168"/>
      <c r="E2542" s="168"/>
      <c r="F2542" s="168"/>
      <c r="G2542" s="168"/>
      <c r="H2542" s="168"/>
      <c r="I2542" s="168"/>
      <c r="J2542" s="168"/>
      <c r="K2542" s="168"/>
      <c r="L2542" s="168"/>
      <c r="M2542" s="168"/>
      <c r="N2542" s="168"/>
      <c r="O2542" s="168"/>
      <c r="P2542" s="168"/>
      <c r="Q2542" s="168"/>
      <c r="R2542" s="168"/>
      <c r="S2542" s="168"/>
      <c r="T2542" s="168"/>
      <c r="U2542" s="168"/>
      <c r="V2542" s="168"/>
      <c r="W2542" s="168"/>
      <c r="X2542" s="168"/>
      <c r="Y2542" s="168"/>
      <c r="Z2542" s="168"/>
      <c r="AA2542" s="168"/>
      <c r="AB2542" s="168"/>
      <c r="AC2542" s="168"/>
      <c r="AD2542" s="168"/>
      <c r="AE2542" s="168"/>
      <c r="AF2542" s="168"/>
      <c r="AG2542" s="168"/>
      <c r="AH2542" s="168"/>
      <c r="AI2542" s="168"/>
      <c r="AJ2542" s="168"/>
      <c r="AK2542" s="168"/>
      <c r="AL2542" s="168"/>
      <c r="AM2542" s="168"/>
      <c r="AN2542" s="168"/>
      <c r="AO2542" s="168"/>
      <c r="AP2542" s="168"/>
      <c r="AQ2542" s="168"/>
      <c r="AR2542" s="168"/>
      <c r="AS2542" s="168"/>
      <c r="AT2542" s="168"/>
      <c r="AU2542" s="168"/>
      <c r="AV2542" s="168"/>
      <c r="AW2542" s="168"/>
      <c r="AX2542" s="168"/>
      <c r="AY2542" s="168"/>
      <c r="AZ2542" s="168"/>
      <c r="BA2542" s="168"/>
      <c r="BB2542" s="168"/>
      <c r="BC2542" s="168"/>
      <c r="BD2542" s="168"/>
      <c r="BE2542" s="168"/>
      <c r="BF2542" s="168"/>
      <c r="BG2542" s="168"/>
      <c r="BH2542" s="168"/>
      <c r="BI2542" s="168"/>
      <c r="BJ2542" s="168"/>
      <c r="BK2542" s="168"/>
      <c r="BL2542" s="168"/>
      <c r="BM2542" s="168"/>
      <c r="BN2542" s="168"/>
      <c r="BO2542" s="168"/>
      <c r="BP2542" s="168"/>
    </row>
    <row r="2543" spans="4:68" x14ac:dyDescent="0.15">
      <c r="D2543" s="168"/>
      <c r="E2543" s="168"/>
      <c r="F2543" s="168"/>
      <c r="G2543" s="168"/>
      <c r="H2543" s="168"/>
      <c r="I2543" s="168"/>
      <c r="J2543" s="168"/>
      <c r="K2543" s="168"/>
      <c r="L2543" s="168"/>
      <c r="M2543" s="168"/>
      <c r="N2543" s="168"/>
      <c r="O2543" s="168"/>
      <c r="P2543" s="168"/>
      <c r="Q2543" s="168"/>
      <c r="R2543" s="168"/>
      <c r="S2543" s="168"/>
      <c r="T2543" s="168"/>
      <c r="U2543" s="168"/>
      <c r="V2543" s="168"/>
      <c r="W2543" s="168"/>
      <c r="X2543" s="168"/>
      <c r="Y2543" s="168"/>
      <c r="Z2543" s="168"/>
      <c r="AA2543" s="168"/>
      <c r="AB2543" s="168"/>
      <c r="AC2543" s="168"/>
      <c r="AD2543" s="168"/>
      <c r="AE2543" s="168"/>
      <c r="AF2543" s="168"/>
      <c r="AG2543" s="168"/>
      <c r="AH2543" s="168"/>
      <c r="AI2543" s="168"/>
      <c r="AJ2543" s="168"/>
      <c r="AK2543" s="168"/>
      <c r="AL2543" s="168"/>
      <c r="AM2543" s="168"/>
      <c r="AN2543" s="168"/>
      <c r="AO2543" s="168"/>
      <c r="AP2543" s="168"/>
      <c r="AQ2543" s="168"/>
      <c r="AR2543" s="168"/>
      <c r="AS2543" s="168"/>
      <c r="AT2543" s="168"/>
      <c r="AU2543" s="168"/>
      <c r="AV2543" s="168"/>
      <c r="AW2543" s="168"/>
      <c r="AX2543" s="168"/>
      <c r="AY2543" s="168"/>
      <c r="AZ2543" s="168"/>
      <c r="BA2543" s="168"/>
      <c r="BB2543" s="168"/>
      <c r="BC2543" s="168"/>
      <c r="BD2543" s="168"/>
      <c r="BE2543" s="168"/>
      <c r="BF2543" s="168"/>
      <c r="BG2543" s="168"/>
      <c r="BH2543" s="168"/>
      <c r="BI2543" s="168"/>
      <c r="BJ2543" s="168"/>
      <c r="BK2543" s="168"/>
      <c r="BL2543" s="168"/>
      <c r="BM2543" s="168"/>
      <c r="BN2543" s="168"/>
      <c r="BO2543" s="168"/>
      <c r="BP2543" s="168"/>
    </row>
    <row r="2544" spans="4:68" x14ac:dyDescent="0.15">
      <c r="D2544" s="168"/>
      <c r="E2544" s="168"/>
      <c r="F2544" s="168"/>
      <c r="G2544" s="168"/>
      <c r="H2544" s="168"/>
      <c r="I2544" s="168"/>
      <c r="J2544" s="168"/>
      <c r="K2544" s="168"/>
      <c r="L2544" s="168"/>
      <c r="M2544" s="168"/>
      <c r="N2544" s="168"/>
      <c r="O2544" s="168"/>
      <c r="P2544" s="168"/>
      <c r="Q2544" s="168"/>
      <c r="R2544" s="168"/>
      <c r="S2544" s="168"/>
      <c r="T2544" s="168"/>
      <c r="U2544" s="168"/>
      <c r="V2544" s="168"/>
      <c r="W2544" s="168"/>
      <c r="X2544" s="168"/>
      <c r="Y2544" s="168"/>
      <c r="Z2544" s="168"/>
      <c r="AA2544" s="168"/>
      <c r="AB2544" s="168"/>
      <c r="AC2544" s="168"/>
      <c r="AD2544" s="168"/>
      <c r="AE2544" s="168"/>
      <c r="AF2544" s="168"/>
      <c r="AG2544" s="168"/>
      <c r="AH2544" s="168"/>
      <c r="AI2544" s="168"/>
      <c r="AJ2544" s="168"/>
      <c r="AK2544" s="168"/>
      <c r="AL2544" s="168"/>
      <c r="AM2544" s="168"/>
      <c r="AN2544" s="168"/>
      <c r="AO2544" s="168"/>
      <c r="AP2544" s="168"/>
      <c r="AQ2544" s="168"/>
      <c r="AR2544" s="168"/>
      <c r="AS2544" s="168"/>
      <c r="AT2544" s="168"/>
      <c r="AU2544" s="168"/>
      <c r="AV2544" s="168"/>
      <c r="AW2544" s="168"/>
      <c r="AX2544" s="168"/>
      <c r="AY2544" s="168"/>
      <c r="AZ2544" s="168"/>
      <c r="BA2544" s="168"/>
      <c r="BB2544" s="168"/>
      <c r="BC2544" s="168"/>
      <c r="BD2544" s="168"/>
      <c r="BE2544" s="168"/>
      <c r="BF2544" s="168"/>
      <c r="BG2544" s="168"/>
      <c r="BH2544" s="168"/>
      <c r="BI2544" s="168"/>
      <c r="BJ2544" s="168"/>
      <c r="BK2544" s="168"/>
      <c r="BL2544" s="168"/>
      <c r="BM2544" s="168"/>
      <c r="BN2544" s="168"/>
      <c r="BO2544" s="168"/>
      <c r="BP2544" s="168"/>
    </row>
    <row r="2545" spans="4:68" x14ac:dyDescent="0.15">
      <c r="D2545" s="168"/>
      <c r="E2545" s="168"/>
      <c r="F2545" s="168"/>
      <c r="G2545" s="168"/>
      <c r="H2545" s="168"/>
      <c r="I2545" s="168"/>
      <c r="J2545" s="168"/>
      <c r="K2545" s="168"/>
      <c r="L2545" s="168"/>
      <c r="M2545" s="168"/>
      <c r="N2545" s="168"/>
      <c r="O2545" s="168"/>
      <c r="P2545" s="168"/>
      <c r="Q2545" s="168"/>
      <c r="R2545" s="168"/>
      <c r="S2545" s="168"/>
      <c r="T2545" s="168"/>
      <c r="U2545" s="168"/>
      <c r="V2545" s="168"/>
      <c r="W2545" s="168"/>
      <c r="X2545" s="168"/>
      <c r="Y2545" s="168"/>
      <c r="Z2545" s="168"/>
      <c r="AA2545" s="168"/>
      <c r="AB2545" s="168"/>
      <c r="AC2545" s="168"/>
      <c r="AD2545" s="168"/>
      <c r="AE2545" s="168"/>
      <c r="AF2545" s="168"/>
      <c r="AG2545" s="168"/>
      <c r="AH2545" s="168"/>
      <c r="AI2545" s="168"/>
      <c r="AJ2545" s="168"/>
      <c r="AK2545" s="168"/>
      <c r="AL2545" s="168"/>
      <c r="AM2545" s="168"/>
      <c r="AN2545" s="168"/>
      <c r="AO2545" s="168"/>
      <c r="AP2545" s="168"/>
      <c r="AQ2545" s="168"/>
      <c r="AR2545" s="168"/>
      <c r="AS2545" s="168"/>
      <c r="AT2545" s="168"/>
      <c r="AU2545" s="168"/>
      <c r="AV2545" s="168"/>
      <c r="AW2545" s="168"/>
      <c r="AX2545" s="168"/>
      <c r="AY2545" s="168"/>
      <c r="AZ2545" s="168"/>
      <c r="BA2545" s="168"/>
      <c r="BB2545" s="168"/>
      <c r="BC2545" s="168"/>
      <c r="BD2545" s="168"/>
      <c r="BE2545" s="168"/>
      <c r="BF2545" s="168"/>
      <c r="BG2545" s="168"/>
      <c r="BH2545" s="168"/>
      <c r="BI2545" s="168"/>
      <c r="BJ2545" s="168"/>
      <c r="BK2545" s="168"/>
      <c r="BL2545" s="168"/>
      <c r="BM2545" s="168"/>
      <c r="BN2545" s="168"/>
      <c r="BO2545" s="168"/>
      <c r="BP2545" s="168"/>
    </row>
    <row r="2546" spans="4:68" x14ac:dyDescent="0.15">
      <c r="D2546" s="168"/>
      <c r="E2546" s="168"/>
      <c r="F2546" s="168"/>
      <c r="G2546" s="168"/>
      <c r="H2546" s="168"/>
      <c r="I2546" s="168"/>
      <c r="J2546" s="168"/>
      <c r="K2546" s="168"/>
      <c r="L2546" s="168"/>
      <c r="M2546" s="168"/>
      <c r="N2546" s="168"/>
      <c r="O2546" s="168"/>
      <c r="P2546" s="168"/>
      <c r="Q2546" s="168"/>
      <c r="R2546" s="168"/>
      <c r="S2546" s="168"/>
      <c r="T2546" s="168"/>
      <c r="U2546" s="168"/>
      <c r="V2546" s="168"/>
      <c r="W2546" s="168"/>
      <c r="X2546" s="168"/>
      <c r="Y2546" s="168"/>
      <c r="Z2546" s="168"/>
      <c r="AA2546" s="168"/>
      <c r="AB2546" s="168"/>
      <c r="AC2546" s="168"/>
      <c r="AD2546" s="168"/>
      <c r="AE2546" s="168"/>
      <c r="AF2546" s="168"/>
      <c r="AG2546" s="168"/>
      <c r="AH2546" s="168"/>
      <c r="AI2546" s="168"/>
      <c r="AJ2546" s="168"/>
      <c r="AK2546" s="168"/>
      <c r="AL2546" s="168"/>
      <c r="AM2546" s="168"/>
      <c r="AN2546" s="168"/>
      <c r="AO2546" s="168"/>
      <c r="AP2546" s="168"/>
      <c r="AQ2546" s="168"/>
      <c r="AR2546" s="168"/>
      <c r="AS2546" s="168"/>
      <c r="AT2546" s="168"/>
      <c r="AU2546" s="168"/>
      <c r="AV2546" s="168"/>
      <c r="AW2546" s="168"/>
      <c r="AX2546" s="168"/>
      <c r="AY2546" s="168"/>
      <c r="AZ2546" s="168"/>
      <c r="BA2546" s="168"/>
      <c r="BB2546" s="168"/>
      <c r="BC2546" s="168"/>
      <c r="BD2546" s="168"/>
      <c r="BE2546" s="168"/>
      <c r="BF2546" s="168"/>
      <c r="BG2546" s="168"/>
      <c r="BH2546" s="168"/>
      <c r="BI2546" s="168"/>
      <c r="BJ2546" s="168"/>
      <c r="BK2546" s="168"/>
      <c r="BL2546" s="168"/>
      <c r="BM2546" s="168"/>
      <c r="BN2546" s="168"/>
      <c r="BO2546" s="168"/>
      <c r="BP2546" s="168"/>
    </row>
    <row r="2547" spans="4:68" x14ac:dyDescent="0.15">
      <c r="D2547" s="168"/>
      <c r="E2547" s="168"/>
      <c r="F2547" s="168"/>
      <c r="G2547" s="168"/>
      <c r="H2547" s="168"/>
      <c r="I2547" s="168"/>
      <c r="J2547" s="168"/>
      <c r="K2547" s="168"/>
      <c r="L2547" s="168"/>
      <c r="M2547" s="168"/>
      <c r="N2547" s="168"/>
      <c r="O2547" s="168"/>
      <c r="P2547" s="168"/>
      <c r="Q2547" s="168"/>
      <c r="R2547" s="168"/>
      <c r="S2547" s="168"/>
      <c r="T2547" s="168"/>
      <c r="U2547" s="168"/>
      <c r="V2547" s="168"/>
      <c r="W2547" s="168"/>
      <c r="X2547" s="168"/>
      <c r="Y2547" s="168"/>
      <c r="Z2547" s="168"/>
      <c r="AA2547" s="168"/>
      <c r="AB2547" s="168"/>
      <c r="AC2547" s="168"/>
      <c r="AD2547" s="168"/>
      <c r="AE2547" s="168"/>
      <c r="AF2547" s="168"/>
      <c r="AG2547" s="168"/>
      <c r="AH2547" s="168"/>
      <c r="AI2547" s="168"/>
      <c r="AJ2547" s="168"/>
      <c r="AK2547" s="168"/>
      <c r="AL2547" s="168"/>
      <c r="AM2547" s="168"/>
      <c r="AN2547" s="168"/>
      <c r="AO2547" s="168"/>
      <c r="AP2547" s="168"/>
      <c r="AQ2547" s="168"/>
      <c r="AR2547" s="168"/>
      <c r="AS2547" s="168"/>
      <c r="AT2547" s="168"/>
      <c r="AU2547" s="168"/>
      <c r="AV2547" s="168"/>
      <c r="AW2547" s="168"/>
      <c r="AX2547" s="168"/>
      <c r="AY2547" s="168"/>
      <c r="AZ2547" s="168"/>
      <c r="BA2547" s="168"/>
      <c r="BB2547" s="168"/>
      <c r="BC2547" s="168"/>
      <c r="BD2547" s="168"/>
      <c r="BE2547" s="168"/>
      <c r="BF2547" s="168"/>
      <c r="BG2547" s="168"/>
      <c r="BH2547" s="168"/>
      <c r="BI2547" s="168"/>
      <c r="BJ2547" s="168"/>
      <c r="BK2547" s="168"/>
      <c r="BL2547" s="168"/>
      <c r="BM2547" s="168"/>
      <c r="BN2547" s="168"/>
      <c r="BO2547" s="168"/>
      <c r="BP2547" s="168"/>
    </row>
    <row r="2548" spans="4:68" x14ac:dyDescent="0.15">
      <c r="D2548" s="168"/>
      <c r="E2548" s="168"/>
      <c r="F2548" s="168"/>
      <c r="G2548" s="168"/>
      <c r="H2548" s="168"/>
      <c r="I2548" s="168"/>
      <c r="J2548" s="168"/>
      <c r="K2548" s="168"/>
      <c r="L2548" s="168"/>
      <c r="M2548" s="168"/>
      <c r="N2548" s="168"/>
      <c r="O2548" s="168"/>
      <c r="P2548" s="168"/>
      <c r="Q2548" s="168"/>
      <c r="R2548" s="168"/>
      <c r="S2548" s="168"/>
      <c r="T2548" s="168"/>
      <c r="U2548" s="168"/>
      <c r="V2548" s="168"/>
      <c r="W2548" s="168"/>
      <c r="X2548" s="168"/>
      <c r="Y2548" s="168"/>
      <c r="Z2548" s="168"/>
      <c r="AA2548" s="168"/>
      <c r="AB2548" s="168"/>
      <c r="AC2548" s="168"/>
      <c r="AD2548" s="168"/>
      <c r="AE2548" s="168"/>
      <c r="AF2548" s="168"/>
      <c r="AG2548" s="168"/>
      <c r="AH2548" s="168"/>
      <c r="AI2548" s="168"/>
      <c r="AJ2548" s="168"/>
      <c r="AK2548" s="168"/>
      <c r="AL2548" s="168"/>
      <c r="AM2548" s="168"/>
      <c r="AN2548" s="168"/>
      <c r="AO2548" s="168"/>
      <c r="AP2548" s="168"/>
      <c r="AQ2548" s="168"/>
      <c r="AR2548" s="168"/>
      <c r="AS2548" s="168"/>
      <c r="AT2548" s="168"/>
      <c r="AU2548" s="168"/>
      <c r="AV2548" s="168"/>
      <c r="AW2548" s="168"/>
      <c r="AX2548" s="168"/>
      <c r="AY2548" s="168"/>
      <c r="AZ2548" s="168"/>
      <c r="BA2548" s="168"/>
      <c r="BB2548" s="168"/>
      <c r="BC2548" s="168"/>
      <c r="BD2548" s="168"/>
      <c r="BE2548" s="168"/>
      <c r="BF2548" s="168"/>
      <c r="BG2548" s="168"/>
      <c r="BH2548" s="168"/>
      <c r="BI2548" s="168"/>
      <c r="BJ2548" s="168"/>
      <c r="BK2548" s="168"/>
      <c r="BL2548" s="168"/>
      <c r="BM2548" s="168"/>
      <c r="BN2548" s="168"/>
      <c r="BO2548" s="168"/>
      <c r="BP2548" s="168"/>
    </row>
    <row r="2549" spans="4:68" x14ac:dyDescent="0.15">
      <c r="D2549" s="168"/>
      <c r="E2549" s="168"/>
      <c r="F2549" s="168"/>
      <c r="G2549" s="168"/>
      <c r="H2549" s="168"/>
      <c r="I2549" s="168"/>
      <c r="J2549" s="168"/>
      <c r="K2549" s="168"/>
      <c r="L2549" s="168"/>
      <c r="M2549" s="168"/>
      <c r="N2549" s="168"/>
      <c r="O2549" s="168"/>
      <c r="P2549" s="168"/>
      <c r="Q2549" s="168"/>
      <c r="R2549" s="168"/>
      <c r="S2549" s="168"/>
      <c r="T2549" s="168"/>
      <c r="U2549" s="168"/>
      <c r="V2549" s="168"/>
      <c r="W2549" s="168"/>
      <c r="X2549" s="168"/>
      <c r="Y2549" s="168"/>
      <c r="Z2549" s="168"/>
      <c r="AA2549" s="168"/>
      <c r="AB2549" s="168"/>
      <c r="AC2549" s="168"/>
      <c r="AD2549" s="168"/>
      <c r="AE2549" s="168"/>
      <c r="AF2549" s="168"/>
      <c r="AG2549" s="168"/>
      <c r="AH2549" s="168"/>
      <c r="AI2549" s="168"/>
      <c r="AJ2549" s="168"/>
      <c r="AK2549" s="168"/>
      <c r="AL2549" s="168"/>
      <c r="AM2549" s="168"/>
      <c r="AN2549" s="168"/>
      <c r="AO2549" s="168"/>
      <c r="AP2549" s="168"/>
      <c r="AQ2549" s="168"/>
      <c r="AR2549" s="168"/>
      <c r="AS2549" s="168"/>
      <c r="AT2549" s="168"/>
      <c r="AU2549" s="168"/>
      <c r="AV2549" s="168"/>
      <c r="AW2549" s="168"/>
      <c r="AX2549" s="168"/>
      <c r="AY2549" s="168"/>
      <c r="AZ2549" s="168"/>
      <c r="BA2549" s="168"/>
      <c r="BB2549" s="168"/>
      <c r="BC2549" s="168"/>
      <c r="BD2549" s="168"/>
      <c r="BE2549" s="168"/>
      <c r="BF2549" s="168"/>
      <c r="BG2549" s="168"/>
      <c r="BH2549" s="168"/>
      <c r="BI2549" s="168"/>
      <c r="BJ2549" s="168"/>
      <c r="BK2549" s="168"/>
      <c r="BL2549" s="168"/>
      <c r="BM2549" s="168"/>
      <c r="BN2549" s="168"/>
      <c r="BO2549" s="168"/>
      <c r="BP2549" s="168"/>
    </row>
    <row r="2550" spans="4:68" x14ac:dyDescent="0.15">
      <c r="D2550" s="168"/>
      <c r="E2550" s="168"/>
      <c r="F2550" s="168"/>
      <c r="G2550" s="168"/>
      <c r="H2550" s="168"/>
      <c r="I2550" s="168"/>
      <c r="J2550" s="168"/>
      <c r="K2550" s="168"/>
      <c r="L2550" s="168"/>
      <c r="M2550" s="168"/>
      <c r="N2550" s="168"/>
      <c r="O2550" s="168"/>
      <c r="P2550" s="168"/>
      <c r="Q2550" s="168"/>
      <c r="R2550" s="168"/>
      <c r="S2550" s="168"/>
      <c r="T2550" s="168"/>
      <c r="U2550" s="168"/>
      <c r="V2550" s="168"/>
      <c r="W2550" s="168"/>
      <c r="X2550" s="168"/>
      <c r="Y2550" s="168"/>
      <c r="Z2550" s="168"/>
      <c r="AA2550" s="168"/>
      <c r="AB2550" s="168"/>
      <c r="AC2550" s="168"/>
      <c r="AD2550" s="168"/>
      <c r="AE2550" s="168"/>
      <c r="AF2550" s="168"/>
      <c r="AG2550" s="168"/>
      <c r="AH2550" s="168"/>
      <c r="AI2550" s="168"/>
      <c r="AJ2550" s="168"/>
      <c r="AK2550" s="168"/>
      <c r="AL2550" s="168"/>
      <c r="AM2550" s="168"/>
      <c r="AN2550" s="168"/>
      <c r="AO2550" s="168"/>
      <c r="AP2550" s="168"/>
      <c r="AQ2550" s="168"/>
      <c r="AR2550" s="168"/>
      <c r="AS2550" s="168"/>
      <c r="AT2550" s="168"/>
      <c r="AU2550" s="168"/>
      <c r="AV2550" s="168"/>
      <c r="AW2550" s="168"/>
      <c r="AX2550" s="168"/>
      <c r="AY2550" s="168"/>
      <c r="AZ2550" s="168"/>
      <c r="BA2550" s="168"/>
      <c r="BB2550" s="168"/>
      <c r="BC2550" s="168"/>
      <c r="BD2550" s="168"/>
      <c r="BE2550" s="168"/>
      <c r="BF2550" s="168"/>
      <c r="BG2550" s="168"/>
      <c r="BH2550" s="168"/>
      <c r="BI2550" s="168"/>
      <c r="BJ2550" s="168"/>
      <c r="BK2550" s="168"/>
      <c r="BL2550" s="168"/>
      <c r="BM2550" s="168"/>
      <c r="BN2550" s="168"/>
      <c r="BO2550" s="168"/>
      <c r="BP2550" s="168"/>
    </row>
    <row r="2551" spans="4:68" x14ac:dyDescent="0.15">
      <c r="D2551" s="168"/>
      <c r="E2551" s="168"/>
      <c r="F2551" s="168"/>
      <c r="G2551" s="168"/>
      <c r="H2551" s="168"/>
      <c r="I2551" s="168"/>
      <c r="J2551" s="168"/>
      <c r="K2551" s="168"/>
      <c r="L2551" s="168"/>
      <c r="M2551" s="168"/>
      <c r="N2551" s="168"/>
      <c r="O2551" s="168"/>
      <c r="P2551" s="168"/>
      <c r="Q2551" s="168"/>
      <c r="R2551" s="168"/>
      <c r="S2551" s="168"/>
      <c r="T2551" s="168"/>
      <c r="U2551" s="168"/>
      <c r="V2551" s="168"/>
      <c r="W2551" s="168"/>
      <c r="X2551" s="168"/>
      <c r="Y2551" s="168"/>
      <c r="Z2551" s="168"/>
      <c r="AA2551" s="168"/>
      <c r="AB2551" s="168"/>
      <c r="AC2551" s="168"/>
      <c r="AD2551" s="168"/>
      <c r="AE2551" s="168"/>
      <c r="AF2551" s="168"/>
      <c r="AG2551" s="168"/>
      <c r="AH2551" s="168"/>
      <c r="AI2551" s="168"/>
      <c r="AJ2551" s="168"/>
      <c r="AK2551" s="168"/>
      <c r="AL2551" s="168"/>
      <c r="AM2551" s="168"/>
      <c r="AN2551" s="168"/>
      <c r="AO2551" s="168"/>
      <c r="AP2551" s="168"/>
      <c r="AQ2551" s="168"/>
      <c r="AR2551" s="168"/>
      <c r="AS2551" s="168"/>
      <c r="AT2551" s="168"/>
      <c r="AU2551" s="168"/>
      <c r="AV2551" s="168"/>
      <c r="AW2551" s="168"/>
      <c r="AX2551" s="168"/>
      <c r="AY2551" s="168"/>
      <c r="AZ2551" s="168"/>
      <c r="BA2551" s="168"/>
      <c r="BB2551" s="168"/>
      <c r="BC2551" s="168"/>
      <c r="BD2551" s="168"/>
      <c r="BE2551" s="168"/>
      <c r="BF2551" s="168"/>
      <c r="BG2551" s="168"/>
      <c r="BH2551" s="168"/>
      <c r="BI2551" s="168"/>
      <c r="BJ2551" s="168"/>
      <c r="BK2551" s="168"/>
      <c r="BL2551" s="168"/>
      <c r="BM2551" s="168"/>
      <c r="BN2551" s="168"/>
      <c r="BO2551" s="168"/>
      <c r="BP2551" s="168"/>
    </row>
    <row r="2552" spans="4:68" x14ac:dyDescent="0.15">
      <c r="D2552" s="168"/>
      <c r="E2552" s="168"/>
      <c r="F2552" s="168"/>
      <c r="G2552" s="168"/>
      <c r="H2552" s="168"/>
      <c r="I2552" s="168"/>
      <c r="J2552" s="168"/>
      <c r="K2552" s="168"/>
      <c r="L2552" s="168"/>
      <c r="M2552" s="168"/>
      <c r="N2552" s="168"/>
      <c r="O2552" s="168"/>
      <c r="P2552" s="168"/>
      <c r="Q2552" s="168"/>
      <c r="R2552" s="168"/>
      <c r="S2552" s="168"/>
      <c r="T2552" s="168"/>
      <c r="U2552" s="168"/>
      <c r="V2552" s="168"/>
      <c r="W2552" s="168"/>
      <c r="X2552" s="168"/>
      <c r="Y2552" s="168"/>
      <c r="Z2552" s="168"/>
      <c r="AA2552" s="168"/>
      <c r="AB2552" s="168"/>
      <c r="AC2552" s="168"/>
      <c r="AD2552" s="168"/>
      <c r="AE2552" s="168"/>
      <c r="AF2552" s="168"/>
      <c r="AG2552" s="168"/>
      <c r="AH2552" s="168"/>
      <c r="AI2552" s="168"/>
      <c r="AJ2552" s="168"/>
      <c r="AK2552" s="168"/>
      <c r="AL2552" s="168"/>
      <c r="AM2552" s="168"/>
      <c r="AN2552" s="168"/>
      <c r="AO2552" s="168"/>
      <c r="AP2552" s="168"/>
      <c r="AQ2552" s="168"/>
      <c r="AR2552" s="168"/>
      <c r="AS2552" s="168"/>
      <c r="AT2552" s="168"/>
      <c r="AU2552" s="168"/>
      <c r="AV2552" s="168"/>
      <c r="AW2552" s="168"/>
      <c r="AX2552" s="168"/>
      <c r="AY2552" s="168"/>
      <c r="AZ2552" s="168"/>
      <c r="BA2552" s="168"/>
      <c r="BB2552" s="168"/>
      <c r="BC2552" s="168"/>
      <c r="BD2552" s="168"/>
      <c r="BE2552" s="168"/>
      <c r="BF2552" s="168"/>
      <c r="BG2552" s="168"/>
      <c r="BH2552" s="168"/>
      <c r="BI2552" s="168"/>
      <c r="BJ2552" s="168"/>
      <c r="BK2552" s="168"/>
      <c r="BL2552" s="168"/>
      <c r="BM2552" s="168"/>
      <c r="BN2552" s="168"/>
      <c r="BO2552" s="168"/>
      <c r="BP2552" s="168"/>
    </row>
    <row r="2553" spans="4:68" x14ac:dyDescent="0.15">
      <c r="D2553" s="168"/>
      <c r="E2553" s="168"/>
      <c r="F2553" s="168"/>
      <c r="G2553" s="168"/>
      <c r="H2553" s="168"/>
      <c r="I2553" s="168"/>
      <c r="J2553" s="168"/>
      <c r="K2553" s="168"/>
      <c r="L2553" s="168"/>
      <c r="M2553" s="168"/>
      <c r="N2553" s="168"/>
      <c r="O2553" s="168"/>
      <c r="P2553" s="168"/>
      <c r="Q2553" s="168"/>
      <c r="R2553" s="168"/>
      <c r="S2553" s="168"/>
      <c r="T2553" s="168"/>
      <c r="U2553" s="168"/>
      <c r="V2553" s="168"/>
      <c r="W2553" s="168"/>
      <c r="X2553" s="168"/>
      <c r="Y2553" s="168"/>
      <c r="Z2553" s="168"/>
      <c r="AA2553" s="168"/>
      <c r="AB2553" s="168"/>
      <c r="AC2553" s="168"/>
      <c r="AD2553" s="168"/>
      <c r="AE2553" s="168"/>
      <c r="AF2553" s="168"/>
      <c r="AG2553" s="168"/>
      <c r="AH2553" s="168"/>
      <c r="AI2553" s="168"/>
      <c r="AJ2553" s="168"/>
      <c r="AK2553" s="168"/>
      <c r="AL2553" s="168"/>
      <c r="AM2553" s="168"/>
      <c r="AN2553" s="168"/>
      <c r="AO2553" s="168"/>
      <c r="AP2553" s="168"/>
      <c r="AQ2553" s="168"/>
      <c r="AR2553" s="168"/>
      <c r="AS2553" s="168"/>
      <c r="AT2553" s="168"/>
      <c r="AU2553" s="168"/>
      <c r="AV2553" s="168"/>
      <c r="AW2553" s="168"/>
      <c r="AX2553" s="168"/>
      <c r="AY2553" s="168"/>
      <c r="AZ2553" s="168"/>
      <c r="BA2553" s="168"/>
      <c r="BB2553" s="168"/>
      <c r="BC2553" s="168"/>
      <c r="BD2553" s="168"/>
      <c r="BE2553" s="168"/>
      <c r="BF2553" s="168"/>
      <c r="BG2553" s="168"/>
      <c r="BH2553" s="168"/>
      <c r="BI2553" s="168"/>
      <c r="BJ2553" s="168"/>
      <c r="BK2553" s="168"/>
      <c r="BL2553" s="168"/>
      <c r="BM2553" s="168"/>
      <c r="BN2553" s="168"/>
      <c r="BO2553" s="168"/>
      <c r="BP2553" s="168"/>
    </row>
    <row r="2554" spans="4:68" x14ac:dyDescent="0.15">
      <c r="D2554" s="168"/>
      <c r="E2554" s="168"/>
      <c r="F2554" s="168"/>
      <c r="G2554" s="168"/>
      <c r="H2554" s="168"/>
      <c r="I2554" s="168"/>
      <c r="J2554" s="168"/>
      <c r="K2554" s="168"/>
      <c r="L2554" s="168"/>
      <c r="M2554" s="168"/>
      <c r="N2554" s="168"/>
      <c r="O2554" s="168"/>
      <c r="P2554" s="168"/>
      <c r="Q2554" s="168"/>
      <c r="R2554" s="168"/>
      <c r="S2554" s="168"/>
      <c r="T2554" s="168"/>
      <c r="U2554" s="168"/>
      <c r="V2554" s="168"/>
      <c r="W2554" s="168"/>
      <c r="X2554" s="168"/>
      <c r="Y2554" s="168"/>
      <c r="Z2554" s="168"/>
      <c r="AA2554" s="168"/>
      <c r="AB2554" s="168"/>
      <c r="AC2554" s="168"/>
      <c r="AD2554" s="168"/>
      <c r="AE2554" s="168"/>
      <c r="AF2554" s="168"/>
      <c r="AG2554" s="168"/>
      <c r="AH2554" s="168"/>
      <c r="AI2554" s="168"/>
      <c r="AJ2554" s="168"/>
      <c r="AK2554" s="168"/>
      <c r="AL2554" s="168"/>
      <c r="AM2554" s="168"/>
      <c r="AN2554" s="168"/>
      <c r="AO2554" s="168"/>
      <c r="AP2554" s="168"/>
      <c r="AQ2554" s="168"/>
      <c r="AR2554" s="168"/>
      <c r="AS2554" s="168"/>
      <c r="AT2554" s="168"/>
      <c r="AU2554" s="168"/>
      <c r="AV2554" s="168"/>
      <c r="AW2554" s="168"/>
      <c r="AX2554" s="168"/>
      <c r="AY2554" s="168"/>
      <c r="AZ2554" s="168"/>
      <c r="BA2554" s="168"/>
      <c r="BB2554" s="168"/>
      <c r="BC2554" s="168"/>
      <c r="BD2554" s="168"/>
      <c r="BE2554" s="168"/>
      <c r="BF2554" s="168"/>
      <c r="BG2554" s="168"/>
      <c r="BH2554" s="168"/>
      <c r="BI2554" s="168"/>
      <c r="BJ2554" s="168"/>
      <c r="BK2554" s="168"/>
      <c r="BL2554" s="168"/>
      <c r="BM2554" s="168"/>
      <c r="BN2554" s="168"/>
      <c r="BO2554" s="168"/>
      <c r="BP2554" s="168"/>
    </row>
    <row r="2555" spans="4:68" x14ac:dyDescent="0.15">
      <c r="D2555" s="168"/>
      <c r="E2555" s="168"/>
      <c r="F2555" s="168"/>
      <c r="G2555" s="168"/>
      <c r="H2555" s="168"/>
      <c r="I2555" s="168"/>
      <c r="J2555" s="168"/>
      <c r="K2555" s="168"/>
      <c r="L2555" s="168"/>
      <c r="M2555" s="168"/>
      <c r="N2555" s="168"/>
      <c r="O2555" s="168"/>
      <c r="P2555" s="168"/>
      <c r="Q2555" s="168"/>
      <c r="R2555" s="168"/>
      <c r="S2555" s="168"/>
      <c r="T2555" s="168"/>
      <c r="U2555" s="168"/>
      <c r="V2555" s="168"/>
      <c r="W2555" s="168"/>
      <c r="X2555" s="168"/>
      <c r="Y2555" s="168"/>
      <c r="Z2555" s="168"/>
      <c r="AA2555" s="168"/>
      <c r="AB2555" s="168"/>
      <c r="AC2555" s="168"/>
      <c r="AD2555" s="168"/>
      <c r="AE2555" s="168"/>
      <c r="AF2555" s="168"/>
      <c r="AG2555" s="168"/>
      <c r="AH2555" s="168"/>
      <c r="AI2555" s="168"/>
      <c r="AJ2555" s="168"/>
      <c r="AK2555" s="168"/>
      <c r="AL2555" s="168"/>
      <c r="AM2555" s="168"/>
      <c r="AN2555" s="168"/>
      <c r="AO2555" s="168"/>
      <c r="AP2555" s="168"/>
      <c r="AQ2555" s="168"/>
      <c r="AR2555" s="168"/>
      <c r="AS2555" s="168"/>
      <c r="AT2555" s="168"/>
      <c r="AU2555" s="168"/>
      <c r="AV2555" s="168"/>
      <c r="AW2555" s="168"/>
      <c r="AX2555" s="168"/>
      <c r="AY2555" s="168"/>
      <c r="AZ2555" s="168"/>
      <c r="BA2555" s="168"/>
      <c r="BB2555" s="168"/>
      <c r="BC2555" s="168"/>
      <c r="BD2555" s="168"/>
      <c r="BE2555" s="168"/>
      <c r="BF2555" s="168"/>
      <c r="BG2555" s="168"/>
      <c r="BH2555" s="168"/>
      <c r="BI2555" s="168"/>
      <c r="BJ2555" s="168"/>
      <c r="BK2555" s="168"/>
      <c r="BL2555" s="168"/>
      <c r="BM2555" s="168"/>
      <c r="BN2555" s="168"/>
      <c r="BO2555" s="168"/>
      <c r="BP2555" s="168"/>
    </row>
    <row r="2556" spans="4:68" x14ac:dyDescent="0.15">
      <c r="D2556" s="168"/>
      <c r="E2556" s="168"/>
      <c r="F2556" s="168"/>
      <c r="G2556" s="168"/>
      <c r="H2556" s="168"/>
      <c r="I2556" s="168"/>
      <c r="J2556" s="168"/>
      <c r="K2556" s="168"/>
      <c r="L2556" s="168"/>
      <c r="M2556" s="168"/>
      <c r="N2556" s="168"/>
      <c r="O2556" s="168"/>
      <c r="P2556" s="168"/>
      <c r="Q2556" s="168"/>
      <c r="R2556" s="168"/>
      <c r="S2556" s="168"/>
      <c r="T2556" s="168"/>
      <c r="U2556" s="168"/>
      <c r="V2556" s="168"/>
      <c r="W2556" s="168"/>
      <c r="X2556" s="168"/>
      <c r="Y2556" s="168"/>
      <c r="Z2556" s="168"/>
      <c r="AA2556" s="168"/>
      <c r="AB2556" s="168"/>
      <c r="AC2556" s="168"/>
      <c r="AD2556" s="168"/>
      <c r="AE2556" s="168"/>
      <c r="AF2556" s="168"/>
      <c r="AG2556" s="168"/>
      <c r="AH2556" s="168"/>
      <c r="AI2556" s="168"/>
      <c r="AJ2556" s="168"/>
      <c r="AK2556" s="168"/>
      <c r="AL2556" s="168"/>
      <c r="AM2556" s="168"/>
      <c r="AN2556" s="168"/>
      <c r="AO2556" s="168"/>
      <c r="AP2556" s="168"/>
      <c r="AQ2556" s="168"/>
      <c r="AR2556" s="168"/>
      <c r="AS2556" s="168"/>
      <c r="AT2556" s="168"/>
      <c r="AU2556" s="168"/>
      <c r="AV2556" s="168"/>
      <c r="AW2556" s="168"/>
      <c r="AX2556" s="168"/>
      <c r="AY2556" s="168"/>
      <c r="AZ2556" s="168"/>
      <c r="BA2556" s="168"/>
      <c r="BB2556" s="168"/>
      <c r="BC2556" s="168"/>
      <c r="BD2556" s="168"/>
      <c r="BE2556" s="168"/>
      <c r="BF2556" s="168"/>
      <c r="BG2556" s="168"/>
      <c r="BH2556" s="168"/>
      <c r="BI2556" s="168"/>
      <c r="BJ2556" s="168"/>
      <c r="BK2556" s="168"/>
      <c r="BL2556" s="168"/>
      <c r="BM2556" s="168"/>
      <c r="BN2556" s="168"/>
      <c r="BO2556" s="168"/>
      <c r="BP2556" s="168"/>
    </row>
    <row r="2557" spans="4:68" x14ac:dyDescent="0.15">
      <c r="D2557" s="168"/>
      <c r="E2557" s="168"/>
      <c r="F2557" s="168"/>
      <c r="G2557" s="168"/>
      <c r="H2557" s="168"/>
      <c r="I2557" s="168"/>
      <c r="J2557" s="168"/>
      <c r="K2557" s="168"/>
      <c r="L2557" s="168"/>
      <c r="M2557" s="168"/>
      <c r="N2557" s="168"/>
      <c r="O2557" s="168"/>
      <c r="P2557" s="168"/>
      <c r="Q2557" s="168"/>
      <c r="R2557" s="168"/>
      <c r="S2557" s="168"/>
      <c r="T2557" s="168"/>
      <c r="U2557" s="168"/>
      <c r="V2557" s="168"/>
      <c r="W2557" s="168"/>
      <c r="X2557" s="168"/>
      <c r="Y2557" s="168"/>
      <c r="Z2557" s="168"/>
      <c r="AA2557" s="168"/>
      <c r="AB2557" s="168"/>
      <c r="AC2557" s="168"/>
      <c r="AD2557" s="168"/>
      <c r="AE2557" s="168"/>
      <c r="AF2557" s="168"/>
      <c r="AG2557" s="168"/>
      <c r="AH2557" s="168"/>
      <c r="AI2557" s="168"/>
      <c r="AJ2557" s="168"/>
      <c r="AK2557" s="168"/>
      <c r="AL2557" s="168"/>
      <c r="AM2557" s="168"/>
      <c r="AN2557" s="168"/>
      <c r="AO2557" s="168"/>
      <c r="AP2557" s="168"/>
      <c r="AQ2557" s="168"/>
      <c r="AR2557" s="168"/>
      <c r="AS2557" s="168"/>
      <c r="AT2557" s="168"/>
      <c r="AU2557" s="168"/>
      <c r="AV2557" s="168"/>
      <c r="AW2557" s="168"/>
      <c r="AX2557" s="168"/>
      <c r="AY2557" s="168"/>
      <c r="AZ2557" s="168"/>
      <c r="BA2557" s="168"/>
      <c r="BB2557" s="168"/>
      <c r="BC2557" s="168"/>
      <c r="BD2557" s="168"/>
      <c r="BE2557" s="168"/>
      <c r="BF2557" s="168"/>
      <c r="BG2557" s="168"/>
      <c r="BH2557" s="168"/>
      <c r="BI2557" s="168"/>
      <c r="BJ2557" s="168"/>
      <c r="BK2557" s="168"/>
      <c r="BL2557" s="168"/>
      <c r="BM2557" s="168"/>
      <c r="BN2557" s="168"/>
      <c r="BO2557" s="168"/>
      <c r="BP2557" s="168"/>
    </row>
    <row r="2558" spans="4:68" x14ac:dyDescent="0.15">
      <c r="D2558" s="168"/>
      <c r="E2558" s="168"/>
      <c r="F2558" s="168"/>
      <c r="G2558" s="168"/>
      <c r="H2558" s="168"/>
      <c r="I2558" s="168"/>
      <c r="J2558" s="168"/>
      <c r="K2558" s="168"/>
      <c r="L2558" s="168"/>
      <c r="M2558" s="168"/>
      <c r="N2558" s="168"/>
      <c r="O2558" s="168"/>
      <c r="P2558" s="168"/>
      <c r="Q2558" s="168"/>
      <c r="R2558" s="168"/>
      <c r="S2558" s="168"/>
      <c r="T2558" s="168"/>
      <c r="U2558" s="168"/>
      <c r="V2558" s="168"/>
      <c r="W2558" s="168"/>
      <c r="X2558" s="168"/>
      <c r="Y2558" s="168"/>
      <c r="Z2558" s="168"/>
      <c r="AA2558" s="168"/>
      <c r="AB2558" s="168"/>
      <c r="AC2558" s="168"/>
      <c r="AD2558" s="168"/>
      <c r="AE2558" s="168"/>
      <c r="AF2558" s="168"/>
      <c r="AG2558" s="168"/>
      <c r="AH2558" s="168"/>
      <c r="AI2558" s="168"/>
      <c r="AJ2558" s="168"/>
      <c r="AK2558" s="168"/>
      <c r="AL2558" s="168"/>
      <c r="AM2558" s="168"/>
      <c r="AN2558" s="168"/>
      <c r="AO2558" s="168"/>
      <c r="AP2558" s="168"/>
      <c r="AQ2558" s="168"/>
      <c r="AR2558" s="168"/>
      <c r="AS2558" s="168"/>
      <c r="AT2558" s="168"/>
      <c r="AU2558" s="168"/>
      <c r="AV2558" s="168"/>
      <c r="AW2558" s="168"/>
      <c r="AX2558" s="168"/>
      <c r="AY2558" s="168"/>
      <c r="AZ2558" s="168"/>
      <c r="BA2558" s="168"/>
      <c r="BB2558" s="168"/>
      <c r="BC2558" s="168"/>
      <c r="BD2558" s="168"/>
      <c r="BE2558" s="168"/>
      <c r="BF2558" s="168"/>
      <c r="BG2558" s="168"/>
      <c r="BH2558" s="168"/>
      <c r="BI2558" s="168"/>
      <c r="BJ2558" s="168"/>
      <c r="BK2558" s="168"/>
      <c r="BL2558" s="168"/>
      <c r="BM2558" s="168"/>
      <c r="BN2558" s="168"/>
      <c r="BO2558" s="168"/>
      <c r="BP2558" s="168"/>
    </row>
    <row r="2559" spans="4:68" x14ac:dyDescent="0.15">
      <c r="D2559" s="168"/>
      <c r="E2559" s="168"/>
      <c r="F2559" s="168"/>
      <c r="G2559" s="168"/>
      <c r="H2559" s="168"/>
      <c r="I2559" s="168"/>
      <c r="J2559" s="168"/>
      <c r="K2559" s="168"/>
      <c r="L2559" s="168"/>
      <c r="M2559" s="168"/>
      <c r="N2559" s="168"/>
      <c r="O2559" s="168"/>
      <c r="P2559" s="168"/>
      <c r="Q2559" s="168"/>
      <c r="R2559" s="168"/>
      <c r="S2559" s="168"/>
      <c r="T2559" s="168"/>
      <c r="U2559" s="168"/>
      <c r="V2559" s="168"/>
      <c r="W2559" s="168"/>
      <c r="X2559" s="168"/>
      <c r="Y2559" s="168"/>
      <c r="Z2559" s="168"/>
      <c r="AA2559" s="168"/>
      <c r="AB2559" s="168"/>
      <c r="AC2559" s="168"/>
      <c r="AD2559" s="168"/>
      <c r="AE2559" s="168"/>
      <c r="AF2559" s="168"/>
      <c r="AG2559" s="168"/>
      <c r="AH2559" s="168"/>
      <c r="AI2559" s="168"/>
      <c r="AJ2559" s="168"/>
      <c r="AK2559" s="168"/>
      <c r="AL2559" s="168"/>
      <c r="AM2559" s="168"/>
      <c r="AN2559" s="168"/>
      <c r="AO2559" s="168"/>
      <c r="AP2559" s="168"/>
      <c r="AQ2559" s="168"/>
      <c r="AR2559" s="168"/>
      <c r="AS2559" s="168"/>
      <c r="AT2559" s="168"/>
      <c r="AU2559" s="168"/>
      <c r="AV2559" s="168"/>
      <c r="AW2559" s="168"/>
      <c r="AX2559" s="168"/>
      <c r="AY2559" s="168"/>
      <c r="AZ2559" s="168"/>
      <c r="BA2559" s="168"/>
      <c r="BB2559" s="168"/>
      <c r="BC2559" s="168"/>
      <c r="BD2559" s="168"/>
      <c r="BE2559" s="168"/>
      <c r="BF2559" s="168"/>
      <c r="BG2559" s="168"/>
      <c r="BH2559" s="168"/>
      <c r="BI2559" s="168"/>
      <c r="BJ2559" s="168"/>
      <c r="BK2559" s="168"/>
      <c r="BL2559" s="168"/>
      <c r="BM2559" s="168"/>
      <c r="BN2559" s="168"/>
      <c r="BO2559" s="168"/>
      <c r="BP2559" s="168"/>
    </row>
    <row r="2560" spans="4:68" x14ac:dyDescent="0.15">
      <c r="D2560" s="168"/>
      <c r="E2560" s="168"/>
      <c r="F2560" s="168"/>
      <c r="G2560" s="168"/>
      <c r="H2560" s="168"/>
      <c r="I2560" s="168"/>
      <c r="J2560" s="168"/>
      <c r="K2560" s="168"/>
      <c r="L2560" s="168"/>
      <c r="M2560" s="168"/>
      <c r="N2560" s="168"/>
      <c r="O2560" s="168"/>
      <c r="P2560" s="168"/>
      <c r="Q2560" s="168"/>
      <c r="R2560" s="168"/>
      <c r="S2560" s="168"/>
      <c r="T2560" s="168"/>
      <c r="U2560" s="168"/>
      <c r="V2560" s="168"/>
      <c r="W2560" s="168"/>
      <c r="X2560" s="168"/>
      <c r="Y2560" s="168"/>
      <c r="Z2560" s="168"/>
      <c r="AA2560" s="168"/>
      <c r="AB2560" s="168"/>
      <c r="AC2560" s="168"/>
      <c r="AD2560" s="168"/>
      <c r="AE2560" s="168"/>
      <c r="AF2560" s="168"/>
      <c r="AG2560" s="168"/>
      <c r="AH2560" s="168"/>
      <c r="AI2560" s="168"/>
      <c r="AJ2560" s="168"/>
      <c r="AK2560" s="168"/>
      <c r="AL2560" s="168"/>
      <c r="AM2560" s="168"/>
      <c r="AN2560" s="168"/>
      <c r="AO2560" s="168"/>
      <c r="AP2560" s="168"/>
      <c r="AQ2560" s="168"/>
      <c r="AR2560" s="168"/>
      <c r="AS2560" s="168"/>
      <c r="AT2560" s="168"/>
      <c r="AU2560" s="168"/>
      <c r="AV2560" s="168"/>
      <c r="AW2560" s="168"/>
      <c r="AX2560" s="168"/>
      <c r="AY2560" s="168"/>
      <c r="AZ2560" s="168"/>
      <c r="BA2560" s="168"/>
      <c r="BB2560" s="168"/>
      <c r="BC2560" s="168"/>
      <c r="BD2560" s="168"/>
      <c r="BE2560" s="168"/>
      <c r="BF2560" s="168"/>
      <c r="BG2560" s="168"/>
      <c r="BH2560" s="168"/>
      <c r="BI2560" s="168"/>
      <c r="BJ2560" s="168"/>
      <c r="BK2560" s="168"/>
      <c r="BL2560" s="168"/>
      <c r="BM2560" s="168"/>
      <c r="BN2560" s="168"/>
      <c r="BO2560" s="168"/>
      <c r="BP2560" s="168"/>
    </row>
    <row r="2561" spans="4:68" x14ac:dyDescent="0.15">
      <c r="D2561" s="168"/>
      <c r="E2561" s="168"/>
      <c r="F2561" s="168"/>
      <c r="G2561" s="168"/>
      <c r="H2561" s="168"/>
      <c r="I2561" s="168"/>
      <c r="J2561" s="168"/>
      <c r="K2561" s="168"/>
      <c r="L2561" s="168"/>
      <c r="M2561" s="168"/>
      <c r="N2561" s="168"/>
      <c r="O2561" s="168"/>
      <c r="P2561" s="168"/>
      <c r="Q2561" s="168"/>
      <c r="R2561" s="168"/>
      <c r="S2561" s="168"/>
      <c r="T2561" s="168"/>
      <c r="U2561" s="168"/>
      <c r="V2561" s="168"/>
      <c r="W2561" s="168"/>
      <c r="X2561" s="168"/>
      <c r="Y2561" s="168"/>
      <c r="Z2561" s="168"/>
      <c r="AA2561" s="168"/>
      <c r="AB2561" s="168"/>
      <c r="AC2561" s="168"/>
      <c r="AD2561" s="168"/>
      <c r="AE2561" s="168"/>
      <c r="AF2561" s="168"/>
      <c r="AG2561" s="168"/>
      <c r="AH2561" s="168"/>
      <c r="AI2561" s="168"/>
      <c r="AJ2561" s="168"/>
      <c r="AK2561" s="168"/>
      <c r="AL2561" s="168"/>
      <c r="AM2561" s="168"/>
      <c r="AN2561" s="168"/>
      <c r="AO2561" s="168"/>
      <c r="AP2561" s="168"/>
      <c r="AQ2561" s="168"/>
      <c r="AR2561" s="168"/>
      <c r="AS2561" s="168"/>
      <c r="AT2561" s="168"/>
      <c r="AU2561" s="168"/>
      <c r="AV2561" s="168"/>
      <c r="AW2561" s="168"/>
      <c r="AX2561" s="168"/>
      <c r="AY2561" s="168"/>
      <c r="AZ2561" s="168"/>
      <c r="BA2561" s="168"/>
      <c r="BB2561" s="168"/>
      <c r="BC2561" s="168"/>
      <c r="BD2561" s="168"/>
      <c r="BE2561" s="168"/>
      <c r="BF2561" s="168"/>
      <c r="BG2561" s="168"/>
      <c r="BH2561" s="168"/>
      <c r="BI2561" s="168"/>
      <c r="BJ2561" s="168"/>
      <c r="BK2561" s="168"/>
      <c r="BL2561" s="168"/>
      <c r="BM2561" s="168"/>
      <c r="BN2561" s="168"/>
      <c r="BO2561" s="168"/>
      <c r="BP2561" s="168"/>
    </row>
    <row r="2562" spans="4:68" x14ac:dyDescent="0.15">
      <c r="D2562" s="168"/>
      <c r="E2562" s="168"/>
      <c r="F2562" s="168"/>
      <c r="G2562" s="168"/>
      <c r="H2562" s="168"/>
      <c r="I2562" s="168"/>
      <c r="J2562" s="168"/>
      <c r="K2562" s="168"/>
      <c r="L2562" s="168"/>
      <c r="M2562" s="168"/>
      <c r="N2562" s="168"/>
      <c r="O2562" s="168"/>
      <c r="P2562" s="168"/>
      <c r="Q2562" s="168"/>
      <c r="R2562" s="168"/>
      <c r="S2562" s="168"/>
      <c r="T2562" s="168"/>
      <c r="U2562" s="168"/>
      <c r="V2562" s="168"/>
      <c r="W2562" s="168"/>
      <c r="X2562" s="168"/>
      <c r="Y2562" s="168"/>
      <c r="Z2562" s="168"/>
      <c r="AA2562" s="168"/>
      <c r="AB2562" s="168"/>
      <c r="AC2562" s="168"/>
      <c r="AD2562" s="168"/>
      <c r="AE2562" s="168"/>
      <c r="AF2562" s="168"/>
      <c r="AG2562" s="168"/>
      <c r="AH2562" s="168"/>
      <c r="AI2562" s="168"/>
      <c r="AJ2562" s="168"/>
      <c r="AK2562" s="168"/>
      <c r="AL2562" s="168"/>
      <c r="AM2562" s="168"/>
      <c r="AN2562" s="168"/>
      <c r="AO2562" s="168"/>
      <c r="AP2562" s="168"/>
      <c r="AQ2562" s="168"/>
      <c r="AR2562" s="168"/>
      <c r="AS2562" s="168"/>
      <c r="AT2562" s="168"/>
      <c r="AU2562" s="168"/>
      <c r="AV2562" s="168"/>
      <c r="AW2562" s="168"/>
      <c r="AX2562" s="168"/>
      <c r="AY2562" s="168"/>
      <c r="AZ2562" s="168"/>
      <c r="BA2562" s="168"/>
      <c r="BB2562" s="168"/>
      <c r="BC2562" s="168"/>
      <c r="BD2562" s="168"/>
      <c r="BE2562" s="168"/>
      <c r="BF2562" s="168"/>
      <c r="BG2562" s="168"/>
      <c r="BH2562" s="168"/>
      <c r="BI2562" s="168"/>
      <c r="BJ2562" s="168"/>
      <c r="BK2562" s="168"/>
      <c r="BL2562" s="168"/>
      <c r="BM2562" s="168"/>
      <c r="BN2562" s="168"/>
      <c r="BO2562" s="168"/>
      <c r="BP2562" s="168"/>
    </row>
    <row r="2563" spans="4:68" x14ac:dyDescent="0.15">
      <c r="D2563" s="168"/>
      <c r="E2563" s="168"/>
      <c r="F2563" s="168"/>
      <c r="G2563" s="168"/>
      <c r="H2563" s="168"/>
      <c r="I2563" s="168"/>
      <c r="J2563" s="168"/>
      <c r="K2563" s="168"/>
      <c r="L2563" s="168"/>
      <c r="M2563" s="168"/>
      <c r="N2563" s="168"/>
      <c r="O2563" s="168"/>
      <c r="P2563" s="168"/>
      <c r="Q2563" s="168"/>
      <c r="R2563" s="168"/>
      <c r="S2563" s="168"/>
      <c r="T2563" s="168"/>
      <c r="U2563" s="168"/>
      <c r="V2563" s="168"/>
      <c r="W2563" s="168"/>
      <c r="X2563" s="168"/>
      <c r="Y2563" s="168"/>
      <c r="Z2563" s="168"/>
      <c r="AA2563" s="168"/>
      <c r="AB2563" s="168"/>
      <c r="AC2563" s="168"/>
      <c r="AD2563" s="168"/>
      <c r="AE2563" s="168"/>
      <c r="AF2563" s="168"/>
      <c r="AG2563" s="168"/>
      <c r="AH2563" s="168"/>
      <c r="AI2563" s="168"/>
      <c r="AJ2563" s="168"/>
      <c r="AK2563" s="168"/>
      <c r="AL2563" s="168"/>
      <c r="AM2563" s="168"/>
      <c r="AN2563" s="168"/>
      <c r="AO2563" s="168"/>
      <c r="AP2563" s="168"/>
      <c r="AQ2563" s="168"/>
      <c r="AR2563" s="168"/>
      <c r="AS2563" s="168"/>
      <c r="AT2563" s="168"/>
      <c r="AU2563" s="168"/>
      <c r="AV2563" s="168"/>
      <c r="AW2563" s="168"/>
      <c r="AX2563" s="168"/>
      <c r="AY2563" s="168"/>
      <c r="AZ2563" s="168"/>
      <c r="BA2563" s="168"/>
      <c r="BB2563" s="168"/>
      <c r="BC2563" s="168"/>
      <c r="BD2563" s="168"/>
      <c r="BE2563" s="168"/>
      <c r="BF2563" s="168"/>
      <c r="BG2563" s="168"/>
      <c r="BH2563" s="168"/>
      <c r="BI2563" s="168"/>
      <c r="BJ2563" s="168"/>
      <c r="BK2563" s="168"/>
      <c r="BL2563" s="168"/>
      <c r="BM2563" s="168"/>
      <c r="BN2563" s="168"/>
      <c r="BO2563" s="168"/>
      <c r="BP2563" s="168"/>
    </row>
    <row r="2564" spans="4:68" x14ac:dyDescent="0.15">
      <c r="D2564" s="168"/>
      <c r="E2564" s="168"/>
      <c r="F2564" s="168"/>
      <c r="G2564" s="168"/>
      <c r="H2564" s="168"/>
      <c r="I2564" s="168"/>
      <c r="J2564" s="168"/>
      <c r="K2564" s="168"/>
      <c r="L2564" s="168"/>
      <c r="M2564" s="168"/>
      <c r="N2564" s="168"/>
      <c r="O2564" s="168"/>
      <c r="P2564" s="168"/>
      <c r="Q2564" s="168"/>
      <c r="R2564" s="168"/>
      <c r="S2564" s="168"/>
      <c r="T2564" s="168"/>
      <c r="U2564" s="168"/>
      <c r="V2564" s="168"/>
      <c r="W2564" s="168"/>
      <c r="X2564" s="168"/>
      <c r="Y2564" s="168"/>
      <c r="Z2564" s="168"/>
      <c r="AA2564" s="168"/>
      <c r="AB2564" s="168"/>
      <c r="AC2564" s="168"/>
      <c r="AD2564" s="168"/>
      <c r="AE2564" s="168"/>
      <c r="AF2564" s="168"/>
      <c r="AG2564" s="168"/>
      <c r="AH2564" s="168"/>
      <c r="AI2564" s="168"/>
      <c r="AJ2564" s="168"/>
      <c r="AK2564" s="168"/>
      <c r="AL2564" s="168"/>
      <c r="AM2564" s="168"/>
      <c r="AN2564" s="168"/>
      <c r="AO2564" s="168"/>
      <c r="AP2564" s="168"/>
      <c r="AQ2564" s="168"/>
      <c r="AR2564" s="168"/>
      <c r="AS2564" s="168"/>
      <c r="AT2564" s="168"/>
      <c r="AU2564" s="168"/>
      <c r="AV2564" s="168"/>
      <c r="AW2564" s="168"/>
      <c r="AX2564" s="168"/>
      <c r="AY2564" s="168"/>
      <c r="AZ2564" s="168"/>
      <c r="BA2564" s="168"/>
      <c r="BB2564" s="168"/>
      <c r="BC2564" s="168"/>
      <c r="BD2564" s="168"/>
      <c r="BE2564" s="168"/>
      <c r="BF2564" s="168"/>
      <c r="BG2564" s="168"/>
      <c r="BH2564" s="168"/>
      <c r="BI2564" s="168"/>
      <c r="BJ2564" s="168"/>
      <c r="BK2564" s="168"/>
      <c r="BL2564" s="168"/>
      <c r="BM2564" s="168"/>
      <c r="BN2564" s="168"/>
      <c r="BO2564" s="168"/>
      <c r="BP2564" s="168"/>
    </row>
    <row r="2565" spans="4:68" x14ac:dyDescent="0.15">
      <c r="D2565" s="168"/>
      <c r="E2565" s="168"/>
      <c r="F2565" s="168"/>
      <c r="G2565" s="168"/>
      <c r="H2565" s="168"/>
      <c r="I2565" s="168"/>
      <c r="J2565" s="168"/>
      <c r="K2565" s="168"/>
      <c r="L2565" s="168"/>
      <c r="M2565" s="168"/>
      <c r="N2565" s="168"/>
      <c r="O2565" s="168"/>
      <c r="P2565" s="168"/>
      <c r="Q2565" s="168"/>
      <c r="R2565" s="168"/>
      <c r="S2565" s="168"/>
      <c r="T2565" s="168"/>
      <c r="U2565" s="168"/>
      <c r="V2565" s="168"/>
      <c r="W2565" s="168"/>
      <c r="X2565" s="168"/>
      <c r="Y2565" s="168"/>
      <c r="Z2565" s="168"/>
      <c r="AA2565" s="168"/>
      <c r="AB2565" s="168"/>
      <c r="AC2565" s="168"/>
      <c r="AD2565" s="168"/>
      <c r="AE2565" s="168"/>
      <c r="AF2565" s="168"/>
      <c r="AG2565" s="168"/>
      <c r="AH2565" s="168"/>
      <c r="AI2565" s="168"/>
      <c r="AJ2565" s="168"/>
      <c r="AK2565" s="168"/>
      <c r="AL2565" s="168"/>
      <c r="AM2565" s="168"/>
      <c r="AN2565" s="168"/>
      <c r="AO2565" s="168"/>
      <c r="AP2565" s="168"/>
      <c r="AQ2565" s="168"/>
      <c r="AR2565" s="168"/>
      <c r="AS2565" s="168"/>
      <c r="AT2565" s="168"/>
      <c r="AU2565" s="168"/>
      <c r="AV2565" s="168"/>
      <c r="AW2565" s="168"/>
      <c r="AX2565" s="168"/>
      <c r="AY2565" s="168"/>
      <c r="AZ2565" s="168"/>
      <c r="BA2565" s="168"/>
      <c r="BB2565" s="168"/>
      <c r="BC2565" s="168"/>
      <c r="BD2565" s="168"/>
      <c r="BE2565" s="168"/>
      <c r="BF2565" s="168"/>
      <c r="BG2565" s="168"/>
      <c r="BH2565" s="168"/>
      <c r="BI2565" s="168"/>
      <c r="BJ2565" s="168"/>
      <c r="BK2565" s="168"/>
      <c r="BL2565" s="168"/>
      <c r="BM2565" s="168"/>
      <c r="BN2565" s="168"/>
      <c r="BO2565" s="168"/>
      <c r="BP2565" s="168"/>
    </row>
    <row r="2566" spans="4:68" x14ac:dyDescent="0.15">
      <c r="D2566" s="168"/>
      <c r="E2566" s="168"/>
      <c r="F2566" s="168"/>
      <c r="G2566" s="168"/>
      <c r="H2566" s="168"/>
      <c r="I2566" s="168"/>
      <c r="J2566" s="168"/>
      <c r="K2566" s="168"/>
      <c r="L2566" s="168"/>
      <c r="M2566" s="168"/>
      <c r="N2566" s="168"/>
      <c r="O2566" s="168"/>
      <c r="P2566" s="168"/>
      <c r="Q2566" s="168"/>
      <c r="R2566" s="168"/>
      <c r="S2566" s="168"/>
      <c r="T2566" s="168"/>
      <c r="U2566" s="168"/>
      <c r="V2566" s="168"/>
      <c r="W2566" s="168"/>
      <c r="X2566" s="168"/>
      <c r="Y2566" s="168"/>
      <c r="Z2566" s="168"/>
      <c r="AA2566" s="168"/>
      <c r="AB2566" s="168"/>
      <c r="AC2566" s="168"/>
      <c r="AD2566" s="168"/>
      <c r="AE2566" s="168"/>
      <c r="AF2566" s="168"/>
      <c r="AG2566" s="168"/>
      <c r="AH2566" s="168"/>
      <c r="AI2566" s="168"/>
      <c r="AJ2566" s="168"/>
      <c r="AK2566" s="168"/>
      <c r="AL2566" s="168"/>
      <c r="AM2566" s="168"/>
      <c r="AN2566" s="168"/>
      <c r="AO2566" s="168"/>
      <c r="AP2566" s="168"/>
      <c r="AQ2566" s="168"/>
      <c r="AR2566" s="168"/>
      <c r="AS2566" s="168"/>
      <c r="AT2566" s="168"/>
      <c r="AU2566" s="168"/>
      <c r="AV2566" s="168"/>
      <c r="AW2566" s="168"/>
      <c r="AX2566" s="168"/>
      <c r="AY2566" s="168"/>
      <c r="AZ2566" s="168"/>
      <c r="BA2566" s="168"/>
      <c r="BB2566" s="168"/>
      <c r="BC2566" s="168"/>
      <c r="BD2566" s="168"/>
      <c r="BE2566" s="168"/>
      <c r="BF2566" s="168"/>
      <c r="BG2566" s="168"/>
      <c r="BH2566" s="168"/>
      <c r="BI2566" s="168"/>
      <c r="BJ2566" s="168"/>
      <c r="BK2566" s="168"/>
      <c r="BL2566" s="168"/>
      <c r="BM2566" s="168"/>
      <c r="BN2566" s="168"/>
      <c r="BO2566" s="168"/>
      <c r="BP2566" s="168"/>
    </row>
    <row r="2567" spans="4:68" x14ac:dyDescent="0.15">
      <c r="D2567" s="168"/>
      <c r="E2567" s="168"/>
      <c r="F2567" s="168"/>
      <c r="G2567" s="168"/>
      <c r="H2567" s="168"/>
      <c r="I2567" s="168"/>
      <c r="J2567" s="168"/>
      <c r="K2567" s="168"/>
      <c r="L2567" s="168"/>
      <c r="M2567" s="168"/>
      <c r="N2567" s="168"/>
      <c r="O2567" s="168"/>
      <c r="P2567" s="168"/>
      <c r="Q2567" s="168"/>
      <c r="R2567" s="168"/>
      <c r="S2567" s="168"/>
      <c r="T2567" s="168"/>
      <c r="U2567" s="168"/>
      <c r="V2567" s="168"/>
      <c r="W2567" s="168"/>
      <c r="X2567" s="168"/>
      <c r="Y2567" s="168"/>
      <c r="Z2567" s="168"/>
      <c r="AA2567" s="168"/>
      <c r="AB2567" s="168"/>
      <c r="AC2567" s="168"/>
      <c r="AD2567" s="168"/>
      <c r="AE2567" s="168"/>
      <c r="AF2567" s="168"/>
      <c r="AG2567" s="168"/>
      <c r="AH2567" s="168"/>
      <c r="AI2567" s="168"/>
      <c r="AJ2567" s="168"/>
      <c r="AK2567" s="168"/>
      <c r="AL2567" s="168"/>
      <c r="AM2567" s="168"/>
      <c r="AN2567" s="168"/>
      <c r="AO2567" s="168"/>
      <c r="AP2567" s="168"/>
      <c r="AQ2567" s="168"/>
      <c r="AR2567" s="168"/>
      <c r="AS2567" s="168"/>
      <c r="AT2567" s="168"/>
      <c r="AU2567" s="168"/>
      <c r="AV2567" s="168"/>
      <c r="AW2567" s="168"/>
      <c r="AX2567" s="168"/>
      <c r="AY2567" s="168"/>
      <c r="AZ2567" s="168"/>
      <c r="BA2567" s="168"/>
      <c r="BB2567" s="168"/>
      <c r="BC2567" s="168"/>
      <c r="BD2567" s="168"/>
      <c r="BE2567" s="168"/>
      <c r="BF2567" s="168"/>
      <c r="BG2567" s="168"/>
      <c r="BH2567" s="168"/>
      <c r="BI2567" s="168"/>
      <c r="BJ2567" s="168"/>
      <c r="BK2567" s="168"/>
      <c r="BL2567" s="168"/>
      <c r="BM2567" s="168"/>
      <c r="BN2567" s="168"/>
      <c r="BO2567" s="168"/>
      <c r="BP2567" s="168"/>
    </row>
    <row r="2568" spans="4:68" x14ac:dyDescent="0.15">
      <c r="D2568" s="168"/>
      <c r="E2568" s="168"/>
      <c r="F2568" s="168"/>
      <c r="G2568" s="168"/>
      <c r="H2568" s="168"/>
      <c r="I2568" s="168"/>
      <c r="J2568" s="168"/>
      <c r="K2568" s="168"/>
      <c r="L2568" s="168"/>
      <c r="M2568" s="168"/>
      <c r="N2568" s="168"/>
      <c r="O2568" s="168"/>
      <c r="P2568" s="168"/>
      <c r="Q2568" s="168"/>
      <c r="R2568" s="168"/>
      <c r="S2568" s="168"/>
      <c r="T2568" s="168"/>
      <c r="U2568" s="168"/>
      <c r="V2568" s="168"/>
      <c r="W2568" s="168"/>
      <c r="X2568" s="168"/>
      <c r="Y2568" s="168"/>
      <c r="Z2568" s="168"/>
      <c r="AA2568" s="168"/>
      <c r="AB2568" s="168"/>
      <c r="AC2568" s="168"/>
      <c r="AD2568" s="168"/>
      <c r="AE2568" s="168"/>
      <c r="AF2568" s="168"/>
      <c r="AG2568" s="168"/>
      <c r="AH2568" s="168"/>
      <c r="AI2568" s="168"/>
      <c r="AJ2568" s="168"/>
      <c r="AK2568" s="168"/>
      <c r="AL2568" s="168"/>
      <c r="AM2568" s="168"/>
      <c r="AN2568" s="168"/>
      <c r="AO2568" s="168"/>
      <c r="AP2568" s="168"/>
      <c r="AQ2568" s="168"/>
      <c r="AR2568" s="168"/>
      <c r="AS2568" s="168"/>
      <c r="AT2568" s="168"/>
      <c r="AU2568" s="168"/>
      <c r="AV2568" s="168"/>
      <c r="AW2568" s="168"/>
      <c r="AX2568" s="168"/>
      <c r="AY2568" s="168"/>
      <c r="AZ2568" s="168"/>
      <c r="BA2568" s="168"/>
      <c r="BB2568" s="168"/>
      <c r="BC2568" s="168"/>
      <c r="BD2568" s="168"/>
      <c r="BE2568" s="168"/>
      <c r="BF2568" s="168"/>
      <c r="BG2568" s="168"/>
      <c r="BH2568" s="168"/>
      <c r="BI2568" s="168"/>
      <c r="BJ2568" s="168"/>
      <c r="BK2568" s="168"/>
      <c r="BL2568" s="168"/>
      <c r="BM2568" s="168"/>
      <c r="BN2568" s="168"/>
      <c r="BO2568" s="168"/>
      <c r="BP2568" s="168"/>
    </row>
    <row r="2569" spans="4:68" x14ac:dyDescent="0.15">
      <c r="D2569" s="168"/>
      <c r="E2569" s="168"/>
      <c r="F2569" s="168"/>
      <c r="G2569" s="168"/>
      <c r="H2569" s="168"/>
      <c r="I2569" s="168"/>
      <c r="J2569" s="168"/>
      <c r="K2569" s="168"/>
      <c r="L2569" s="168"/>
      <c r="M2569" s="168"/>
      <c r="N2569" s="168"/>
      <c r="O2569" s="168"/>
      <c r="P2569" s="168"/>
      <c r="Q2569" s="168"/>
      <c r="R2569" s="168"/>
      <c r="S2569" s="168"/>
      <c r="T2569" s="168"/>
      <c r="U2569" s="168"/>
      <c r="V2569" s="168"/>
      <c r="W2569" s="168"/>
      <c r="X2569" s="168"/>
      <c r="Y2569" s="168"/>
      <c r="Z2569" s="168"/>
      <c r="AA2569" s="168"/>
      <c r="AB2569" s="168"/>
      <c r="AC2569" s="168"/>
      <c r="AD2569" s="168"/>
      <c r="AE2569" s="168"/>
      <c r="AF2569" s="168"/>
      <c r="AG2569" s="168"/>
      <c r="AH2569" s="168"/>
      <c r="AI2569" s="168"/>
      <c r="AJ2569" s="168"/>
      <c r="AK2569" s="168"/>
      <c r="AL2569" s="168"/>
      <c r="AM2569" s="168"/>
      <c r="AN2569" s="168"/>
      <c r="AO2569" s="168"/>
      <c r="AP2569" s="168"/>
      <c r="AQ2569" s="168"/>
      <c r="AR2569" s="168"/>
      <c r="AS2569" s="168"/>
      <c r="AT2569" s="168"/>
      <c r="AU2569" s="168"/>
      <c r="AV2569" s="168"/>
      <c r="AW2569" s="168"/>
      <c r="AX2569" s="168"/>
      <c r="AY2569" s="168"/>
      <c r="AZ2569" s="168"/>
      <c r="BA2569" s="168"/>
      <c r="BB2569" s="168"/>
      <c r="BC2569" s="168"/>
      <c r="BD2569" s="168"/>
      <c r="BE2569" s="168"/>
      <c r="BF2569" s="168"/>
      <c r="BG2569" s="168"/>
      <c r="BH2569" s="168"/>
      <c r="BI2569" s="168"/>
      <c r="BJ2569" s="168"/>
      <c r="BK2569" s="168"/>
      <c r="BL2569" s="168"/>
      <c r="BM2569" s="168"/>
      <c r="BN2569" s="168"/>
      <c r="BO2569" s="168"/>
      <c r="BP2569" s="168"/>
    </row>
    <row r="2570" spans="4:68" x14ac:dyDescent="0.15">
      <c r="D2570" s="168"/>
      <c r="E2570" s="168"/>
      <c r="F2570" s="168"/>
      <c r="G2570" s="168"/>
      <c r="H2570" s="168"/>
      <c r="I2570" s="168"/>
      <c r="J2570" s="168"/>
      <c r="K2570" s="168"/>
      <c r="L2570" s="168"/>
      <c r="M2570" s="168"/>
      <c r="N2570" s="168"/>
      <c r="O2570" s="168"/>
      <c r="P2570" s="168"/>
      <c r="Q2570" s="168"/>
      <c r="R2570" s="168"/>
      <c r="S2570" s="168"/>
      <c r="T2570" s="168"/>
      <c r="U2570" s="168"/>
      <c r="V2570" s="168"/>
      <c r="W2570" s="168"/>
      <c r="X2570" s="168"/>
      <c r="Y2570" s="168"/>
      <c r="Z2570" s="168"/>
      <c r="AA2570" s="168"/>
      <c r="AB2570" s="168"/>
      <c r="AC2570" s="168"/>
      <c r="AD2570" s="168"/>
      <c r="AE2570" s="168"/>
      <c r="AF2570" s="168"/>
      <c r="AG2570" s="168"/>
      <c r="AH2570" s="168"/>
      <c r="AI2570" s="168"/>
      <c r="AJ2570" s="168"/>
      <c r="AK2570" s="168"/>
      <c r="AL2570" s="168"/>
      <c r="AM2570" s="168"/>
      <c r="AN2570" s="168"/>
      <c r="AO2570" s="168"/>
      <c r="AP2570" s="168"/>
      <c r="AQ2570" s="168"/>
      <c r="AR2570" s="168"/>
      <c r="AS2570" s="168"/>
      <c r="AT2570" s="168"/>
      <c r="AU2570" s="168"/>
      <c r="AV2570" s="168"/>
      <c r="AW2570" s="168"/>
      <c r="AX2570" s="168"/>
      <c r="AY2570" s="168"/>
      <c r="AZ2570" s="168"/>
      <c r="BA2570" s="168"/>
      <c r="BB2570" s="168"/>
      <c r="BC2570" s="168"/>
      <c r="BD2570" s="168"/>
      <c r="BE2570" s="168"/>
      <c r="BF2570" s="168"/>
      <c r="BG2570" s="168"/>
      <c r="BH2570" s="168"/>
      <c r="BI2570" s="168"/>
      <c r="BJ2570" s="168"/>
      <c r="BK2570" s="168"/>
      <c r="BL2570" s="168"/>
      <c r="BM2570" s="168"/>
      <c r="BN2570" s="168"/>
      <c r="BO2570" s="168"/>
      <c r="BP2570" s="168"/>
    </row>
    <row r="2571" spans="4:68" x14ac:dyDescent="0.15">
      <c r="D2571" s="168"/>
      <c r="E2571" s="168"/>
      <c r="F2571" s="168"/>
      <c r="G2571" s="168"/>
      <c r="H2571" s="168"/>
      <c r="I2571" s="168"/>
      <c r="J2571" s="168"/>
      <c r="K2571" s="168"/>
      <c r="L2571" s="168"/>
      <c r="M2571" s="168"/>
      <c r="N2571" s="168"/>
      <c r="O2571" s="168"/>
      <c r="P2571" s="168"/>
      <c r="Q2571" s="168"/>
      <c r="R2571" s="168"/>
      <c r="S2571" s="168"/>
      <c r="T2571" s="168"/>
      <c r="U2571" s="168"/>
      <c r="V2571" s="168"/>
      <c r="W2571" s="168"/>
      <c r="X2571" s="168"/>
      <c r="Y2571" s="168"/>
      <c r="Z2571" s="168"/>
      <c r="AA2571" s="168"/>
      <c r="AB2571" s="168"/>
      <c r="AC2571" s="168"/>
      <c r="AD2571" s="168"/>
      <c r="AE2571" s="168"/>
      <c r="AF2571" s="168"/>
      <c r="AG2571" s="168"/>
      <c r="AH2571" s="168"/>
      <c r="AI2571" s="168"/>
      <c r="AJ2571" s="168"/>
      <c r="AK2571" s="168"/>
      <c r="AL2571" s="168"/>
      <c r="AM2571" s="168"/>
      <c r="AN2571" s="168"/>
      <c r="AO2571" s="168"/>
      <c r="AP2571" s="168"/>
      <c r="AQ2571" s="168"/>
      <c r="AR2571" s="168"/>
      <c r="AS2571" s="168"/>
      <c r="AT2571" s="168"/>
      <c r="AU2571" s="168"/>
      <c r="AV2571" s="168"/>
      <c r="AW2571" s="168"/>
      <c r="AX2571" s="168"/>
      <c r="AY2571" s="168"/>
      <c r="AZ2571" s="168"/>
      <c r="BA2571" s="168"/>
      <c r="BB2571" s="168"/>
      <c r="BC2571" s="168"/>
      <c r="BD2571" s="168"/>
      <c r="BE2571" s="168"/>
      <c r="BF2571" s="168"/>
      <c r="BG2571" s="168"/>
      <c r="BH2571" s="168"/>
      <c r="BI2571" s="168"/>
      <c r="BJ2571" s="168"/>
      <c r="BK2571" s="168"/>
      <c r="BL2571" s="168"/>
      <c r="BM2571" s="168"/>
      <c r="BN2571" s="168"/>
      <c r="BO2571" s="168"/>
      <c r="BP2571" s="168"/>
    </row>
    <row r="2572" spans="4:68" x14ac:dyDescent="0.15">
      <c r="D2572" s="168"/>
      <c r="E2572" s="168"/>
      <c r="F2572" s="168"/>
      <c r="G2572" s="168"/>
      <c r="H2572" s="168"/>
      <c r="I2572" s="168"/>
      <c r="J2572" s="168"/>
      <c r="K2572" s="168"/>
      <c r="L2572" s="168"/>
      <c r="M2572" s="168"/>
      <c r="N2572" s="168"/>
      <c r="O2572" s="168"/>
      <c r="P2572" s="168"/>
      <c r="Q2572" s="168"/>
      <c r="R2572" s="168"/>
      <c r="S2572" s="168"/>
      <c r="T2572" s="168"/>
      <c r="U2572" s="168"/>
      <c r="V2572" s="168"/>
      <c r="W2572" s="168"/>
      <c r="X2572" s="168"/>
      <c r="Y2572" s="168"/>
      <c r="Z2572" s="168"/>
      <c r="AA2572" s="168"/>
      <c r="AB2572" s="168"/>
      <c r="AC2572" s="168"/>
      <c r="AD2572" s="168"/>
      <c r="AE2572" s="168"/>
      <c r="AF2572" s="168"/>
      <c r="AG2572" s="168"/>
      <c r="AH2572" s="168"/>
      <c r="AI2572" s="168"/>
      <c r="AJ2572" s="168"/>
      <c r="AK2572" s="168"/>
      <c r="AL2572" s="168"/>
      <c r="AM2572" s="168"/>
      <c r="AN2572" s="168"/>
      <c r="AO2572" s="168"/>
      <c r="AP2572" s="168"/>
      <c r="AQ2572" s="168"/>
      <c r="AR2572" s="168"/>
      <c r="AS2572" s="168"/>
      <c r="AT2572" s="168"/>
      <c r="AU2572" s="168"/>
      <c r="AV2572" s="168"/>
      <c r="AW2572" s="168"/>
      <c r="AX2572" s="168"/>
      <c r="AY2572" s="168"/>
      <c r="AZ2572" s="168"/>
      <c r="BA2572" s="168"/>
      <c r="BB2572" s="168"/>
      <c r="BC2572" s="168"/>
      <c r="BD2572" s="168"/>
      <c r="BE2572" s="168"/>
      <c r="BF2572" s="168"/>
      <c r="BG2572" s="168"/>
      <c r="BH2572" s="168"/>
      <c r="BI2572" s="168"/>
      <c r="BJ2572" s="168"/>
      <c r="BK2572" s="168"/>
      <c r="BL2572" s="168"/>
      <c r="BM2572" s="168"/>
      <c r="BN2572" s="168"/>
      <c r="BO2572" s="168"/>
      <c r="BP2572" s="168"/>
    </row>
    <row r="2573" spans="4:68" x14ac:dyDescent="0.15">
      <c r="D2573" s="168"/>
      <c r="E2573" s="168"/>
      <c r="F2573" s="168"/>
      <c r="G2573" s="168"/>
      <c r="H2573" s="168"/>
      <c r="I2573" s="168"/>
      <c r="J2573" s="168"/>
      <c r="K2573" s="168"/>
      <c r="L2573" s="168"/>
      <c r="M2573" s="168"/>
      <c r="N2573" s="168"/>
      <c r="O2573" s="168"/>
      <c r="P2573" s="168"/>
      <c r="Q2573" s="168"/>
      <c r="R2573" s="168"/>
      <c r="S2573" s="168"/>
      <c r="T2573" s="168"/>
      <c r="U2573" s="168"/>
      <c r="V2573" s="168"/>
      <c r="W2573" s="168"/>
      <c r="X2573" s="168"/>
      <c r="Y2573" s="168"/>
      <c r="Z2573" s="168"/>
      <c r="AA2573" s="168"/>
      <c r="AB2573" s="168"/>
      <c r="AC2573" s="168"/>
      <c r="AD2573" s="168"/>
      <c r="AE2573" s="168"/>
      <c r="AF2573" s="168"/>
      <c r="AG2573" s="168"/>
      <c r="AH2573" s="168"/>
      <c r="AI2573" s="168"/>
      <c r="AJ2573" s="168"/>
      <c r="AK2573" s="168"/>
      <c r="AL2573" s="168"/>
      <c r="AM2573" s="168"/>
      <c r="AN2573" s="168"/>
      <c r="AO2573" s="168"/>
      <c r="AP2573" s="168"/>
      <c r="AQ2573" s="168"/>
      <c r="AR2573" s="168"/>
      <c r="AS2573" s="168"/>
      <c r="AT2573" s="168"/>
      <c r="AU2573" s="168"/>
      <c r="AV2573" s="168"/>
      <c r="AW2573" s="168"/>
      <c r="AX2573" s="168"/>
      <c r="AY2573" s="168"/>
      <c r="AZ2573" s="168"/>
      <c r="BA2573" s="168"/>
      <c r="BB2573" s="168"/>
      <c r="BC2573" s="168"/>
      <c r="BD2573" s="168"/>
      <c r="BE2573" s="168"/>
      <c r="BF2573" s="168"/>
      <c r="BG2573" s="168"/>
      <c r="BH2573" s="168"/>
      <c r="BI2573" s="168"/>
      <c r="BJ2573" s="168"/>
      <c r="BK2573" s="168"/>
      <c r="BL2573" s="168"/>
      <c r="BM2573" s="168"/>
      <c r="BN2573" s="168"/>
      <c r="BO2573" s="168"/>
      <c r="BP2573" s="168"/>
    </row>
    <row r="2574" spans="4:68" x14ac:dyDescent="0.15">
      <c r="D2574" s="168"/>
      <c r="E2574" s="168"/>
      <c r="F2574" s="168"/>
      <c r="G2574" s="168"/>
      <c r="H2574" s="168"/>
      <c r="I2574" s="168"/>
      <c r="J2574" s="168"/>
      <c r="K2574" s="168"/>
      <c r="L2574" s="168"/>
      <c r="M2574" s="168"/>
      <c r="N2574" s="168"/>
      <c r="O2574" s="168"/>
      <c r="P2574" s="168"/>
      <c r="Q2574" s="168"/>
      <c r="R2574" s="168"/>
      <c r="S2574" s="168"/>
      <c r="T2574" s="168"/>
      <c r="U2574" s="168"/>
      <c r="V2574" s="168"/>
      <c r="W2574" s="168"/>
      <c r="X2574" s="168"/>
      <c r="Y2574" s="168"/>
      <c r="Z2574" s="168"/>
      <c r="AA2574" s="168"/>
      <c r="AB2574" s="168"/>
      <c r="AC2574" s="168"/>
      <c r="AD2574" s="168"/>
      <c r="AE2574" s="168"/>
      <c r="AF2574" s="168"/>
      <c r="AG2574" s="168"/>
      <c r="AH2574" s="168"/>
      <c r="AI2574" s="168"/>
      <c r="AJ2574" s="168"/>
      <c r="AK2574" s="168"/>
      <c r="AL2574" s="168"/>
      <c r="AM2574" s="168"/>
      <c r="AN2574" s="168"/>
      <c r="AO2574" s="168"/>
      <c r="AP2574" s="168"/>
      <c r="AQ2574" s="168"/>
      <c r="AR2574" s="168"/>
      <c r="AS2574" s="168"/>
      <c r="AT2574" s="168"/>
      <c r="AU2574" s="168"/>
      <c r="AV2574" s="168"/>
      <c r="AW2574" s="168"/>
      <c r="AX2574" s="168"/>
      <c r="AY2574" s="168"/>
      <c r="AZ2574" s="168"/>
      <c r="BA2574" s="168"/>
      <c r="BB2574" s="168"/>
      <c r="BC2574" s="168"/>
      <c r="BD2574" s="168"/>
      <c r="BE2574" s="168"/>
      <c r="BF2574" s="168"/>
      <c r="BG2574" s="168"/>
      <c r="BH2574" s="168"/>
      <c r="BI2574" s="168"/>
      <c r="BJ2574" s="168"/>
      <c r="BK2574" s="168"/>
      <c r="BL2574" s="168"/>
      <c r="BM2574" s="168"/>
      <c r="BN2574" s="168"/>
      <c r="BO2574" s="168"/>
      <c r="BP2574" s="168"/>
    </row>
    <row r="2575" spans="4:68" x14ac:dyDescent="0.15">
      <c r="D2575" s="168"/>
      <c r="E2575" s="168"/>
      <c r="F2575" s="168"/>
      <c r="G2575" s="168"/>
      <c r="H2575" s="168"/>
      <c r="I2575" s="168"/>
      <c r="J2575" s="168"/>
      <c r="K2575" s="168"/>
      <c r="L2575" s="168"/>
      <c r="M2575" s="168"/>
      <c r="N2575" s="168"/>
      <c r="O2575" s="168"/>
      <c r="P2575" s="168"/>
      <c r="Q2575" s="168"/>
      <c r="R2575" s="168"/>
      <c r="S2575" s="168"/>
      <c r="T2575" s="168"/>
      <c r="U2575" s="168"/>
      <c r="V2575" s="168"/>
      <c r="W2575" s="168"/>
      <c r="X2575" s="168"/>
      <c r="Y2575" s="168"/>
      <c r="Z2575" s="168"/>
      <c r="AA2575" s="168"/>
      <c r="AB2575" s="168"/>
      <c r="AC2575" s="168"/>
      <c r="AD2575" s="168"/>
      <c r="AE2575" s="168"/>
      <c r="AF2575" s="168"/>
      <c r="AG2575" s="168"/>
      <c r="AH2575" s="168"/>
      <c r="AI2575" s="168"/>
      <c r="AJ2575" s="168"/>
      <c r="AK2575" s="168"/>
      <c r="AL2575" s="168"/>
      <c r="AM2575" s="168"/>
      <c r="AN2575" s="168"/>
      <c r="AO2575" s="168"/>
      <c r="AP2575" s="168"/>
      <c r="AQ2575" s="168"/>
      <c r="AR2575" s="168"/>
      <c r="AS2575" s="168"/>
      <c r="AT2575" s="168"/>
      <c r="AU2575" s="168"/>
      <c r="AV2575" s="168"/>
      <c r="AW2575" s="168"/>
      <c r="AX2575" s="168"/>
      <c r="AY2575" s="168"/>
      <c r="AZ2575" s="168"/>
      <c r="BA2575" s="168"/>
      <c r="BB2575" s="168"/>
      <c r="BC2575" s="168"/>
      <c r="BD2575" s="168"/>
      <c r="BE2575" s="168"/>
      <c r="BF2575" s="168"/>
      <c r="BG2575" s="168"/>
      <c r="BH2575" s="168"/>
      <c r="BI2575" s="168"/>
      <c r="BJ2575" s="168"/>
      <c r="BK2575" s="168"/>
      <c r="BL2575" s="168"/>
      <c r="BM2575" s="168"/>
      <c r="BN2575" s="168"/>
      <c r="BO2575" s="168"/>
      <c r="BP2575" s="168"/>
    </row>
    <row r="2576" spans="4:68" x14ac:dyDescent="0.15">
      <c r="D2576" s="168"/>
      <c r="E2576" s="168"/>
      <c r="F2576" s="168"/>
      <c r="G2576" s="168"/>
      <c r="H2576" s="168"/>
      <c r="I2576" s="168"/>
      <c r="J2576" s="168"/>
      <c r="K2576" s="168"/>
      <c r="L2576" s="168"/>
      <c r="M2576" s="168"/>
      <c r="N2576" s="168"/>
      <c r="O2576" s="168"/>
      <c r="P2576" s="168"/>
      <c r="Q2576" s="168"/>
      <c r="R2576" s="168"/>
      <c r="S2576" s="168"/>
      <c r="T2576" s="168"/>
      <c r="U2576" s="168"/>
      <c r="V2576" s="168"/>
      <c r="W2576" s="168"/>
      <c r="X2576" s="168"/>
      <c r="Y2576" s="168"/>
      <c r="Z2576" s="168"/>
      <c r="AA2576" s="168"/>
      <c r="AB2576" s="168"/>
      <c r="AC2576" s="168"/>
      <c r="AD2576" s="168"/>
      <c r="AE2576" s="168"/>
      <c r="AF2576" s="168"/>
      <c r="AG2576" s="168"/>
      <c r="AH2576" s="168"/>
      <c r="AI2576" s="168"/>
      <c r="AJ2576" s="168"/>
      <c r="AK2576" s="168"/>
      <c r="AL2576" s="168"/>
      <c r="AM2576" s="168"/>
      <c r="AN2576" s="168"/>
      <c r="AO2576" s="168"/>
      <c r="AP2576" s="168"/>
      <c r="AQ2576" s="168"/>
      <c r="AR2576" s="168"/>
      <c r="AS2576" s="168"/>
      <c r="AT2576" s="168"/>
      <c r="AU2576" s="168"/>
      <c r="AV2576" s="168"/>
      <c r="AW2576" s="168"/>
      <c r="AX2576" s="168"/>
      <c r="AY2576" s="168"/>
      <c r="AZ2576" s="168"/>
      <c r="BA2576" s="168"/>
      <c r="BB2576" s="168"/>
      <c r="BC2576" s="168"/>
      <c r="BD2576" s="168"/>
      <c r="BE2576" s="168"/>
      <c r="BF2576" s="168"/>
      <c r="BG2576" s="168"/>
      <c r="BH2576" s="168"/>
      <c r="BI2576" s="168"/>
      <c r="BJ2576" s="168"/>
      <c r="BK2576" s="168"/>
      <c r="BL2576" s="168"/>
      <c r="BM2576" s="168"/>
      <c r="BN2576" s="168"/>
      <c r="BO2576" s="168"/>
      <c r="BP2576" s="168"/>
    </row>
    <row r="2577" spans="4:68" x14ac:dyDescent="0.15">
      <c r="D2577" s="168"/>
      <c r="E2577" s="168"/>
      <c r="F2577" s="168"/>
      <c r="G2577" s="168"/>
      <c r="H2577" s="168"/>
      <c r="I2577" s="168"/>
      <c r="J2577" s="168"/>
      <c r="K2577" s="168"/>
      <c r="L2577" s="168"/>
      <c r="M2577" s="168"/>
      <c r="N2577" s="168"/>
      <c r="O2577" s="168"/>
      <c r="P2577" s="168"/>
      <c r="Q2577" s="168"/>
      <c r="R2577" s="168"/>
      <c r="S2577" s="168"/>
      <c r="T2577" s="168"/>
      <c r="U2577" s="168"/>
      <c r="V2577" s="168"/>
      <c r="W2577" s="168"/>
      <c r="X2577" s="168"/>
      <c r="Y2577" s="168"/>
      <c r="Z2577" s="168"/>
      <c r="AA2577" s="168"/>
      <c r="AB2577" s="168"/>
      <c r="AC2577" s="168"/>
      <c r="AD2577" s="168"/>
      <c r="AE2577" s="168"/>
      <c r="AF2577" s="168"/>
      <c r="AG2577" s="168"/>
      <c r="AH2577" s="168"/>
      <c r="AI2577" s="168"/>
      <c r="AJ2577" s="168"/>
      <c r="AK2577" s="168"/>
      <c r="AL2577" s="168"/>
      <c r="AM2577" s="168"/>
      <c r="AN2577" s="168"/>
      <c r="AO2577" s="168"/>
      <c r="AP2577" s="168"/>
      <c r="AQ2577" s="168"/>
      <c r="AR2577" s="168"/>
      <c r="AS2577" s="168"/>
      <c r="AT2577" s="168"/>
      <c r="AU2577" s="168"/>
      <c r="AV2577" s="168"/>
      <c r="AW2577" s="168"/>
      <c r="AX2577" s="168"/>
      <c r="AY2577" s="168"/>
      <c r="AZ2577" s="168"/>
      <c r="BA2577" s="168"/>
      <c r="BB2577" s="168"/>
      <c r="BC2577" s="168"/>
      <c r="BD2577" s="168"/>
      <c r="BE2577" s="168"/>
      <c r="BF2577" s="168"/>
      <c r="BG2577" s="168"/>
      <c r="BH2577" s="168"/>
      <c r="BI2577" s="168"/>
      <c r="BJ2577" s="168"/>
      <c r="BK2577" s="168"/>
      <c r="BL2577" s="168"/>
      <c r="BM2577" s="168"/>
      <c r="BN2577" s="168"/>
      <c r="BO2577" s="168"/>
      <c r="BP2577" s="168"/>
    </row>
    <row r="2578" spans="4:68" x14ac:dyDescent="0.15">
      <c r="D2578" s="168"/>
      <c r="E2578" s="168"/>
      <c r="F2578" s="168"/>
      <c r="G2578" s="168"/>
      <c r="H2578" s="168"/>
      <c r="I2578" s="168"/>
      <c r="J2578" s="168"/>
      <c r="K2578" s="168"/>
      <c r="L2578" s="168"/>
      <c r="M2578" s="168"/>
      <c r="N2578" s="168"/>
      <c r="O2578" s="168"/>
      <c r="P2578" s="168"/>
      <c r="Q2578" s="168"/>
      <c r="R2578" s="168"/>
      <c r="S2578" s="168"/>
      <c r="T2578" s="168"/>
      <c r="U2578" s="168"/>
      <c r="V2578" s="168"/>
      <c r="W2578" s="168"/>
      <c r="X2578" s="168"/>
      <c r="Y2578" s="168"/>
      <c r="Z2578" s="168"/>
      <c r="AA2578" s="168"/>
      <c r="AB2578" s="168"/>
      <c r="AC2578" s="168"/>
      <c r="AD2578" s="168"/>
      <c r="AE2578" s="168"/>
      <c r="AF2578" s="168"/>
      <c r="AG2578" s="168"/>
      <c r="AH2578" s="168"/>
      <c r="AI2578" s="168"/>
      <c r="AJ2578" s="168"/>
      <c r="AK2578" s="168"/>
      <c r="AL2578" s="168"/>
      <c r="AM2578" s="168"/>
      <c r="AN2578" s="168"/>
      <c r="AO2578" s="168"/>
      <c r="AP2578" s="168"/>
      <c r="AQ2578" s="168"/>
      <c r="AR2578" s="168"/>
      <c r="AS2578" s="168"/>
      <c r="AT2578" s="168"/>
      <c r="AU2578" s="168"/>
      <c r="AV2578" s="168"/>
      <c r="AW2578" s="168"/>
      <c r="AX2578" s="168"/>
      <c r="AY2578" s="168"/>
      <c r="AZ2578" s="168"/>
      <c r="BA2578" s="168"/>
      <c r="BB2578" s="168"/>
      <c r="BC2578" s="168"/>
      <c r="BD2578" s="168"/>
      <c r="BE2578" s="168"/>
      <c r="BF2578" s="168"/>
      <c r="BG2578" s="168"/>
      <c r="BH2578" s="168"/>
      <c r="BI2578" s="168"/>
      <c r="BJ2578" s="168"/>
      <c r="BK2578" s="168"/>
      <c r="BL2578" s="168"/>
      <c r="BM2578" s="168"/>
      <c r="BN2578" s="168"/>
      <c r="BO2578" s="168"/>
      <c r="BP2578" s="168"/>
    </row>
    <row r="2579" spans="4:68" x14ac:dyDescent="0.15">
      <c r="D2579" s="168"/>
      <c r="E2579" s="168"/>
      <c r="F2579" s="168"/>
      <c r="G2579" s="168"/>
      <c r="H2579" s="168"/>
      <c r="I2579" s="168"/>
      <c r="J2579" s="168"/>
      <c r="K2579" s="168"/>
      <c r="L2579" s="168"/>
      <c r="M2579" s="168"/>
      <c r="N2579" s="168"/>
      <c r="O2579" s="168"/>
      <c r="P2579" s="168"/>
      <c r="Q2579" s="168"/>
      <c r="R2579" s="168"/>
      <c r="S2579" s="168"/>
      <c r="T2579" s="168"/>
      <c r="U2579" s="168"/>
      <c r="V2579" s="168"/>
      <c r="W2579" s="168"/>
      <c r="X2579" s="168"/>
      <c r="Y2579" s="168"/>
      <c r="Z2579" s="168"/>
      <c r="AA2579" s="168"/>
      <c r="AB2579" s="168"/>
      <c r="AC2579" s="168"/>
      <c r="AD2579" s="168"/>
      <c r="AE2579" s="168"/>
      <c r="AF2579" s="168"/>
      <c r="AG2579" s="168"/>
      <c r="AH2579" s="168"/>
      <c r="AI2579" s="168"/>
      <c r="AJ2579" s="168"/>
      <c r="AK2579" s="168"/>
      <c r="AL2579" s="168"/>
      <c r="AM2579" s="168"/>
      <c r="AN2579" s="168"/>
      <c r="AO2579" s="168"/>
      <c r="AP2579" s="168"/>
      <c r="AQ2579" s="168"/>
      <c r="AR2579" s="168"/>
      <c r="AS2579" s="168"/>
      <c r="AT2579" s="168"/>
      <c r="AU2579" s="168"/>
      <c r="AV2579" s="168"/>
      <c r="AW2579" s="168"/>
      <c r="AX2579" s="168"/>
      <c r="AY2579" s="168"/>
      <c r="AZ2579" s="168"/>
      <c r="BA2579" s="168"/>
      <c r="BB2579" s="168"/>
      <c r="BC2579" s="168"/>
      <c r="BD2579" s="168"/>
      <c r="BE2579" s="168"/>
      <c r="BF2579" s="168"/>
      <c r="BG2579" s="168"/>
      <c r="BH2579" s="168"/>
      <c r="BI2579" s="168"/>
      <c r="BJ2579" s="168"/>
      <c r="BK2579" s="168"/>
      <c r="BL2579" s="168"/>
      <c r="BM2579" s="168"/>
      <c r="BN2579" s="168"/>
      <c r="BO2579" s="168"/>
      <c r="BP2579" s="168"/>
    </row>
    <row r="2580" spans="4:68" x14ac:dyDescent="0.15">
      <c r="D2580" s="168"/>
      <c r="E2580" s="168"/>
      <c r="F2580" s="168"/>
      <c r="G2580" s="168"/>
      <c r="H2580" s="168"/>
      <c r="I2580" s="168"/>
      <c r="J2580" s="168"/>
      <c r="K2580" s="168"/>
      <c r="L2580" s="168"/>
      <c r="M2580" s="168"/>
      <c r="N2580" s="168"/>
      <c r="O2580" s="168"/>
      <c r="P2580" s="168"/>
      <c r="Q2580" s="168"/>
      <c r="R2580" s="168"/>
      <c r="S2580" s="168"/>
      <c r="T2580" s="168"/>
      <c r="U2580" s="168"/>
      <c r="V2580" s="168"/>
      <c r="W2580" s="168"/>
      <c r="X2580" s="168"/>
      <c r="Y2580" s="168"/>
      <c r="Z2580" s="168"/>
      <c r="AA2580" s="168"/>
      <c r="AB2580" s="168"/>
      <c r="AC2580" s="168"/>
      <c r="AD2580" s="168"/>
      <c r="AE2580" s="168"/>
      <c r="AF2580" s="168"/>
      <c r="AG2580" s="168"/>
      <c r="AH2580" s="168"/>
      <c r="AI2580" s="168"/>
      <c r="AJ2580" s="168"/>
      <c r="AK2580" s="168"/>
      <c r="AL2580" s="168"/>
      <c r="AM2580" s="168"/>
      <c r="AN2580" s="168"/>
      <c r="AO2580" s="168"/>
      <c r="AP2580" s="168"/>
      <c r="AQ2580" s="168"/>
      <c r="AR2580" s="168"/>
      <c r="AS2580" s="168"/>
      <c r="AT2580" s="168"/>
      <c r="AU2580" s="168"/>
      <c r="AV2580" s="168"/>
      <c r="AW2580" s="168"/>
      <c r="AX2580" s="168"/>
      <c r="AY2580" s="168"/>
      <c r="AZ2580" s="168"/>
      <c r="BA2580" s="168"/>
      <c r="BB2580" s="168"/>
      <c r="BC2580" s="168"/>
      <c r="BD2580" s="168"/>
      <c r="BE2580" s="168"/>
      <c r="BF2580" s="168"/>
      <c r="BG2580" s="168"/>
      <c r="BH2580" s="168"/>
      <c r="BI2580" s="168"/>
      <c r="BJ2580" s="168"/>
      <c r="BK2580" s="168"/>
      <c r="BL2580" s="168"/>
      <c r="BM2580" s="168"/>
      <c r="BN2580" s="168"/>
      <c r="BO2580" s="168"/>
      <c r="BP2580" s="168"/>
    </row>
    <row r="2581" spans="4:68" x14ac:dyDescent="0.15">
      <c r="D2581" s="168"/>
      <c r="E2581" s="168"/>
      <c r="F2581" s="168"/>
      <c r="G2581" s="168"/>
      <c r="H2581" s="168"/>
      <c r="I2581" s="168"/>
      <c r="J2581" s="168"/>
      <c r="K2581" s="168"/>
      <c r="L2581" s="168"/>
      <c r="M2581" s="168"/>
      <c r="N2581" s="168"/>
      <c r="O2581" s="168"/>
      <c r="P2581" s="168"/>
      <c r="Q2581" s="168"/>
      <c r="R2581" s="168"/>
      <c r="S2581" s="168"/>
      <c r="T2581" s="168"/>
      <c r="U2581" s="168"/>
      <c r="V2581" s="168"/>
      <c r="W2581" s="168"/>
      <c r="X2581" s="168"/>
      <c r="Y2581" s="168"/>
      <c r="Z2581" s="168"/>
      <c r="AA2581" s="168"/>
      <c r="AB2581" s="168"/>
      <c r="AC2581" s="168"/>
      <c r="AD2581" s="168"/>
      <c r="AE2581" s="168"/>
      <c r="AF2581" s="168"/>
      <c r="AG2581" s="168"/>
      <c r="AH2581" s="168"/>
      <c r="AI2581" s="168"/>
      <c r="AJ2581" s="168"/>
      <c r="AK2581" s="168"/>
      <c r="AL2581" s="168"/>
      <c r="AM2581" s="168"/>
      <c r="AN2581" s="168"/>
      <c r="AO2581" s="168"/>
      <c r="AP2581" s="168"/>
      <c r="AQ2581" s="168"/>
      <c r="AR2581" s="168"/>
      <c r="AS2581" s="168"/>
      <c r="AT2581" s="168"/>
      <c r="AU2581" s="168"/>
      <c r="AV2581" s="168"/>
      <c r="AW2581" s="168"/>
      <c r="AX2581" s="168"/>
      <c r="AY2581" s="168"/>
      <c r="AZ2581" s="168"/>
      <c r="BA2581" s="168"/>
      <c r="BB2581" s="168"/>
      <c r="BC2581" s="168"/>
      <c r="BD2581" s="168"/>
      <c r="BE2581" s="168"/>
      <c r="BF2581" s="168"/>
      <c r="BG2581" s="168"/>
      <c r="BH2581" s="168"/>
      <c r="BI2581" s="168"/>
      <c r="BJ2581" s="168"/>
      <c r="BK2581" s="168"/>
      <c r="BL2581" s="168"/>
      <c r="BM2581" s="168"/>
      <c r="BN2581" s="168"/>
      <c r="BO2581" s="168"/>
      <c r="BP2581" s="168"/>
    </row>
    <row r="2582" spans="4:68" x14ac:dyDescent="0.15">
      <c r="D2582" s="168"/>
      <c r="E2582" s="168"/>
      <c r="F2582" s="168"/>
      <c r="G2582" s="168"/>
      <c r="H2582" s="168"/>
      <c r="I2582" s="168"/>
      <c r="J2582" s="168"/>
      <c r="K2582" s="168"/>
      <c r="L2582" s="168"/>
      <c r="M2582" s="168"/>
      <c r="N2582" s="168"/>
      <c r="O2582" s="168"/>
      <c r="P2582" s="168"/>
      <c r="Q2582" s="168"/>
      <c r="R2582" s="168"/>
      <c r="S2582" s="168"/>
      <c r="T2582" s="168"/>
      <c r="U2582" s="168"/>
      <c r="V2582" s="168"/>
      <c r="W2582" s="168"/>
      <c r="X2582" s="168"/>
      <c r="Y2582" s="168"/>
      <c r="Z2582" s="168"/>
      <c r="AA2582" s="168"/>
      <c r="AB2582" s="168"/>
      <c r="AC2582" s="168"/>
      <c r="AD2582" s="168"/>
      <c r="AE2582" s="168"/>
      <c r="AF2582" s="168"/>
      <c r="AG2582" s="168"/>
      <c r="AH2582" s="168"/>
      <c r="AI2582" s="168"/>
      <c r="AJ2582" s="168"/>
      <c r="AK2582" s="168"/>
      <c r="AL2582" s="168"/>
      <c r="AM2582" s="168"/>
      <c r="AN2582" s="168"/>
      <c r="AO2582" s="168"/>
      <c r="AP2582" s="168"/>
      <c r="AQ2582" s="168"/>
      <c r="AR2582" s="168"/>
      <c r="AS2582" s="168"/>
      <c r="AT2582" s="168"/>
      <c r="AU2582" s="168"/>
      <c r="AV2582" s="168"/>
      <c r="AW2582" s="168"/>
      <c r="AX2582" s="168"/>
      <c r="AY2582" s="168"/>
      <c r="AZ2582" s="168"/>
      <c r="BA2582" s="168"/>
      <c r="BB2582" s="168"/>
      <c r="BC2582" s="168"/>
      <c r="BD2582" s="168"/>
      <c r="BE2582" s="168"/>
      <c r="BF2582" s="168"/>
      <c r="BG2582" s="168"/>
      <c r="BH2582" s="168"/>
      <c r="BI2582" s="168"/>
      <c r="BJ2582" s="168"/>
      <c r="BK2582" s="168"/>
      <c r="BL2582" s="168"/>
      <c r="BM2582" s="168"/>
      <c r="BN2582" s="168"/>
      <c r="BO2582" s="168"/>
      <c r="BP2582" s="168"/>
    </row>
    <row r="2583" spans="4:68" x14ac:dyDescent="0.15">
      <c r="D2583" s="168"/>
      <c r="E2583" s="168"/>
      <c r="F2583" s="168"/>
      <c r="G2583" s="168"/>
      <c r="H2583" s="168"/>
      <c r="I2583" s="168"/>
      <c r="J2583" s="168"/>
      <c r="K2583" s="168"/>
      <c r="L2583" s="168"/>
      <c r="M2583" s="168"/>
      <c r="N2583" s="168"/>
      <c r="O2583" s="168"/>
      <c r="P2583" s="168"/>
      <c r="Q2583" s="168"/>
      <c r="R2583" s="168"/>
      <c r="S2583" s="168"/>
      <c r="T2583" s="168"/>
      <c r="U2583" s="168"/>
      <c r="V2583" s="168"/>
      <c r="W2583" s="168"/>
      <c r="X2583" s="168"/>
      <c r="Y2583" s="168"/>
      <c r="Z2583" s="168"/>
      <c r="AA2583" s="168"/>
      <c r="AB2583" s="168"/>
      <c r="AC2583" s="168"/>
      <c r="AD2583" s="168"/>
      <c r="AE2583" s="168"/>
      <c r="AF2583" s="168"/>
      <c r="AG2583" s="168"/>
      <c r="AH2583" s="168"/>
      <c r="AI2583" s="168"/>
      <c r="AJ2583" s="168"/>
      <c r="AK2583" s="168"/>
      <c r="AL2583" s="168"/>
      <c r="AM2583" s="168"/>
      <c r="AN2583" s="168"/>
      <c r="AO2583" s="168"/>
      <c r="AP2583" s="168"/>
      <c r="AQ2583" s="168"/>
      <c r="AR2583" s="168"/>
      <c r="AS2583" s="168"/>
      <c r="AT2583" s="168"/>
      <c r="AU2583" s="168"/>
      <c r="AV2583" s="168"/>
      <c r="AW2583" s="168"/>
      <c r="AX2583" s="168"/>
      <c r="AY2583" s="168"/>
      <c r="AZ2583" s="168"/>
      <c r="BA2583" s="168"/>
      <c r="BB2583" s="168"/>
      <c r="BC2583" s="168"/>
      <c r="BD2583" s="168"/>
      <c r="BE2583" s="168"/>
      <c r="BF2583" s="168"/>
      <c r="BG2583" s="168"/>
      <c r="BH2583" s="168"/>
      <c r="BI2583" s="168"/>
      <c r="BJ2583" s="168"/>
      <c r="BK2583" s="168"/>
      <c r="BL2583" s="168"/>
      <c r="BM2583" s="168"/>
      <c r="BN2583" s="168"/>
      <c r="BO2583" s="168"/>
      <c r="BP2583" s="168"/>
    </row>
    <row r="2584" spans="4:68" x14ac:dyDescent="0.15">
      <c r="D2584" s="168"/>
      <c r="E2584" s="168"/>
      <c r="F2584" s="168"/>
      <c r="G2584" s="168"/>
      <c r="H2584" s="168"/>
      <c r="I2584" s="168"/>
      <c r="J2584" s="168"/>
      <c r="K2584" s="168"/>
      <c r="L2584" s="168"/>
      <c r="M2584" s="168"/>
      <c r="N2584" s="168"/>
      <c r="O2584" s="168"/>
      <c r="P2584" s="168"/>
      <c r="Q2584" s="168"/>
      <c r="R2584" s="168"/>
      <c r="S2584" s="168"/>
      <c r="T2584" s="168"/>
      <c r="U2584" s="168"/>
      <c r="V2584" s="168"/>
      <c r="W2584" s="168"/>
      <c r="X2584" s="168"/>
      <c r="Y2584" s="168"/>
      <c r="Z2584" s="168"/>
      <c r="AA2584" s="168"/>
      <c r="AB2584" s="168"/>
      <c r="AC2584" s="168"/>
      <c r="AD2584" s="168"/>
      <c r="AE2584" s="168"/>
      <c r="AF2584" s="168"/>
      <c r="AG2584" s="168"/>
      <c r="AH2584" s="168"/>
      <c r="AI2584" s="168"/>
      <c r="AJ2584" s="168"/>
      <c r="AK2584" s="168"/>
      <c r="AL2584" s="168"/>
      <c r="AM2584" s="168"/>
      <c r="AN2584" s="168"/>
      <c r="AO2584" s="168"/>
      <c r="AP2584" s="168"/>
      <c r="AQ2584" s="168"/>
      <c r="AR2584" s="168"/>
      <c r="AS2584" s="168"/>
      <c r="AT2584" s="168"/>
      <c r="AU2584" s="168"/>
      <c r="AV2584" s="168"/>
      <c r="AW2584" s="168"/>
      <c r="AX2584" s="168"/>
      <c r="AY2584" s="168"/>
      <c r="AZ2584" s="168"/>
      <c r="BA2584" s="168"/>
      <c r="BB2584" s="168"/>
      <c r="BC2584" s="168"/>
      <c r="BD2584" s="168"/>
      <c r="BE2584" s="168"/>
      <c r="BF2584" s="168"/>
      <c r="BG2584" s="168"/>
      <c r="BH2584" s="168"/>
      <c r="BI2584" s="168"/>
      <c r="BJ2584" s="168"/>
      <c r="BK2584" s="168"/>
      <c r="BL2584" s="168"/>
      <c r="BM2584" s="168"/>
      <c r="BN2584" s="168"/>
      <c r="BO2584" s="168"/>
      <c r="BP2584" s="168"/>
    </row>
    <row r="2585" spans="4:68" x14ac:dyDescent="0.15">
      <c r="D2585" s="168"/>
      <c r="E2585" s="168"/>
      <c r="F2585" s="168"/>
      <c r="G2585" s="168"/>
      <c r="H2585" s="168"/>
      <c r="I2585" s="168"/>
      <c r="J2585" s="168"/>
      <c r="K2585" s="168"/>
      <c r="L2585" s="168"/>
      <c r="M2585" s="168"/>
      <c r="N2585" s="168"/>
      <c r="O2585" s="168"/>
      <c r="P2585" s="168"/>
      <c r="Q2585" s="168"/>
      <c r="R2585" s="168"/>
      <c r="S2585" s="168"/>
      <c r="T2585" s="168"/>
      <c r="U2585" s="168"/>
      <c r="V2585" s="168"/>
      <c r="W2585" s="168"/>
      <c r="X2585" s="168"/>
      <c r="Y2585" s="168"/>
      <c r="Z2585" s="168"/>
      <c r="AA2585" s="168"/>
      <c r="AB2585" s="168"/>
      <c r="AC2585" s="168"/>
      <c r="AD2585" s="168"/>
      <c r="AE2585" s="168"/>
      <c r="AF2585" s="168"/>
      <c r="AG2585" s="168"/>
      <c r="AH2585" s="168"/>
      <c r="AI2585" s="168"/>
      <c r="AJ2585" s="168"/>
      <c r="AK2585" s="168"/>
      <c r="AL2585" s="168"/>
      <c r="AM2585" s="168"/>
      <c r="AN2585" s="168"/>
      <c r="AO2585" s="168"/>
      <c r="AP2585" s="168"/>
      <c r="AQ2585" s="168"/>
      <c r="AR2585" s="168"/>
      <c r="AS2585" s="168"/>
      <c r="AT2585" s="168"/>
      <c r="AU2585" s="168"/>
      <c r="AV2585" s="168"/>
      <c r="AW2585" s="168"/>
      <c r="AX2585" s="168"/>
      <c r="AY2585" s="168"/>
      <c r="AZ2585" s="168"/>
      <c r="BA2585" s="168"/>
      <c r="BB2585" s="168"/>
      <c r="BC2585" s="168"/>
      <c r="BD2585" s="168"/>
      <c r="BE2585" s="168"/>
      <c r="BF2585" s="168"/>
      <c r="BG2585" s="168"/>
      <c r="BH2585" s="168"/>
      <c r="BI2585" s="168"/>
      <c r="BJ2585" s="168"/>
      <c r="BK2585" s="168"/>
      <c r="BL2585" s="168"/>
      <c r="BM2585" s="168"/>
      <c r="BN2585" s="168"/>
      <c r="BO2585" s="168"/>
      <c r="BP2585" s="168"/>
    </row>
    <row r="2586" spans="4:68" x14ac:dyDescent="0.15">
      <c r="D2586" s="168"/>
      <c r="E2586" s="168"/>
      <c r="F2586" s="168"/>
      <c r="G2586" s="168"/>
      <c r="H2586" s="168"/>
      <c r="I2586" s="168"/>
      <c r="J2586" s="168"/>
      <c r="K2586" s="168"/>
      <c r="L2586" s="168"/>
      <c r="M2586" s="168"/>
      <c r="N2586" s="168"/>
      <c r="O2586" s="168"/>
      <c r="P2586" s="168"/>
      <c r="Q2586" s="168"/>
      <c r="R2586" s="168"/>
      <c r="S2586" s="168"/>
      <c r="T2586" s="168"/>
      <c r="U2586" s="168"/>
      <c r="V2586" s="168"/>
      <c r="W2586" s="168"/>
      <c r="X2586" s="168"/>
      <c r="Y2586" s="168"/>
      <c r="Z2586" s="168"/>
      <c r="AA2586" s="168"/>
      <c r="AB2586" s="168"/>
      <c r="AC2586" s="168"/>
      <c r="AD2586" s="168"/>
      <c r="AE2586" s="168"/>
      <c r="AF2586" s="168"/>
      <c r="AG2586" s="168"/>
      <c r="AH2586" s="168"/>
      <c r="AI2586" s="168"/>
      <c r="AJ2586" s="168"/>
      <c r="AK2586" s="168"/>
      <c r="AL2586" s="168"/>
      <c r="AM2586" s="168"/>
      <c r="AN2586" s="168"/>
      <c r="AO2586" s="168"/>
      <c r="AP2586" s="168"/>
      <c r="AQ2586" s="168"/>
      <c r="AR2586" s="168"/>
      <c r="AS2586" s="168"/>
      <c r="AT2586" s="168"/>
      <c r="AU2586" s="168"/>
      <c r="AV2586" s="168"/>
      <c r="AW2586" s="168"/>
      <c r="AX2586" s="168"/>
      <c r="AY2586" s="168"/>
      <c r="AZ2586" s="168"/>
      <c r="BA2586" s="168"/>
      <c r="BB2586" s="168"/>
      <c r="BC2586" s="168"/>
      <c r="BD2586" s="168"/>
      <c r="BE2586" s="168"/>
      <c r="BF2586" s="168"/>
      <c r="BG2586" s="168"/>
      <c r="BH2586" s="168"/>
      <c r="BI2586" s="168"/>
      <c r="BJ2586" s="168"/>
      <c r="BK2586" s="168"/>
      <c r="BL2586" s="168"/>
      <c r="BM2586" s="168"/>
      <c r="BN2586" s="168"/>
      <c r="BO2586" s="168"/>
      <c r="BP2586" s="168"/>
    </row>
    <row r="2587" spans="4:68" x14ac:dyDescent="0.15">
      <c r="D2587" s="168"/>
      <c r="E2587" s="168"/>
      <c r="F2587" s="168"/>
      <c r="G2587" s="168"/>
      <c r="H2587" s="168"/>
      <c r="I2587" s="168"/>
      <c r="J2587" s="168"/>
      <c r="K2587" s="168"/>
      <c r="L2587" s="168"/>
      <c r="M2587" s="168"/>
      <c r="N2587" s="168"/>
      <c r="O2587" s="168"/>
      <c r="P2587" s="168"/>
      <c r="Q2587" s="168"/>
      <c r="R2587" s="168"/>
      <c r="S2587" s="168"/>
      <c r="T2587" s="168"/>
      <c r="U2587" s="168"/>
      <c r="V2587" s="168"/>
      <c r="W2587" s="168"/>
      <c r="X2587" s="168"/>
      <c r="Y2587" s="168"/>
      <c r="Z2587" s="168"/>
      <c r="AA2587" s="168"/>
      <c r="AB2587" s="168"/>
      <c r="AC2587" s="168"/>
      <c r="AD2587" s="168"/>
      <c r="AE2587" s="168"/>
      <c r="AF2587" s="168"/>
      <c r="AG2587" s="168"/>
      <c r="AH2587" s="168"/>
      <c r="AI2587" s="168"/>
      <c r="AJ2587" s="168"/>
      <c r="AK2587" s="168"/>
      <c r="AL2587" s="168"/>
      <c r="AM2587" s="168"/>
      <c r="AN2587" s="168"/>
      <c r="AO2587" s="168"/>
      <c r="AP2587" s="168"/>
      <c r="AQ2587" s="168"/>
      <c r="AR2587" s="168"/>
      <c r="AS2587" s="168"/>
      <c r="AT2587" s="168"/>
      <c r="AU2587" s="168"/>
      <c r="AV2587" s="168"/>
      <c r="AW2587" s="168"/>
      <c r="AX2587" s="168"/>
      <c r="AY2587" s="168"/>
      <c r="AZ2587" s="168"/>
      <c r="BA2587" s="168"/>
      <c r="BB2587" s="168"/>
      <c r="BC2587" s="168"/>
      <c r="BD2587" s="168"/>
      <c r="BE2587" s="168"/>
      <c r="BF2587" s="168"/>
      <c r="BG2587" s="168"/>
      <c r="BH2587" s="168"/>
      <c r="BI2587" s="168"/>
      <c r="BJ2587" s="168"/>
      <c r="BK2587" s="168"/>
      <c r="BL2587" s="168"/>
      <c r="BM2587" s="168"/>
      <c r="BN2587" s="168"/>
      <c r="BO2587" s="168"/>
      <c r="BP2587" s="168"/>
    </row>
    <row r="2588" spans="4:68" x14ac:dyDescent="0.15">
      <c r="D2588" s="168"/>
      <c r="E2588" s="168"/>
      <c r="F2588" s="168"/>
      <c r="G2588" s="168"/>
      <c r="H2588" s="168"/>
      <c r="I2588" s="168"/>
      <c r="J2588" s="168"/>
      <c r="K2588" s="168"/>
      <c r="L2588" s="168"/>
      <c r="M2588" s="168"/>
      <c r="N2588" s="168"/>
      <c r="O2588" s="168"/>
      <c r="P2588" s="168"/>
      <c r="Q2588" s="168"/>
      <c r="R2588" s="168"/>
      <c r="S2588" s="168"/>
      <c r="T2588" s="168"/>
      <c r="U2588" s="168"/>
      <c r="V2588" s="168"/>
      <c r="W2588" s="168"/>
      <c r="X2588" s="168"/>
      <c r="Y2588" s="168"/>
      <c r="Z2588" s="168"/>
      <c r="AA2588" s="168"/>
      <c r="AB2588" s="168"/>
      <c r="AC2588" s="168"/>
      <c r="AD2588" s="168"/>
      <c r="AE2588" s="168"/>
      <c r="AF2588" s="168"/>
      <c r="AG2588" s="168"/>
      <c r="AH2588" s="168"/>
      <c r="AI2588" s="168"/>
      <c r="AJ2588" s="168"/>
      <c r="AK2588" s="168"/>
      <c r="AL2588" s="168"/>
      <c r="AM2588" s="168"/>
      <c r="AN2588" s="168"/>
      <c r="AO2588" s="168"/>
      <c r="AP2588" s="168"/>
      <c r="AQ2588" s="168"/>
      <c r="AR2588" s="168"/>
      <c r="AS2588" s="168"/>
      <c r="AT2588" s="168"/>
      <c r="AU2588" s="168"/>
      <c r="AV2588" s="168"/>
      <c r="AW2588" s="168"/>
      <c r="AX2588" s="168"/>
      <c r="AY2588" s="168"/>
      <c r="AZ2588" s="168"/>
      <c r="BA2588" s="168"/>
      <c r="BB2588" s="168"/>
      <c r="BC2588" s="168"/>
      <c r="BD2588" s="168"/>
      <c r="BE2588" s="168"/>
      <c r="BF2588" s="168"/>
      <c r="BG2588" s="168"/>
      <c r="BH2588" s="168"/>
      <c r="BI2588" s="168"/>
      <c r="BJ2588" s="168"/>
      <c r="BK2588" s="168"/>
      <c r="BL2588" s="168"/>
      <c r="BM2588" s="168"/>
      <c r="BN2588" s="168"/>
      <c r="BO2588" s="168"/>
      <c r="BP2588" s="168"/>
    </row>
    <row r="2589" spans="4:68" x14ac:dyDescent="0.15">
      <c r="D2589" s="168"/>
      <c r="E2589" s="168"/>
      <c r="F2589" s="168"/>
      <c r="G2589" s="168"/>
      <c r="H2589" s="168"/>
      <c r="I2589" s="168"/>
      <c r="J2589" s="168"/>
      <c r="K2589" s="168"/>
      <c r="L2589" s="168"/>
      <c r="M2589" s="168"/>
      <c r="N2589" s="168"/>
      <c r="O2589" s="168"/>
      <c r="P2589" s="168"/>
      <c r="Q2589" s="168"/>
      <c r="R2589" s="168"/>
      <c r="S2589" s="168"/>
      <c r="T2589" s="168"/>
      <c r="U2589" s="168"/>
      <c r="V2589" s="168"/>
      <c r="W2589" s="168"/>
      <c r="X2589" s="168"/>
      <c r="Y2589" s="168"/>
      <c r="Z2589" s="168"/>
      <c r="AA2589" s="168"/>
      <c r="AB2589" s="168"/>
      <c r="AC2589" s="168"/>
      <c r="AD2589" s="168"/>
      <c r="AE2589" s="168"/>
      <c r="AF2589" s="168"/>
      <c r="AG2589" s="168"/>
      <c r="AH2589" s="168"/>
      <c r="AI2589" s="168"/>
      <c r="AJ2589" s="168"/>
      <c r="AK2589" s="168"/>
      <c r="AL2589" s="168"/>
      <c r="AM2589" s="168"/>
      <c r="AN2589" s="168"/>
      <c r="AO2589" s="168"/>
      <c r="AP2589" s="168"/>
      <c r="AQ2589" s="168"/>
      <c r="AR2589" s="168"/>
      <c r="AS2589" s="168"/>
      <c r="AT2589" s="168"/>
      <c r="AU2589" s="168"/>
      <c r="AV2589" s="168"/>
      <c r="AW2589" s="168"/>
      <c r="AX2589" s="168"/>
      <c r="AY2589" s="168"/>
      <c r="AZ2589" s="168"/>
      <c r="BA2589" s="168"/>
      <c r="BB2589" s="168"/>
      <c r="BC2589" s="168"/>
      <c r="BD2589" s="168"/>
      <c r="BE2589" s="168"/>
      <c r="BF2589" s="168"/>
      <c r="BG2589" s="168"/>
      <c r="BH2589" s="168"/>
      <c r="BI2589" s="168"/>
      <c r="BJ2589" s="168"/>
      <c r="BK2589" s="168"/>
      <c r="BL2589" s="168"/>
      <c r="BM2589" s="168"/>
      <c r="BN2589" s="168"/>
      <c r="BO2589" s="168"/>
      <c r="BP2589" s="168"/>
    </row>
    <row r="2590" spans="4:68" x14ac:dyDescent="0.15">
      <c r="D2590" s="168"/>
      <c r="E2590" s="168"/>
      <c r="F2590" s="168"/>
      <c r="G2590" s="168"/>
      <c r="H2590" s="168"/>
      <c r="I2590" s="168"/>
      <c r="J2590" s="168"/>
      <c r="K2590" s="168"/>
      <c r="L2590" s="168"/>
      <c r="M2590" s="168"/>
      <c r="N2590" s="168"/>
      <c r="O2590" s="168"/>
      <c r="P2590" s="168"/>
      <c r="Q2590" s="168"/>
      <c r="R2590" s="168"/>
      <c r="S2590" s="168"/>
      <c r="T2590" s="168"/>
      <c r="U2590" s="168"/>
      <c r="V2590" s="168"/>
      <c r="W2590" s="168"/>
      <c r="X2590" s="168"/>
      <c r="Y2590" s="168"/>
      <c r="Z2590" s="168"/>
      <c r="AA2590" s="168"/>
      <c r="AB2590" s="168"/>
      <c r="AC2590" s="168"/>
      <c r="AD2590" s="168"/>
      <c r="AE2590" s="168"/>
      <c r="AF2590" s="168"/>
      <c r="AG2590" s="168"/>
      <c r="AH2590" s="168"/>
      <c r="AI2590" s="168"/>
      <c r="AJ2590" s="168"/>
      <c r="AK2590" s="168"/>
      <c r="AL2590" s="168"/>
      <c r="AM2590" s="168"/>
      <c r="AN2590" s="168"/>
      <c r="AO2590" s="168"/>
      <c r="AP2590" s="168"/>
      <c r="AQ2590" s="168"/>
      <c r="AR2590" s="168"/>
      <c r="AS2590" s="168"/>
      <c r="AT2590" s="168"/>
      <c r="AU2590" s="168"/>
      <c r="AV2590" s="168"/>
      <c r="AW2590" s="168"/>
      <c r="AX2590" s="168"/>
      <c r="AY2590" s="168"/>
      <c r="AZ2590" s="168"/>
      <c r="BA2590" s="168"/>
      <c r="BB2590" s="168"/>
      <c r="BC2590" s="168"/>
      <c r="BD2590" s="168"/>
      <c r="BE2590" s="168"/>
      <c r="BF2590" s="168"/>
      <c r="BG2590" s="168"/>
      <c r="BH2590" s="168"/>
      <c r="BI2590" s="168"/>
      <c r="BJ2590" s="168"/>
      <c r="BK2590" s="168"/>
      <c r="BL2590" s="168"/>
      <c r="BM2590" s="168"/>
      <c r="BN2590" s="168"/>
      <c r="BO2590" s="168"/>
      <c r="BP2590" s="168"/>
    </row>
    <row r="2591" spans="4:68" x14ac:dyDescent="0.15">
      <c r="D2591" s="168"/>
      <c r="E2591" s="168"/>
      <c r="F2591" s="168"/>
      <c r="G2591" s="168"/>
      <c r="H2591" s="168"/>
      <c r="I2591" s="168"/>
      <c r="J2591" s="168"/>
      <c r="K2591" s="168"/>
      <c r="L2591" s="168"/>
      <c r="M2591" s="168"/>
      <c r="N2591" s="168"/>
      <c r="O2591" s="168"/>
      <c r="P2591" s="168"/>
      <c r="Q2591" s="168"/>
      <c r="R2591" s="168"/>
      <c r="S2591" s="168"/>
      <c r="T2591" s="168"/>
      <c r="U2591" s="168"/>
      <c r="V2591" s="168"/>
      <c r="W2591" s="168"/>
      <c r="X2591" s="168"/>
      <c r="Y2591" s="168"/>
      <c r="Z2591" s="168"/>
      <c r="AA2591" s="168"/>
      <c r="AB2591" s="168"/>
      <c r="AC2591" s="168"/>
      <c r="AD2591" s="168"/>
      <c r="AE2591" s="168"/>
      <c r="AF2591" s="168"/>
      <c r="AG2591" s="168"/>
      <c r="AH2591" s="168"/>
      <c r="AI2591" s="168"/>
      <c r="AJ2591" s="168"/>
      <c r="AK2591" s="168"/>
      <c r="AL2591" s="168"/>
      <c r="AM2591" s="168"/>
      <c r="AN2591" s="168"/>
      <c r="AO2591" s="168"/>
      <c r="AP2591" s="168"/>
      <c r="AQ2591" s="168"/>
      <c r="AR2591" s="168"/>
      <c r="AS2591" s="168"/>
      <c r="AT2591" s="168"/>
      <c r="AU2591" s="168"/>
      <c r="AV2591" s="168"/>
      <c r="AW2591" s="168"/>
      <c r="AX2591" s="168"/>
      <c r="AY2591" s="168"/>
      <c r="AZ2591" s="168"/>
      <c r="BA2591" s="168"/>
      <c r="BB2591" s="168"/>
      <c r="BC2591" s="168"/>
      <c r="BD2591" s="168"/>
      <c r="BE2591" s="168"/>
      <c r="BF2591" s="168"/>
      <c r="BG2591" s="168"/>
      <c r="BH2591" s="168"/>
      <c r="BI2591" s="168"/>
      <c r="BJ2591" s="168"/>
      <c r="BK2591" s="168"/>
      <c r="BL2591" s="168"/>
      <c r="BM2591" s="168"/>
      <c r="BN2591" s="168"/>
      <c r="BO2591" s="168"/>
      <c r="BP2591" s="168"/>
    </row>
    <row r="2592" spans="4:68" x14ac:dyDescent="0.15">
      <c r="D2592" s="168"/>
      <c r="E2592" s="168"/>
      <c r="F2592" s="168"/>
      <c r="G2592" s="168"/>
      <c r="H2592" s="168"/>
      <c r="I2592" s="168"/>
      <c r="J2592" s="168"/>
      <c r="K2592" s="168"/>
      <c r="L2592" s="168"/>
      <c r="M2592" s="168"/>
      <c r="N2592" s="168"/>
      <c r="O2592" s="168"/>
      <c r="P2592" s="168"/>
      <c r="Q2592" s="168"/>
      <c r="R2592" s="168"/>
      <c r="S2592" s="168"/>
      <c r="T2592" s="168"/>
      <c r="U2592" s="168"/>
      <c r="V2592" s="168"/>
      <c r="W2592" s="168"/>
      <c r="X2592" s="168"/>
      <c r="Y2592" s="168"/>
      <c r="Z2592" s="168"/>
      <c r="AA2592" s="168"/>
      <c r="AB2592" s="168"/>
      <c r="AC2592" s="168"/>
      <c r="AD2592" s="168"/>
      <c r="AE2592" s="168"/>
      <c r="AF2592" s="168"/>
      <c r="AG2592" s="168"/>
      <c r="AH2592" s="168"/>
      <c r="AI2592" s="168"/>
      <c r="AJ2592" s="168"/>
      <c r="AK2592" s="168"/>
      <c r="AL2592" s="168"/>
      <c r="AM2592" s="168"/>
      <c r="AN2592" s="168"/>
      <c r="AO2592" s="168"/>
      <c r="AP2592" s="168"/>
      <c r="AQ2592" s="168"/>
      <c r="AR2592" s="168"/>
      <c r="AS2592" s="168"/>
      <c r="AT2592" s="168"/>
      <c r="AU2592" s="168"/>
      <c r="AV2592" s="168"/>
      <c r="AW2592" s="168"/>
      <c r="AX2592" s="168"/>
      <c r="AY2592" s="168"/>
      <c r="AZ2592" s="168"/>
      <c r="BA2592" s="168"/>
      <c r="BB2592" s="168"/>
      <c r="BC2592" s="168"/>
      <c r="BD2592" s="168"/>
      <c r="BE2592" s="168"/>
      <c r="BF2592" s="168"/>
      <c r="BG2592" s="168"/>
      <c r="BH2592" s="168"/>
      <c r="BI2592" s="168"/>
      <c r="BJ2592" s="168"/>
      <c r="BK2592" s="168"/>
      <c r="BL2592" s="168"/>
      <c r="BM2592" s="168"/>
      <c r="BN2592" s="168"/>
      <c r="BO2592" s="168"/>
      <c r="BP2592" s="168"/>
    </row>
    <row r="2593" spans="4:68" x14ac:dyDescent="0.15">
      <c r="D2593" s="168"/>
      <c r="E2593" s="168"/>
      <c r="F2593" s="168"/>
      <c r="G2593" s="168"/>
      <c r="H2593" s="168"/>
      <c r="I2593" s="168"/>
      <c r="J2593" s="168"/>
      <c r="K2593" s="168"/>
      <c r="L2593" s="168"/>
      <c r="M2593" s="168"/>
      <c r="N2593" s="168"/>
      <c r="O2593" s="168"/>
      <c r="P2593" s="168"/>
      <c r="Q2593" s="168"/>
      <c r="R2593" s="168"/>
      <c r="S2593" s="168"/>
      <c r="T2593" s="168"/>
      <c r="U2593" s="168"/>
      <c r="V2593" s="168"/>
      <c r="W2593" s="168"/>
      <c r="X2593" s="168"/>
      <c r="Y2593" s="168"/>
      <c r="Z2593" s="168"/>
      <c r="AA2593" s="168"/>
      <c r="AB2593" s="168"/>
      <c r="AC2593" s="168"/>
      <c r="AD2593" s="168"/>
      <c r="AE2593" s="168"/>
      <c r="AF2593" s="168"/>
      <c r="AG2593" s="168"/>
      <c r="AH2593" s="168"/>
      <c r="AI2593" s="168"/>
      <c r="AJ2593" s="168"/>
      <c r="AK2593" s="168"/>
      <c r="AL2593" s="168"/>
      <c r="AM2593" s="168"/>
      <c r="AN2593" s="168"/>
      <c r="AO2593" s="168"/>
      <c r="AP2593" s="168"/>
      <c r="AQ2593" s="168"/>
      <c r="AR2593" s="168"/>
      <c r="AS2593" s="168"/>
      <c r="AT2593" s="168"/>
      <c r="AU2593" s="168"/>
      <c r="AV2593" s="168"/>
      <c r="AW2593" s="168"/>
      <c r="AX2593" s="168"/>
      <c r="AY2593" s="168"/>
      <c r="AZ2593" s="168"/>
      <c r="BA2593" s="168"/>
      <c r="BB2593" s="168"/>
      <c r="BC2593" s="168"/>
      <c r="BD2593" s="168"/>
      <c r="BE2593" s="168"/>
      <c r="BF2593" s="168"/>
      <c r="BG2593" s="168"/>
      <c r="BH2593" s="168"/>
      <c r="BI2593" s="168"/>
      <c r="BJ2593" s="168"/>
      <c r="BK2593" s="168"/>
      <c r="BL2593" s="168"/>
      <c r="BM2593" s="168"/>
      <c r="BN2593" s="168"/>
      <c r="BO2593" s="168"/>
      <c r="BP2593" s="168"/>
    </row>
    <row r="2594" spans="4:68" x14ac:dyDescent="0.15">
      <c r="D2594" s="168"/>
      <c r="E2594" s="168"/>
      <c r="F2594" s="168"/>
      <c r="G2594" s="168"/>
      <c r="H2594" s="168"/>
      <c r="I2594" s="168"/>
      <c r="J2594" s="168"/>
      <c r="K2594" s="168"/>
      <c r="L2594" s="168"/>
      <c r="M2594" s="168"/>
      <c r="N2594" s="168"/>
      <c r="O2594" s="168"/>
      <c r="P2594" s="168"/>
      <c r="Q2594" s="168"/>
      <c r="R2594" s="168"/>
      <c r="S2594" s="168"/>
      <c r="T2594" s="168"/>
      <c r="U2594" s="168"/>
      <c r="V2594" s="168"/>
      <c r="W2594" s="168"/>
      <c r="X2594" s="168"/>
      <c r="Y2594" s="168"/>
      <c r="Z2594" s="168"/>
      <c r="AA2594" s="168"/>
      <c r="AB2594" s="168"/>
      <c r="AC2594" s="168"/>
      <c r="AD2594" s="168"/>
      <c r="AE2594" s="168"/>
      <c r="AF2594" s="168"/>
      <c r="AG2594" s="168"/>
      <c r="AH2594" s="168"/>
      <c r="AI2594" s="168"/>
      <c r="AJ2594" s="168"/>
      <c r="AK2594" s="168"/>
      <c r="AL2594" s="168"/>
      <c r="AM2594" s="168"/>
      <c r="AN2594" s="168"/>
      <c r="AO2594" s="168"/>
      <c r="AP2594" s="168"/>
      <c r="AQ2594" s="168"/>
      <c r="AR2594" s="168"/>
      <c r="AS2594" s="168"/>
      <c r="AT2594" s="168"/>
      <c r="AU2594" s="168"/>
      <c r="AV2594" s="168"/>
      <c r="AW2594" s="168"/>
      <c r="AX2594" s="168"/>
      <c r="AY2594" s="168"/>
      <c r="AZ2594" s="168"/>
      <c r="BA2594" s="168"/>
      <c r="BB2594" s="168"/>
      <c r="BC2594" s="168"/>
      <c r="BD2594" s="168"/>
      <c r="BE2594" s="168"/>
      <c r="BF2594" s="168"/>
      <c r="BG2594" s="168"/>
      <c r="BH2594" s="168"/>
      <c r="BI2594" s="168"/>
      <c r="BJ2594" s="168"/>
      <c r="BK2594" s="168"/>
      <c r="BL2594" s="168"/>
      <c r="BM2594" s="168"/>
      <c r="BN2594" s="168"/>
      <c r="BO2594" s="168"/>
      <c r="BP2594" s="168"/>
    </row>
    <row r="2595" spans="4:68" x14ac:dyDescent="0.15">
      <c r="D2595" s="168"/>
      <c r="E2595" s="168"/>
      <c r="F2595" s="168"/>
      <c r="G2595" s="168"/>
      <c r="H2595" s="168"/>
      <c r="I2595" s="168"/>
      <c r="J2595" s="168"/>
      <c r="K2595" s="168"/>
      <c r="L2595" s="168"/>
      <c r="M2595" s="168"/>
      <c r="N2595" s="168"/>
      <c r="O2595" s="168"/>
      <c r="P2595" s="168"/>
      <c r="Q2595" s="168"/>
      <c r="R2595" s="168"/>
      <c r="S2595" s="168"/>
      <c r="T2595" s="168"/>
      <c r="U2595" s="168"/>
      <c r="V2595" s="168"/>
      <c r="W2595" s="168"/>
      <c r="X2595" s="168"/>
      <c r="Y2595" s="168"/>
      <c r="Z2595" s="168"/>
      <c r="AA2595" s="168"/>
      <c r="AB2595" s="168"/>
      <c r="AC2595" s="168"/>
      <c r="AD2595" s="168"/>
      <c r="AE2595" s="168"/>
      <c r="AF2595" s="168"/>
      <c r="AG2595" s="168"/>
      <c r="AH2595" s="168"/>
      <c r="AI2595" s="168"/>
      <c r="AJ2595" s="168"/>
      <c r="AK2595" s="168"/>
      <c r="AL2595" s="168"/>
      <c r="AM2595" s="168"/>
      <c r="AN2595" s="168"/>
      <c r="AO2595" s="168"/>
      <c r="AP2595" s="168"/>
      <c r="AQ2595" s="168"/>
      <c r="AR2595" s="168"/>
      <c r="AS2595" s="168"/>
      <c r="AT2595" s="168"/>
      <c r="AU2595" s="168"/>
      <c r="AV2595" s="168"/>
      <c r="AW2595" s="168"/>
      <c r="AX2595" s="168"/>
      <c r="AY2595" s="168"/>
      <c r="AZ2595" s="168"/>
      <c r="BA2595" s="168"/>
      <c r="BB2595" s="168"/>
      <c r="BC2595" s="168"/>
      <c r="BD2595" s="168"/>
      <c r="BE2595" s="168"/>
      <c r="BF2595" s="168"/>
      <c r="BG2595" s="168"/>
      <c r="BH2595" s="168"/>
      <c r="BI2595" s="168"/>
      <c r="BJ2595" s="168"/>
      <c r="BK2595" s="168"/>
      <c r="BL2595" s="168"/>
      <c r="BM2595" s="168"/>
      <c r="BN2595" s="168"/>
      <c r="BO2595" s="168"/>
      <c r="BP2595" s="168"/>
    </row>
    <row r="2596" spans="4:68" x14ac:dyDescent="0.15">
      <c r="D2596" s="168"/>
      <c r="E2596" s="168"/>
      <c r="F2596" s="168"/>
      <c r="G2596" s="168"/>
      <c r="H2596" s="168"/>
      <c r="I2596" s="168"/>
      <c r="J2596" s="168"/>
      <c r="K2596" s="168"/>
      <c r="L2596" s="168"/>
      <c r="M2596" s="168"/>
      <c r="N2596" s="168"/>
      <c r="O2596" s="168"/>
      <c r="P2596" s="168"/>
      <c r="Q2596" s="168"/>
      <c r="R2596" s="168"/>
      <c r="S2596" s="168"/>
      <c r="T2596" s="168"/>
      <c r="U2596" s="168"/>
      <c r="V2596" s="168"/>
      <c r="W2596" s="168"/>
      <c r="X2596" s="168"/>
      <c r="Y2596" s="168"/>
      <c r="Z2596" s="168"/>
      <c r="AA2596" s="168"/>
      <c r="AB2596" s="168"/>
      <c r="AC2596" s="168"/>
      <c r="AD2596" s="168"/>
      <c r="AE2596" s="168"/>
      <c r="AF2596" s="168"/>
      <c r="AG2596" s="168"/>
      <c r="AH2596" s="168"/>
      <c r="AI2596" s="168"/>
      <c r="AJ2596" s="168"/>
      <c r="AK2596" s="168"/>
      <c r="AL2596" s="168"/>
      <c r="AM2596" s="168"/>
      <c r="AN2596" s="168"/>
      <c r="AO2596" s="168"/>
      <c r="AP2596" s="168"/>
      <c r="AQ2596" s="168"/>
      <c r="AR2596" s="168"/>
      <c r="AS2596" s="168"/>
      <c r="AT2596" s="168"/>
      <c r="AU2596" s="168"/>
      <c r="AV2596" s="168"/>
      <c r="AW2596" s="168"/>
      <c r="AX2596" s="168"/>
      <c r="AY2596" s="168"/>
      <c r="AZ2596" s="168"/>
      <c r="BA2596" s="168"/>
      <c r="BB2596" s="168"/>
      <c r="BC2596" s="168"/>
      <c r="BD2596" s="168"/>
      <c r="BE2596" s="168"/>
      <c r="BF2596" s="168"/>
      <c r="BG2596" s="168"/>
      <c r="BH2596" s="168"/>
      <c r="BI2596" s="168"/>
      <c r="BJ2596" s="168"/>
      <c r="BK2596" s="168"/>
      <c r="BL2596" s="168"/>
      <c r="BM2596" s="168"/>
      <c r="BN2596" s="168"/>
      <c r="BO2596" s="168"/>
      <c r="BP2596" s="168"/>
    </row>
    <row r="2597" spans="4:68" x14ac:dyDescent="0.15">
      <c r="D2597" s="168"/>
      <c r="E2597" s="168"/>
      <c r="F2597" s="168"/>
      <c r="G2597" s="168"/>
      <c r="H2597" s="168"/>
      <c r="I2597" s="168"/>
      <c r="J2597" s="168"/>
      <c r="K2597" s="168"/>
      <c r="L2597" s="168"/>
      <c r="M2597" s="168"/>
      <c r="N2597" s="168"/>
      <c r="O2597" s="168"/>
      <c r="P2597" s="168"/>
      <c r="Q2597" s="168"/>
      <c r="R2597" s="168"/>
      <c r="S2597" s="168"/>
      <c r="T2597" s="168"/>
      <c r="U2597" s="168"/>
      <c r="V2597" s="168"/>
      <c r="W2597" s="168"/>
      <c r="X2597" s="168"/>
      <c r="Y2597" s="168"/>
      <c r="Z2597" s="168"/>
      <c r="AA2597" s="168"/>
      <c r="AB2597" s="168"/>
      <c r="AC2597" s="168"/>
      <c r="AD2597" s="168"/>
      <c r="AE2597" s="168"/>
      <c r="AF2597" s="168"/>
      <c r="AG2597" s="168"/>
      <c r="AH2597" s="168"/>
      <c r="AI2597" s="168"/>
      <c r="AJ2597" s="168"/>
      <c r="AK2597" s="168"/>
      <c r="AL2597" s="168"/>
      <c r="AM2597" s="168"/>
      <c r="AN2597" s="168"/>
      <c r="AO2597" s="168"/>
      <c r="AP2597" s="168"/>
      <c r="AQ2597" s="168"/>
      <c r="AR2597" s="168"/>
      <c r="AS2597" s="168"/>
      <c r="AT2597" s="168"/>
      <c r="AU2597" s="168"/>
      <c r="AV2597" s="168"/>
      <c r="AW2597" s="168"/>
      <c r="AX2597" s="168"/>
      <c r="AY2597" s="168"/>
      <c r="AZ2597" s="168"/>
      <c r="BA2597" s="168"/>
      <c r="BB2597" s="168"/>
      <c r="BC2597" s="168"/>
      <c r="BD2597" s="168"/>
      <c r="BE2597" s="168"/>
      <c r="BF2597" s="168"/>
      <c r="BG2597" s="168"/>
      <c r="BH2597" s="168"/>
      <c r="BI2597" s="168"/>
      <c r="BJ2597" s="168"/>
      <c r="BK2597" s="168"/>
      <c r="BL2597" s="168"/>
      <c r="BM2597" s="168"/>
      <c r="BN2597" s="168"/>
      <c r="BO2597" s="168"/>
      <c r="BP2597" s="168"/>
    </row>
    <row r="2598" spans="4:68" x14ac:dyDescent="0.15">
      <c r="D2598" s="168"/>
      <c r="E2598" s="168"/>
      <c r="F2598" s="168"/>
      <c r="G2598" s="168"/>
      <c r="H2598" s="168"/>
      <c r="I2598" s="168"/>
      <c r="J2598" s="168"/>
      <c r="K2598" s="168"/>
      <c r="L2598" s="168"/>
      <c r="M2598" s="168"/>
      <c r="N2598" s="168"/>
      <c r="O2598" s="168"/>
      <c r="P2598" s="168"/>
      <c r="Q2598" s="168"/>
      <c r="R2598" s="168"/>
      <c r="S2598" s="168"/>
      <c r="T2598" s="168"/>
      <c r="U2598" s="168"/>
      <c r="V2598" s="168"/>
      <c r="W2598" s="168"/>
      <c r="X2598" s="168"/>
      <c r="Y2598" s="168"/>
      <c r="Z2598" s="168"/>
      <c r="AA2598" s="168"/>
      <c r="AB2598" s="168"/>
      <c r="AC2598" s="168"/>
      <c r="AD2598" s="168"/>
      <c r="AE2598" s="168"/>
      <c r="AF2598" s="168"/>
      <c r="AG2598" s="168"/>
      <c r="AH2598" s="168"/>
      <c r="AI2598" s="168"/>
      <c r="AJ2598" s="168"/>
      <c r="AK2598" s="168"/>
      <c r="AL2598" s="168"/>
      <c r="AM2598" s="168"/>
      <c r="AN2598" s="168"/>
      <c r="AO2598" s="168"/>
      <c r="AP2598" s="168"/>
      <c r="AQ2598" s="168"/>
      <c r="AR2598" s="168"/>
      <c r="AS2598" s="168"/>
      <c r="AT2598" s="168"/>
      <c r="AU2598" s="168"/>
      <c r="AV2598" s="168"/>
      <c r="AW2598" s="168"/>
      <c r="AX2598" s="168"/>
      <c r="AY2598" s="168"/>
      <c r="AZ2598" s="168"/>
      <c r="BA2598" s="168"/>
      <c r="BB2598" s="168"/>
      <c r="BC2598" s="168"/>
      <c r="BD2598" s="168"/>
      <c r="BE2598" s="168"/>
      <c r="BF2598" s="168"/>
      <c r="BG2598" s="168"/>
      <c r="BH2598" s="168"/>
      <c r="BI2598" s="168"/>
      <c r="BJ2598" s="168"/>
      <c r="BK2598" s="168"/>
      <c r="BL2598" s="168"/>
      <c r="BM2598" s="168"/>
      <c r="BN2598" s="168"/>
      <c r="BO2598" s="168"/>
      <c r="BP2598" s="168"/>
    </row>
    <row r="2599" spans="4:68" x14ac:dyDescent="0.15">
      <c r="D2599" s="168"/>
      <c r="E2599" s="168"/>
      <c r="F2599" s="168"/>
      <c r="G2599" s="168"/>
      <c r="H2599" s="168"/>
      <c r="I2599" s="168"/>
      <c r="J2599" s="168"/>
      <c r="K2599" s="168"/>
      <c r="L2599" s="168"/>
      <c r="M2599" s="168"/>
      <c r="N2599" s="168"/>
      <c r="O2599" s="168"/>
      <c r="P2599" s="168"/>
      <c r="Q2599" s="168"/>
      <c r="R2599" s="168"/>
      <c r="S2599" s="168"/>
      <c r="T2599" s="168"/>
      <c r="U2599" s="168"/>
      <c r="V2599" s="168"/>
      <c r="W2599" s="168"/>
      <c r="X2599" s="168"/>
      <c r="Y2599" s="168"/>
      <c r="Z2599" s="168"/>
      <c r="AA2599" s="168"/>
      <c r="AB2599" s="168"/>
      <c r="AC2599" s="168"/>
      <c r="AD2599" s="168"/>
      <c r="AE2599" s="168"/>
      <c r="AF2599" s="168"/>
      <c r="AG2599" s="168"/>
      <c r="AH2599" s="168"/>
      <c r="AI2599" s="168"/>
      <c r="AJ2599" s="168"/>
      <c r="AK2599" s="168"/>
      <c r="AL2599" s="168"/>
      <c r="AM2599" s="168"/>
      <c r="AN2599" s="168"/>
      <c r="AO2599" s="168"/>
      <c r="AP2599" s="168"/>
      <c r="AQ2599" s="168"/>
      <c r="AR2599" s="168"/>
      <c r="AS2599" s="168"/>
      <c r="AT2599" s="168"/>
      <c r="AU2599" s="168"/>
      <c r="AV2599" s="168"/>
      <c r="AW2599" s="168"/>
      <c r="AX2599" s="168"/>
      <c r="AY2599" s="168"/>
      <c r="AZ2599" s="168"/>
      <c r="BA2599" s="168"/>
      <c r="BB2599" s="168"/>
      <c r="BC2599" s="168"/>
      <c r="BD2599" s="168"/>
      <c r="BE2599" s="168"/>
      <c r="BF2599" s="168"/>
      <c r="BG2599" s="168"/>
      <c r="BH2599" s="168"/>
      <c r="BI2599" s="168"/>
      <c r="BJ2599" s="168"/>
      <c r="BK2599" s="168"/>
      <c r="BL2599" s="168"/>
      <c r="BM2599" s="168"/>
      <c r="BN2599" s="168"/>
      <c r="BO2599" s="168"/>
      <c r="BP2599" s="168"/>
    </row>
    <row r="2600" spans="4:68" x14ac:dyDescent="0.15">
      <c r="D2600" s="168"/>
      <c r="E2600" s="168"/>
      <c r="F2600" s="168"/>
      <c r="G2600" s="168"/>
      <c r="H2600" s="168"/>
      <c r="I2600" s="168"/>
      <c r="J2600" s="168"/>
      <c r="K2600" s="168"/>
      <c r="L2600" s="168"/>
      <c r="M2600" s="168"/>
      <c r="N2600" s="168"/>
      <c r="O2600" s="168"/>
      <c r="P2600" s="168"/>
      <c r="Q2600" s="168"/>
      <c r="R2600" s="168"/>
      <c r="S2600" s="168"/>
      <c r="T2600" s="168"/>
      <c r="U2600" s="168"/>
      <c r="V2600" s="168"/>
      <c r="W2600" s="168"/>
      <c r="X2600" s="168"/>
      <c r="Y2600" s="168"/>
      <c r="Z2600" s="168"/>
      <c r="AA2600" s="168"/>
      <c r="AB2600" s="168"/>
      <c r="AC2600" s="168"/>
      <c r="AD2600" s="168"/>
      <c r="AE2600" s="168"/>
      <c r="AF2600" s="168"/>
      <c r="AG2600" s="168"/>
      <c r="AH2600" s="168"/>
      <c r="AI2600" s="168"/>
      <c r="AJ2600" s="168"/>
      <c r="AK2600" s="168"/>
      <c r="AL2600" s="168"/>
      <c r="AM2600" s="168"/>
      <c r="AN2600" s="168"/>
      <c r="AO2600" s="168"/>
      <c r="AP2600" s="168"/>
      <c r="AQ2600" s="168"/>
      <c r="AR2600" s="168"/>
      <c r="AS2600" s="168"/>
      <c r="AT2600" s="168"/>
      <c r="AU2600" s="168"/>
      <c r="AV2600" s="168"/>
      <c r="AW2600" s="168"/>
      <c r="AX2600" s="168"/>
      <c r="AY2600" s="168"/>
      <c r="AZ2600" s="168"/>
      <c r="BA2600" s="168"/>
      <c r="BB2600" s="168"/>
      <c r="BC2600" s="168"/>
      <c r="BD2600" s="168"/>
      <c r="BE2600" s="168"/>
      <c r="BF2600" s="168"/>
      <c r="BG2600" s="168"/>
      <c r="BH2600" s="168"/>
      <c r="BI2600" s="168"/>
      <c r="BJ2600" s="168"/>
      <c r="BK2600" s="168"/>
      <c r="BL2600" s="168"/>
      <c r="BM2600" s="168"/>
      <c r="BN2600" s="168"/>
      <c r="BO2600" s="168"/>
      <c r="BP2600" s="168"/>
    </row>
    <row r="2601" spans="4:68" x14ac:dyDescent="0.15">
      <c r="D2601" s="168"/>
      <c r="E2601" s="168"/>
      <c r="F2601" s="168"/>
      <c r="G2601" s="168"/>
      <c r="H2601" s="168"/>
      <c r="I2601" s="168"/>
      <c r="J2601" s="168"/>
      <c r="K2601" s="168"/>
      <c r="L2601" s="168"/>
      <c r="M2601" s="168"/>
      <c r="N2601" s="168"/>
      <c r="O2601" s="168"/>
      <c r="P2601" s="168"/>
      <c r="Q2601" s="168"/>
      <c r="R2601" s="168"/>
      <c r="S2601" s="168"/>
      <c r="T2601" s="168"/>
      <c r="U2601" s="168"/>
      <c r="V2601" s="168"/>
      <c r="W2601" s="168"/>
      <c r="X2601" s="168"/>
      <c r="Y2601" s="168"/>
      <c r="Z2601" s="168"/>
      <c r="AA2601" s="168"/>
      <c r="AB2601" s="168"/>
      <c r="AC2601" s="168"/>
      <c r="AD2601" s="168"/>
      <c r="AE2601" s="168"/>
      <c r="AF2601" s="168"/>
      <c r="AG2601" s="168"/>
      <c r="AH2601" s="168"/>
      <c r="AI2601" s="168"/>
      <c r="AJ2601" s="168"/>
      <c r="AK2601" s="168"/>
      <c r="AL2601" s="168"/>
      <c r="AM2601" s="168"/>
      <c r="AN2601" s="168"/>
      <c r="AO2601" s="168"/>
      <c r="AP2601" s="168"/>
      <c r="AQ2601" s="168"/>
      <c r="AR2601" s="168"/>
      <c r="AS2601" s="168"/>
      <c r="AT2601" s="168"/>
      <c r="AU2601" s="168"/>
      <c r="AV2601" s="168"/>
      <c r="AW2601" s="168"/>
      <c r="AX2601" s="168"/>
      <c r="AY2601" s="168"/>
      <c r="AZ2601" s="168"/>
      <c r="BA2601" s="168"/>
      <c r="BB2601" s="168"/>
      <c r="BC2601" s="168"/>
      <c r="BD2601" s="168"/>
      <c r="BE2601" s="168"/>
      <c r="BF2601" s="168"/>
      <c r="BG2601" s="168"/>
      <c r="BH2601" s="168"/>
      <c r="BI2601" s="168"/>
      <c r="BJ2601" s="168"/>
      <c r="BK2601" s="168"/>
      <c r="BL2601" s="168"/>
      <c r="BM2601" s="168"/>
      <c r="BN2601" s="168"/>
      <c r="BO2601" s="168"/>
      <c r="BP2601" s="168"/>
    </row>
    <row r="2602" spans="4:68" x14ac:dyDescent="0.15">
      <c r="D2602" s="168"/>
      <c r="E2602" s="168"/>
      <c r="F2602" s="168"/>
      <c r="G2602" s="168"/>
      <c r="H2602" s="168"/>
      <c r="I2602" s="168"/>
      <c r="J2602" s="168"/>
      <c r="K2602" s="168"/>
      <c r="L2602" s="168"/>
      <c r="M2602" s="168"/>
      <c r="N2602" s="168"/>
      <c r="O2602" s="168"/>
      <c r="P2602" s="168"/>
      <c r="Q2602" s="168"/>
      <c r="R2602" s="168"/>
      <c r="S2602" s="168"/>
      <c r="T2602" s="168"/>
      <c r="U2602" s="168"/>
      <c r="V2602" s="168"/>
      <c r="W2602" s="168"/>
      <c r="X2602" s="168"/>
      <c r="Y2602" s="168"/>
      <c r="Z2602" s="168"/>
      <c r="AA2602" s="168"/>
      <c r="AB2602" s="168"/>
      <c r="AC2602" s="168"/>
      <c r="AD2602" s="168"/>
      <c r="AE2602" s="168"/>
      <c r="AF2602" s="168"/>
      <c r="AG2602" s="168"/>
      <c r="AH2602" s="168"/>
      <c r="AI2602" s="168"/>
      <c r="AJ2602" s="168"/>
      <c r="AK2602" s="168"/>
      <c r="AL2602" s="168"/>
      <c r="AM2602" s="168"/>
      <c r="AN2602" s="168"/>
      <c r="AO2602" s="168"/>
      <c r="AP2602" s="168"/>
      <c r="AQ2602" s="168"/>
      <c r="AR2602" s="168"/>
      <c r="AS2602" s="168"/>
      <c r="AT2602" s="168"/>
      <c r="AU2602" s="168"/>
      <c r="AV2602" s="168"/>
      <c r="AW2602" s="168"/>
      <c r="AX2602" s="168"/>
      <c r="AY2602" s="168"/>
      <c r="AZ2602" s="168"/>
      <c r="BA2602" s="168"/>
      <c r="BB2602" s="168"/>
      <c r="BC2602" s="168"/>
      <c r="BD2602" s="168"/>
      <c r="BE2602" s="168"/>
      <c r="BF2602" s="168"/>
      <c r="BG2602" s="168"/>
      <c r="BH2602" s="168"/>
      <c r="BI2602" s="168"/>
      <c r="BJ2602" s="168"/>
      <c r="BK2602" s="168"/>
      <c r="BL2602" s="168"/>
      <c r="BM2602" s="168"/>
      <c r="BN2602" s="168"/>
      <c r="BO2602" s="168"/>
      <c r="BP2602" s="168"/>
    </row>
    <row r="2603" spans="4:68" x14ac:dyDescent="0.15">
      <c r="D2603" s="168"/>
      <c r="E2603" s="168"/>
      <c r="F2603" s="168"/>
      <c r="G2603" s="168"/>
      <c r="H2603" s="168"/>
      <c r="I2603" s="168"/>
      <c r="J2603" s="168"/>
      <c r="K2603" s="168"/>
      <c r="L2603" s="168"/>
      <c r="M2603" s="168"/>
      <c r="N2603" s="168"/>
      <c r="O2603" s="168"/>
      <c r="P2603" s="168"/>
      <c r="Q2603" s="168"/>
      <c r="R2603" s="168"/>
      <c r="S2603" s="168"/>
      <c r="T2603" s="168"/>
      <c r="U2603" s="168"/>
      <c r="V2603" s="168"/>
      <c r="W2603" s="168"/>
      <c r="X2603" s="168"/>
      <c r="Y2603" s="168"/>
      <c r="Z2603" s="168"/>
      <c r="AA2603" s="168"/>
      <c r="AB2603" s="168"/>
      <c r="AC2603" s="168"/>
      <c r="AD2603" s="168"/>
      <c r="AE2603" s="168"/>
      <c r="AF2603" s="168"/>
      <c r="AG2603" s="168"/>
      <c r="AH2603" s="168"/>
      <c r="AI2603" s="168"/>
      <c r="AJ2603" s="168"/>
      <c r="AK2603" s="168"/>
      <c r="AL2603" s="168"/>
      <c r="AM2603" s="168"/>
      <c r="AN2603" s="168"/>
      <c r="AO2603" s="168"/>
      <c r="AP2603" s="168"/>
      <c r="AQ2603" s="168"/>
      <c r="AR2603" s="168"/>
      <c r="AS2603" s="168"/>
      <c r="AT2603" s="168"/>
      <c r="AU2603" s="168"/>
      <c r="AV2603" s="168"/>
      <c r="AW2603" s="168"/>
      <c r="AX2603" s="168"/>
      <c r="AY2603" s="168"/>
      <c r="AZ2603" s="168"/>
      <c r="BA2603" s="168"/>
      <c r="BB2603" s="168"/>
      <c r="BC2603" s="168"/>
      <c r="BD2603" s="168"/>
      <c r="BE2603" s="168"/>
      <c r="BF2603" s="168"/>
      <c r="BG2603" s="168"/>
      <c r="BH2603" s="168"/>
      <c r="BI2603" s="168"/>
      <c r="BJ2603" s="168"/>
      <c r="BK2603" s="168"/>
      <c r="BL2603" s="168"/>
      <c r="BM2603" s="168"/>
      <c r="BN2603" s="168"/>
      <c r="BO2603" s="168"/>
      <c r="BP2603" s="168"/>
    </row>
    <row r="2604" spans="4:68" x14ac:dyDescent="0.15">
      <c r="D2604" s="168"/>
      <c r="E2604" s="168"/>
      <c r="F2604" s="168"/>
      <c r="G2604" s="168"/>
      <c r="H2604" s="168"/>
      <c r="I2604" s="168"/>
      <c r="J2604" s="168"/>
      <c r="K2604" s="168"/>
      <c r="L2604" s="168"/>
      <c r="M2604" s="168"/>
      <c r="N2604" s="168"/>
      <c r="O2604" s="168"/>
      <c r="P2604" s="168"/>
      <c r="Q2604" s="168"/>
      <c r="R2604" s="168"/>
      <c r="S2604" s="168"/>
      <c r="T2604" s="168"/>
      <c r="U2604" s="168"/>
      <c r="V2604" s="168"/>
      <c r="W2604" s="168"/>
      <c r="X2604" s="168"/>
      <c r="Y2604" s="168"/>
      <c r="Z2604" s="168"/>
      <c r="AA2604" s="168"/>
      <c r="AB2604" s="168"/>
      <c r="AC2604" s="168"/>
      <c r="AD2604" s="168"/>
      <c r="AE2604" s="168"/>
      <c r="AF2604" s="168"/>
      <c r="AG2604" s="168"/>
      <c r="AH2604" s="168"/>
      <c r="AI2604" s="168"/>
      <c r="AJ2604" s="168"/>
      <c r="AK2604" s="168"/>
      <c r="AL2604" s="168"/>
      <c r="AM2604" s="168"/>
      <c r="AN2604" s="168"/>
      <c r="AO2604" s="168"/>
      <c r="AP2604" s="168"/>
      <c r="AQ2604" s="168"/>
      <c r="AR2604" s="168"/>
      <c r="AS2604" s="168"/>
      <c r="AT2604" s="168"/>
      <c r="AU2604" s="168"/>
      <c r="AV2604" s="168"/>
      <c r="AW2604" s="168"/>
      <c r="AX2604" s="168"/>
      <c r="AY2604" s="168"/>
      <c r="AZ2604" s="168"/>
      <c r="BA2604" s="168"/>
      <c r="BB2604" s="168"/>
      <c r="BC2604" s="168"/>
      <c r="BD2604" s="168"/>
      <c r="BE2604" s="168"/>
      <c r="BF2604" s="168"/>
      <c r="BG2604" s="168"/>
      <c r="BH2604" s="168"/>
      <c r="BI2604" s="168"/>
      <c r="BJ2604" s="168"/>
      <c r="BK2604" s="168"/>
      <c r="BL2604" s="168"/>
      <c r="BM2604" s="168"/>
      <c r="BN2604" s="168"/>
      <c r="BO2604" s="168"/>
      <c r="BP2604" s="168"/>
    </row>
    <row r="2605" spans="4:68" x14ac:dyDescent="0.15">
      <c r="D2605" s="168"/>
      <c r="E2605" s="168"/>
      <c r="F2605" s="168"/>
      <c r="G2605" s="168"/>
      <c r="H2605" s="168"/>
      <c r="I2605" s="168"/>
      <c r="J2605" s="168"/>
      <c r="K2605" s="168"/>
      <c r="L2605" s="168"/>
      <c r="M2605" s="168"/>
      <c r="N2605" s="168"/>
      <c r="O2605" s="168"/>
      <c r="P2605" s="168"/>
      <c r="Q2605" s="168"/>
      <c r="R2605" s="168"/>
      <c r="S2605" s="168"/>
      <c r="T2605" s="168"/>
      <c r="U2605" s="168"/>
      <c r="V2605" s="168"/>
      <c r="W2605" s="168"/>
      <c r="X2605" s="168"/>
      <c r="Y2605" s="168"/>
      <c r="Z2605" s="168"/>
      <c r="AA2605" s="168"/>
      <c r="AB2605" s="168"/>
      <c r="AC2605" s="168"/>
      <c r="AD2605" s="168"/>
      <c r="AE2605" s="168"/>
      <c r="AF2605" s="168"/>
      <c r="AG2605" s="168"/>
      <c r="AH2605" s="168"/>
      <c r="AI2605" s="168"/>
      <c r="AJ2605" s="168"/>
      <c r="AK2605" s="168"/>
      <c r="AL2605" s="168"/>
      <c r="AM2605" s="168"/>
      <c r="AN2605" s="168"/>
      <c r="AO2605" s="168"/>
      <c r="AP2605" s="168"/>
      <c r="AQ2605" s="168"/>
      <c r="AR2605" s="168"/>
      <c r="AS2605" s="168"/>
      <c r="AT2605" s="168"/>
      <c r="AU2605" s="168"/>
      <c r="AV2605" s="168"/>
      <c r="AW2605" s="168"/>
      <c r="AX2605" s="168"/>
      <c r="AY2605" s="168"/>
      <c r="AZ2605" s="168"/>
      <c r="BA2605" s="168"/>
      <c r="BB2605" s="168"/>
      <c r="BC2605" s="168"/>
      <c r="BD2605" s="168"/>
      <c r="BE2605" s="168"/>
      <c r="BF2605" s="168"/>
      <c r="BG2605" s="168"/>
      <c r="BH2605" s="168"/>
      <c r="BI2605" s="168"/>
      <c r="BJ2605" s="168"/>
      <c r="BK2605" s="168"/>
      <c r="BL2605" s="168"/>
      <c r="BM2605" s="168"/>
      <c r="BN2605" s="168"/>
      <c r="BO2605" s="168"/>
      <c r="BP2605" s="168"/>
    </row>
    <row r="2606" spans="4:68" x14ac:dyDescent="0.15">
      <c r="D2606" s="168"/>
      <c r="E2606" s="168"/>
      <c r="F2606" s="168"/>
      <c r="G2606" s="168"/>
      <c r="H2606" s="168"/>
      <c r="I2606" s="168"/>
      <c r="J2606" s="168"/>
      <c r="K2606" s="168"/>
      <c r="L2606" s="168"/>
      <c r="M2606" s="168"/>
      <c r="N2606" s="168"/>
      <c r="O2606" s="168"/>
      <c r="P2606" s="168"/>
      <c r="Q2606" s="168"/>
      <c r="R2606" s="168"/>
      <c r="S2606" s="168"/>
      <c r="T2606" s="168"/>
      <c r="U2606" s="168"/>
      <c r="V2606" s="168"/>
      <c r="W2606" s="168"/>
      <c r="X2606" s="168"/>
      <c r="Y2606" s="168"/>
      <c r="Z2606" s="168"/>
      <c r="AA2606" s="168"/>
      <c r="AB2606" s="168"/>
      <c r="AC2606" s="168"/>
      <c r="AD2606" s="168"/>
      <c r="AE2606" s="168"/>
      <c r="AF2606" s="168"/>
      <c r="AG2606" s="168"/>
      <c r="AH2606" s="168"/>
      <c r="AI2606" s="168"/>
      <c r="AJ2606" s="168"/>
      <c r="AK2606" s="168"/>
      <c r="AL2606" s="168"/>
      <c r="AM2606" s="168"/>
      <c r="AN2606" s="168"/>
      <c r="AO2606" s="168"/>
      <c r="AP2606" s="168"/>
      <c r="AQ2606" s="168"/>
      <c r="AR2606" s="168"/>
      <c r="AS2606" s="168"/>
      <c r="AT2606" s="168"/>
      <c r="AU2606" s="168"/>
      <c r="AV2606" s="168"/>
      <c r="AW2606" s="168"/>
      <c r="AX2606" s="168"/>
      <c r="AY2606" s="168"/>
      <c r="AZ2606" s="168"/>
      <c r="BA2606" s="168"/>
      <c r="BB2606" s="168"/>
      <c r="BC2606" s="168"/>
      <c r="BD2606" s="168"/>
      <c r="BE2606" s="168"/>
      <c r="BF2606" s="168"/>
      <c r="BG2606" s="168"/>
      <c r="BH2606" s="168"/>
      <c r="BI2606" s="168"/>
      <c r="BJ2606" s="168"/>
      <c r="BK2606" s="168"/>
      <c r="BL2606" s="168"/>
      <c r="BM2606" s="168"/>
      <c r="BN2606" s="168"/>
      <c r="BO2606" s="168"/>
      <c r="BP2606" s="168"/>
    </row>
    <row r="2607" spans="4:68" x14ac:dyDescent="0.15">
      <c r="D2607" s="168"/>
      <c r="E2607" s="168"/>
      <c r="F2607" s="168"/>
      <c r="G2607" s="168"/>
      <c r="H2607" s="168"/>
      <c r="I2607" s="168"/>
      <c r="J2607" s="168"/>
      <c r="K2607" s="168"/>
      <c r="L2607" s="168"/>
      <c r="M2607" s="168"/>
      <c r="N2607" s="168"/>
      <c r="O2607" s="168"/>
      <c r="P2607" s="168"/>
      <c r="Q2607" s="168"/>
      <c r="R2607" s="168"/>
      <c r="S2607" s="168"/>
      <c r="T2607" s="168"/>
      <c r="U2607" s="168"/>
      <c r="V2607" s="168"/>
      <c r="W2607" s="168"/>
      <c r="X2607" s="168"/>
      <c r="Y2607" s="168"/>
      <c r="Z2607" s="168"/>
      <c r="AA2607" s="168"/>
      <c r="AB2607" s="168"/>
      <c r="AC2607" s="168"/>
      <c r="AD2607" s="168"/>
      <c r="AE2607" s="168"/>
      <c r="AF2607" s="168"/>
      <c r="AG2607" s="168"/>
      <c r="AH2607" s="168"/>
      <c r="AI2607" s="168"/>
      <c r="AJ2607" s="168"/>
      <c r="AK2607" s="168"/>
      <c r="AL2607" s="168"/>
      <c r="AM2607" s="168"/>
      <c r="AN2607" s="168"/>
      <c r="AO2607" s="168"/>
      <c r="AP2607" s="168"/>
      <c r="AQ2607" s="168"/>
      <c r="AR2607" s="168"/>
      <c r="AS2607" s="168"/>
      <c r="AT2607" s="168"/>
      <c r="AU2607" s="168"/>
      <c r="AV2607" s="168"/>
      <c r="AW2607" s="168"/>
      <c r="AX2607" s="168"/>
      <c r="AY2607" s="168"/>
      <c r="AZ2607" s="168"/>
      <c r="BA2607" s="168"/>
      <c r="BB2607" s="168"/>
      <c r="BC2607" s="168"/>
      <c r="BD2607" s="168"/>
      <c r="BE2607" s="168"/>
      <c r="BF2607" s="168"/>
      <c r="BG2607" s="168"/>
      <c r="BH2607" s="168"/>
      <c r="BI2607" s="168"/>
      <c r="BJ2607" s="168"/>
      <c r="BK2607" s="168"/>
      <c r="BL2607" s="168"/>
      <c r="BM2607" s="168"/>
      <c r="BN2607" s="168"/>
      <c r="BO2607" s="168"/>
      <c r="BP2607" s="168"/>
    </row>
    <row r="2608" spans="4:68" x14ac:dyDescent="0.15">
      <c r="D2608" s="168"/>
      <c r="E2608" s="168"/>
      <c r="F2608" s="168"/>
      <c r="G2608" s="168"/>
      <c r="H2608" s="168"/>
      <c r="I2608" s="168"/>
      <c r="J2608" s="168"/>
      <c r="K2608" s="168"/>
      <c r="L2608" s="168"/>
      <c r="M2608" s="168"/>
      <c r="N2608" s="168"/>
      <c r="O2608" s="168"/>
      <c r="P2608" s="168"/>
      <c r="Q2608" s="168"/>
      <c r="R2608" s="168"/>
      <c r="S2608" s="168"/>
      <c r="T2608" s="168"/>
      <c r="U2608" s="168"/>
      <c r="V2608" s="168"/>
      <c r="W2608" s="168"/>
      <c r="X2608" s="168"/>
      <c r="Y2608" s="168"/>
      <c r="Z2608" s="168"/>
      <c r="AA2608" s="168"/>
      <c r="AB2608" s="168"/>
      <c r="AC2608" s="168"/>
      <c r="AD2608" s="168"/>
      <c r="AE2608" s="168"/>
      <c r="AF2608" s="168"/>
      <c r="AG2608" s="168"/>
      <c r="AH2608" s="168"/>
      <c r="AI2608" s="168"/>
      <c r="AJ2608" s="168"/>
      <c r="AK2608" s="168"/>
      <c r="AL2608" s="168"/>
      <c r="AM2608" s="168"/>
      <c r="AN2608" s="168"/>
      <c r="AO2608" s="168"/>
      <c r="AP2608" s="168"/>
      <c r="AQ2608" s="168"/>
      <c r="AR2608" s="168"/>
      <c r="AS2608" s="168"/>
      <c r="AT2608" s="168"/>
      <c r="AU2608" s="168"/>
      <c r="AV2608" s="168"/>
      <c r="AW2608" s="168"/>
      <c r="AX2608" s="168"/>
      <c r="AY2608" s="168"/>
      <c r="AZ2608" s="168"/>
      <c r="BA2608" s="168"/>
      <c r="BB2608" s="168"/>
      <c r="BC2608" s="168"/>
      <c r="BD2608" s="168"/>
      <c r="BE2608" s="168"/>
      <c r="BF2608" s="168"/>
      <c r="BG2608" s="168"/>
      <c r="BH2608" s="168"/>
      <c r="BI2608" s="168"/>
      <c r="BJ2608" s="168"/>
      <c r="BK2608" s="168"/>
      <c r="BL2608" s="168"/>
      <c r="BM2608" s="168"/>
      <c r="BN2608" s="168"/>
      <c r="BO2608" s="168"/>
      <c r="BP2608" s="168"/>
    </row>
    <row r="2609" spans="4:68" x14ac:dyDescent="0.15">
      <c r="D2609" s="168"/>
      <c r="E2609" s="168"/>
      <c r="F2609" s="168"/>
      <c r="G2609" s="168"/>
      <c r="H2609" s="168"/>
      <c r="I2609" s="168"/>
      <c r="J2609" s="168"/>
      <c r="K2609" s="168"/>
      <c r="L2609" s="168"/>
      <c r="M2609" s="168"/>
      <c r="N2609" s="168"/>
      <c r="O2609" s="168"/>
      <c r="P2609" s="168"/>
      <c r="Q2609" s="168"/>
      <c r="R2609" s="168"/>
      <c r="S2609" s="168"/>
      <c r="T2609" s="168"/>
      <c r="U2609" s="168"/>
      <c r="V2609" s="168"/>
      <c r="W2609" s="168"/>
      <c r="X2609" s="168"/>
      <c r="Y2609" s="168"/>
      <c r="Z2609" s="168"/>
      <c r="AA2609" s="168"/>
      <c r="AB2609" s="168"/>
      <c r="AC2609" s="168"/>
      <c r="AD2609" s="168"/>
      <c r="AE2609" s="168"/>
      <c r="AF2609" s="168"/>
      <c r="AG2609" s="168"/>
      <c r="AH2609" s="168"/>
      <c r="AI2609" s="168"/>
      <c r="AJ2609" s="168"/>
      <c r="AK2609" s="168"/>
      <c r="AL2609" s="168"/>
      <c r="AM2609" s="168"/>
      <c r="AN2609" s="168"/>
      <c r="AO2609" s="168"/>
      <c r="AP2609" s="168"/>
      <c r="AQ2609" s="168"/>
      <c r="AR2609" s="168"/>
      <c r="AS2609" s="168"/>
      <c r="AT2609" s="168"/>
      <c r="AU2609" s="168"/>
      <c r="AV2609" s="168"/>
      <c r="AW2609" s="168"/>
      <c r="AX2609" s="168"/>
      <c r="AY2609" s="168"/>
      <c r="AZ2609" s="168"/>
      <c r="BA2609" s="168"/>
      <c r="BB2609" s="168"/>
      <c r="BC2609" s="168"/>
      <c r="BD2609" s="168"/>
      <c r="BE2609" s="168"/>
      <c r="BF2609" s="168"/>
      <c r="BG2609" s="168"/>
      <c r="BH2609" s="168"/>
      <c r="BI2609" s="168"/>
      <c r="BJ2609" s="168"/>
      <c r="BK2609" s="168"/>
      <c r="BL2609" s="168"/>
      <c r="BM2609" s="168"/>
      <c r="BN2609" s="168"/>
      <c r="BO2609" s="168"/>
      <c r="BP2609" s="168"/>
    </row>
    <row r="2610" spans="4:68" x14ac:dyDescent="0.15">
      <c r="D2610" s="168"/>
      <c r="E2610" s="168"/>
      <c r="F2610" s="168"/>
      <c r="G2610" s="168"/>
      <c r="H2610" s="168"/>
      <c r="I2610" s="168"/>
      <c r="J2610" s="168"/>
      <c r="K2610" s="168"/>
      <c r="L2610" s="168"/>
      <c r="M2610" s="168"/>
      <c r="N2610" s="168"/>
      <c r="O2610" s="168"/>
      <c r="P2610" s="168"/>
      <c r="Q2610" s="168"/>
      <c r="R2610" s="168"/>
      <c r="S2610" s="168"/>
      <c r="T2610" s="168"/>
      <c r="U2610" s="168"/>
      <c r="V2610" s="168"/>
      <c r="W2610" s="168"/>
      <c r="X2610" s="168"/>
      <c r="Y2610" s="168"/>
      <c r="Z2610" s="168"/>
      <c r="AA2610" s="168"/>
      <c r="AB2610" s="168"/>
      <c r="AC2610" s="168"/>
      <c r="AD2610" s="168"/>
      <c r="AE2610" s="168"/>
      <c r="AF2610" s="168"/>
      <c r="AG2610" s="168"/>
      <c r="AH2610" s="168"/>
      <c r="AI2610" s="168"/>
      <c r="AJ2610" s="168"/>
      <c r="AK2610" s="168"/>
      <c r="AL2610" s="168"/>
      <c r="AM2610" s="168"/>
      <c r="AN2610" s="168"/>
      <c r="AO2610" s="168"/>
      <c r="AP2610" s="168"/>
      <c r="AQ2610" s="168"/>
      <c r="AR2610" s="168"/>
      <c r="AS2610" s="168"/>
      <c r="AT2610" s="168"/>
      <c r="AU2610" s="168"/>
      <c r="AV2610" s="168"/>
      <c r="AW2610" s="168"/>
      <c r="AX2610" s="168"/>
      <c r="AY2610" s="168"/>
      <c r="AZ2610" s="168"/>
      <c r="BA2610" s="168"/>
      <c r="BB2610" s="168"/>
      <c r="BC2610" s="168"/>
      <c r="BD2610" s="168"/>
      <c r="BE2610" s="168"/>
      <c r="BF2610" s="168"/>
      <c r="BG2610" s="168"/>
      <c r="BH2610" s="168"/>
      <c r="BI2610" s="168"/>
      <c r="BJ2610" s="168"/>
      <c r="BK2610" s="168"/>
      <c r="BL2610" s="168"/>
      <c r="BM2610" s="168"/>
      <c r="BN2610" s="168"/>
      <c r="BO2610" s="168"/>
      <c r="BP2610" s="168"/>
    </row>
    <row r="2611" spans="4:68" x14ac:dyDescent="0.15">
      <c r="D2611" s="168"/>
      <c r="E2611" s="168"/>
      <c r="F2611" s="168"/>
      <c r="G2611" s="168"/>
      <c r="H2611" s="168"/>
      <c r="I2611" s="168"/>
      <c r="J2611" s="168"/>
      <c r="K2611" s="168"/>
      <c r="L2611" s="168"/>
      <c r="M2611" s="168"/>
      <c r="N2611" s="168"/>
      <c r="O2611" s="168"/>
      <c r="P2611" s="168"/>
      <c r="Q2611" s="168"/>
      <c r="R2611" s="168"/>
      <c r="S2611" s="168"/>
      <c r="T2611" s="168"/>
      <c r="U2611" s="168"/>
      <c r="V2611" s="168"/>
      <c r="W2611" s="168"/>
      <c r="X2611" s="168"/>
      <c r="Y2611" s="168"/>
      <c r="Z2611" s="168"/>
      <c r="AA2611" s="168"/>
      <c r="AB2611" s="168"/>
      <c r="AC2611" s="168"/>
      <c r="AD2611" s="168"/>
      <c r="AE2611" s="168"/>
      <c r="AF2611" s="168"/>
      <c r="AG2611" s="168"/>
      <c r="AH2611" s="168"/>
      <c r="AI2611" s="168"/>
      <c r="AJ2611" s="168"/>
      <c r="AK2611" s="168"/>
      <c r="AL2611" s="168"/>
      <c r="AM2611" s="168"/>
      <c r="AN2611" s="168"/>
      <c r="AO2611" s="168"/>
      <c r="AP2611" s="168"/>
      <c r="AQ2611" s="168"/>
      <c r="AR2611" s="168"/>
      <c r="AS2611" s="168"/>
      <c r="AT2611" s="168"/>
      <c r="AU2611" s="168"/>
      <c r="AV2611" s="168"/>
      <c r="AW2611" s="168"/>
      <c r="AX2611" s="168"/>
      <c r="AY2611" s="168"/>
      <c r="AZ2611" s="168"/>
      <c r="BA2611" s="168"/>
      <c r="BB2611" s="168"/>
      <c r="BC2611" s="168"/>
      <c r="BD2611" s="168"/>
      <c r="BE2611" s="168"/>
      <c r="BF2611" s="168"/>
      <c r="BG2611" s="168"/>
      <c r="BH2611" s="168"/>
      <c r="BI2611" s="168"/>
      <c r="BJ2611" s="168"/>
      <c r="BK2611" s="168"/>
      <c r="BL2611" s="168"/>
      <c r="BM2611" s="168"/>
      <c r="BN2611" s="168"/>
      <c r="BO2611" s="168"/>
      <c r="BP2611" s="168"/>
    </row>
    <row r="2612" spans="4:68" x14ac:dyDescent="0.15">
      <c r="D2612" s="168"/>
      <c r="E2612" s="168"/>
      <c r="F2612" s="168"/>
      <c r="G2612" s="168"/>
      <c r="H2612" s="168"/>
      <c r="I2612" s="168"/>
      <c r="J2612" s="168"/>
      <c r="K2612" s="168"/>
      <c r="L2612" s="168"/>
      <c r="M2612" s="168"/>
      <c r="N2612" s="168"/>
      <c r="O2612" s="168"/>
      <c r="P2612" s="168"/>
      <c r="Q2612" s="168"/>
      <c r="R2612" s="168"/>
      <c r="S2612" s="168"/>
      <c r="T2612" s="168"/>
      <c r="U2612" s="168"/>
      <c r="V2612" s="168"/>
      <c r="W2612" s="168"/>
      <c r="X2612" s="168"/>
      <c r="Y2612" s="168"/>
      <c r="Z2612" s="168"/>
      <c r="AA2612" s="168"/>
      <c r="AB2612" s="168"/>
      <c r="AC2612" s="168"/>
      <c r="AD2612" s="168"/>
      <c r="AE2612" s="168"/>
      <c r="AF2612" s="168"/>
      <c r="AG2612" s="168"/>
      <c r="AH2612" s="168"/>
      <c r="AI2612" s="168"/>
      <c r="AJ2612" s="168"/>
      <c r="AK2612" s="168"/>
      <c r="AL2612" s="168"/>
      <c r="AM2612" s="168"/>
      <c r="AN2612" s="168"/>
      <c r="AO2612" s="168"/>
      <c r="AP2612" s="168"/>
      <c r="AQ2612" s="168"/>
      <c r="AR2612" s="168"/>
      <c r="AS2612" s="168"/>
      <c r="AT2612" s="168"/>
      <c r="AU2612" s="168"/>
      <c r="AV2612" s="168"/>
      <c r="AW2612" s="168"/>
      <c r="AX2612" s="168"/>
      <c r="AY2612" s="168"/>
      <c r="AZ2612" s="168"/>
      <c r="BA2612" s="168"/>
      <c r="BB2612" s="168"/>
      <c r="BC2612" s="168"/>
      <c r="BD2612" s="168"/>
      <c r="BE2612" s="168"/>
      <c r="BF2612" s="168"/>
      <c r="BG2612" s="168"/>
      <c r="BH2612" s="168"/>
      <c r="BI2612" s="168"/>
      <c r="BJ2612" s="168"/>
      <c r="BK2612" s="168"/>
      <c r="BL2612" s="168"/>
      <c r="BM2612" s="168"/>
      <c r="BN2612" s="168"/>
      <c r="BO2612" s="168"/>
      <c r="BP2612" s="168"/>
    </row>
    <row r="2613" spans="4:68" x14ac:dyDescent="0.15">
      <c r="D2613" s="168"/>
      <c r="E2613" s="168"/>
      <c r="F2613" s="168"/>
      <c r="G2613" s="168"/>
      <c r="H2613" s="168"/>
      <c r="I2613" s="168"/>
      <c r="J2613" s="168"/>
      <c r="K2613" s="168"/>
      <c r="L2613" s="168"/>
      <c r="M2613" s="168"/>
      <c r="N2613" s="168"/>
      <c r="O2613" s="168"/>
      <c r="P2613" s="168"/>
      <c r="Q2613" s="168"/>
      <c r="R2613" s="168"/>
      <c r="S2613" s="168"/>
      <c r="T2613" s="168"/>
      <c r="U2613" s="168"/>
      <c r="V2613" s="168"/>
      <c r="W2613" s="168"/>
      <c r="X2613" s="168"/>
      <c r="Y2613" s="168"/>
      <c r="Z2613" s="168"/>
      <c r="AA2613" s="168"/>
      <c r="AB2613" s="168"/>
      <c r="AC2613" s="168"/>
      <c r="AD2613" s="168"/>
      <c r="AE2613" s="168"/>
      <c r="AF2613" s="168"/>
      <c r="AG2613" s="168"/>
      <c r="AH2613" s="168"/>
      <c r="AI2613" s="168"/>
      <c r="AJ2613" s="168"/>
      <c r="AK2613" s="168"/>
      <c r="AL2613" s="168"/>
      <c r="AM2613" s="168"/>
      <c r="AN2613" s="168"/>
      <c r="AO2613" s="168"/>
      <c r="AP2613" s="168"/>
      <c r="AQ2613" s="168"/>
      <c r="AR2613" s="168"/>
      <c r="AS2613" s="168"/>
      <c r="AT2613" s="168"/>
      <c r="AU2613" s="168"/>
      <c r="AV2613" s="168"/>
      <c r="AW2613" s="168"/>
      <c r="AX2613" s="168"/>
      <c r="AY2613" s="168"/>
      <c r="AZ2613" s="168"/>
      <c r="BA2613" s="168"/>
      <c r="BB2613" s="168"/>
      <c r="BC2613" s="168"/>
      <c r="BD2613" s="168"/>
      <c r="BE2613" s="168"/>
      <c r="BF2613" s="168"/>
      <c r="BG2613" s="168"/>
      <c r="BH2613" s="168"/>
      <c r="BI2613" s="168"/>
      <c r="BJ2613" s="168"/>
      <c r="BK2613" s="168"/>
      <c r="BL2613" s="168"/>
      <c r="BM2613" s="168"/>
      <c r="BN2613" s="168"/>
      <c r="BO2613" s="168"/>
      <c r="BP2613" s="168"/>
    </row>
    <row r="2614" spans="4:68" x14ac:dyDescent="0.15">
      <c r="D2614" s="168"/>
      <c r="E2614" s="168"/>
      <c r="F2614" s="168"/>
      <c r="G2614" s="168"/>
      <c r="H2614" s="168"/>
      <c r="I2614" s="168"/>
      <c r="J2614" s="168"/>
      <c r="K2614" s="168"/>
      <c r="L2614" s="168"/>
      <c r="M2614" s="168"/>
      <c r="N2614" s="168"/>
      <c r="O2614" s="168"/>
      <c r="P2614" s="168"/>
      <c r="Q2614" s="168"/>
      <c r="R2614" s="168"/>
      <c r="S2614" s="168"/>
      <c r="T2614" s="168"/>
      <c r="U2614" s="168"/>
      <c r="V2614" s="168"/>
      <c r="W2614" s="168"/>
      <c r="X2614" s="168"/>
      <c r="Y2614" s="168"/>
      <c r="Z2614" s="168"/>
      <c r="AA2614" s="168"/>
      <c r="AB2614" s="168"/>
      <c r="AC2614" s="168"/>
      <c r="AD2614" s="168"/>
      <c r="AE2614" s="168"/>
      <c r="AF2614" s="168"/>
      <c r="AG2614" s="168"/>
      <c r="AH2614" s="168"/>
      <c r="AI2614" s="168"/>
      <c r="AJ2614" s="168"/>
      <c r="AK2614" s="168"/>
      <c r="AL2614" s="168"/>
      <c r="AM2614" s="168"/>
      <c r="AN2614" s="168"/>
      <c r="AO2614" s="168"/>
      <c r="AP2614" s="168"/>
      <c r="AQ2614" s="168"/>
      <c r="AR2614" s="168"/>
      <c r="AS2614" s="168"/>
      <c r="AT2614" s="168"/>
      <c r="AU2614" s="168"/>
      <c r="AV2614" s="168"/>
      <c r="AW2614" s="168"/>
      <c r="AX2614" s="168"/>
      <c r="AY2614" s="168"/>
      <c r="AZ2614" s="168"/>
      <c r="BA2614" s="168"/>
      <c r="BB2614" s="168"/>
      <c r="BC2614" s="168"/>
      <c r="BD2614" s="168"/>
      <c r="BE2614" s="168"/>
      <c r="BF2614" s="168"/>
      <c r="BG2614" s="168"/>
      <c r="BH2614" s="168"/>
      <c r="BI2614" s="168"/>
      <c r="BJ2614" s="168"/>
      <c r="BK2614" s="168"/>
      <c r="BL2614" s="168"/>
      <c r="BM2614" s="168"/>
      <c r="BN2614" s="168"/>
      <c r="BO2614" s="168"/>
      <c r="BP2614" s="168"/>
    </row>
    <row r="2615" spans="4:68" x14ac:dyDescent="0.15">
      <c r="D2615" s="168"/>
      <c r="E2615" s="168"/>
      <c r="F2615" s="168"/>
      <c r="G2615" s="168"/>
      <c r="H2615" s="168"/>
      <c r="I2615" s="168"/>
      <c r="J2615" s="168"/>
      <c r="K2615" s="168"/>
      <c r="L2615" s="168"/>
      <c r="M2615" s="168"/>
      <c r="N2615" s="168"/>
      <c r="O2615" s="168"/>
      <c r="P2615" s="168"/>
      <c r="Q2615" s="168"/>
      <c r="R2615" s="168"/>
      <c r="S2615" s="168"/>
      <c r="T2615" s="168"/>
      <c r="U2615" s="168"/>
      <c r="V2615" s="168"/>
      <c r="W2615" s="168"/>
      <c r="X2615" s="168"/>
      <c r="Y2615" s="168"/>
      <c r="Z2615" s="168"/>
      <c r="AA2615" s="168"/>
      <c r="AB2615" s="168"/>
      <c r="AC2615" s="168"/>
      <c r="AD2615" s="168"/>
      <c r="AE2615" s="168"/>
      <c r="AF2615" s="168"/>
      <c r="AG2615" s="168"/>
      <c r="AH2615" s="168"/>
      <c r="AI2615" s="168"/>
      <c r="AJ2615" s="168"/>
      <c r="AK2615" s="168"/>
      <c r="AL2615" s="168"/>
      <c r="AM2615" s="168"/>
      <c r="AN2615" s="168"/>
      <c r="AO2615" s="168"/>
      <c r="AP2615" s="168"/>
      <c r="AQ2615" s="168"/>
      <c r="AR2615" s="168"/>
      <c r="AS2615" s="168"/>
      <c r="AT2615" s="168"/>
      <c r="AU2615" s="168"/>
      <c r="AV2615" s="168"/>
      <c r="AW2615" s="168"/>
      <c r="AX2615" s="168"/>
      <c r="AY2615" s="168"/>
      <c r="AZ2615" s="168"/>
      <c r="BA2615" s="168"/>
      <c r="BB2615" s="168"/>
      <c r="BC2615" s="168"/>
      <c r="BD2615" s="168"/>
      <c r="BE2615" s="168"/>
      <c r="BF2615" s="168"/>
      <c r="BG2615" s="168"/>
      <c r="BH2615" s="168"/>
      <c r="BI2615" s="168"/>
      <c r="BJ2615" s="168"/>
      <c r="BK2615" s="168"/>
      <c r="BL2615" s="168"/>
      <c r="BM2615" s="168"/>
      <c r="BN2615" s="168"/>
      <c r="BO2615" s="168"/>
      <c r="BP2615" s="168"/>
    </row>
    <row r="2616" spans="4:68" x14ac:dyDescent="0.15">
      <c r="D2616" s="168"/>
      <c r="E2616" s="168"/>
      <c r="F2616" s="168"/>
      <c r="G2616" s="168"/>
      <c r="H2616" s="168"/>
      <c r="I2616" s="168"/>
      <c r="J2616" s="168"/>
      <c r="K2616" s="168"/>
      <c r="L2616" s="168"/>
      <c r="M2616" s="168"/>
      <c r="N2616" s="168"/>
      <c r="O2616" s="168"/>
      <c r="P2616" s="168"/>
      <c r="Q2616" s="168"/>
      <c r="R2616" s="168"/>
      <c r="S2616" s="168"/>
      <c r="T2616" s="168"/>
      <c r="U2616" s="168"/>
      <c r="V2616" s="168"/>
      <c r="W2616" s="168"/>
      <c r="X2616" s="168"/>
      <c r="Y2616" s="168"/>
      <c r="Z2616" s="168"/>
      <c r="AA2616" s="168"/>
      <c r="AB2616" s="168"/>
      <c r="AC2616" s="168"/>
      <c r="AD2616" s="168"/>
      <c r="AE2616" s="168"/>
      <c r="AF2616" s="168"/>
      <c r="AG2616" s="168"/>
      <c r="AH2616" s="168"/>
      <c r="AI2616" s="168"/>
      <c r="AJ2616" s="168"/>
      <c r="AK2616" s="168"/>
      <c r="AL2616" s="168"/>
      <c r="AM2616" s="168"/>
      <c r="AN2616" s="168"/>
      <c r="AO2616" s="168"/>
      <c r="AP2616" s="168"/>
      <c r="AQ2616" s="168"/>
      <c r="AR2616" s="168"/>
      <c r="AS2616" s="168"/>
      <c r="AT2616" s="168"/>
      <c r="AU2616" s="168"/>
      <c r="AV2616" s="168"/>
      <c r="AW2616" s="168"/>
      <c r="AX2616" s="168"/>
      <c r="AY2616" s="168"/>
      <c r="AZ2616" s="168"/>
      <c r="BA2616" s="168"/>
      <c r="BB2616" s="168"/>
      <c r="BC2616" s="168"/>
      <c r="BD2616" s="168"/>
      <c r="BE2616" s="168"/>
      <c r="BF2616" s="168"/>
      <c r="BG2616" s="168"/>
      <c r="BH2616" s="168"/>
      <c r="BI2616" s="168"/>
      <c r="BJ2616" s="168"/>
      <c r="BK2616" s="168"/>
      <c r="BL2616" s="168"/>
      <c r="BM2616" s="168"/>
      <c r="BN2616" s="168"/>
      <c r="BO2616" s="168"/>
      <c r="BP2616" s="168"/>
    </row>
    <row r="2617" spans="4:68" x14ac:dyDescent="0.15">
      <c r="D2617" s="168"/>
      <c r="E2617" s="168"/>
      <c r="F2617" s="168"/>
      <c r="G2617" s="168"/>
      <c r="H2617" s="168"/>
      <c r="I2617" s="168"/>
      <c r="J2617" s="168"/>
      <c r="K2617" s="168"/>
      <c r="L2617" s="168"/>
      <c r="M2617" s="168"/>
      <c r="N2617" s="168"/>
      <c r="O2617" s="168"/>
      <c r="P2617" s="168"/>
      <c r="Q2617" s="168"/>
      <c r="R2617" s="168"/>
      <c r="S2617" s="168"/>
      <c r="T2617" s="168"/>
      <c r="U2617" s="168"/>
      <c r="V2617" s="168"/>
      <c r="W2617" s="168"/>
      <c r="X2617" s="168"/>
      <c r="Y2617" s="168"/>
      <c r="Z2617" s="168"/>
      <c r="AA2617" s="168"/>
      <c r="AB2617" s="168"/>
      <c r="AC2617" s="168"/>
      <c r="AD2617" s="168"/>
      <c r="AE2617" s="168"/>
      <c r="AF2617" s="168"/>
      <c r="AG2617" s="168"/>
      <c r="AH2617" s="168"/>
      <c r="AI2617" s="168"/>
      <c r="AJ2617" s="168"/>
      <c r="AK2617" s="168"/>
      <c r="AL2617" s="168"/>
      <c r="AM2617" s="168"/>
      <c r="AN2617" s="168"/>
      <c r="AO2617" s="168"/>
      <c r="AP2617" s="168"/>
      <c r="AQ2617" s="168"/>
      <c r="AR2617" s="168"/>
      <c r="AS2617" s="168"/>
      <c r="AT2617" s="168"/>
      <c r="AU2617" s="168"/>
      <c r="AV2617" s="168"/>
      <c r="AW2617" s="168"/>
      <c r="AX2617" s="168"/>
      <c r="AY2617" s="168"/>
      <c r="AZ2617" s="168"/>
      <c r="BA2617" s="168"/>
      <c r="BB2617" s="168"/>
      <c r="BC2617" s="168"/>
      <c r="BD2617" s="168"/>
      <c r="BE2617" s="168"/>
      <c r="BF2617" s="168"/>
      <c r="BG2617" s="168"/>
      <c r="BH2617" s="168"/>
      <c r="BI2617" s="168"/>
      <c r="BJ2617" s="168"/>
      <c r="BK2617" s="168"/>
      <c r="BL2617" s="168"/>
      <c r="BM2617" s="168"/>
      <c r="BN2617" s="168"/>
      <c r="BO2617" s="168"/>
      <c r="BP2617" s="168"/>
    </row>
    <row r="2618" spans="4:68" x14ac:dyDescent="0.15">
      <c r="D2618" s="168"/>
      <c r="E2618" s="168"/>
      <c r="F2618" s="168"/>
      <c r="G2618" s="168"/>
      <c r="H2618" s="168"/>
      <c r="I2618" s="168"/>
      <c r="J2618" s="168"/>
      <c r="K2618" s="168"/>
      <c r="L2618" s="168"/>
      <c r="M2618" s="168"/>
      <c r="N2618" s="168"/>
      <c r="O2618" s="168"/>
      <c r="P2618" s="168"/>
      <c r="Q2618" s="168"/>
      <c r="R2618" s="168"/>
      <c r="S2618" s="168"/>
      <c r="T2618" s="168"/>
      <c r="U2618" s="168"/>
      <c r="V2618" s="168"/>
      <c r="W2618" s="168"/>
      <c r="X2618" s="168"/>
      <c r="Y2618" s="168"/>
      <c r="Z2618" s="168"/>
      <c r="AA2618" s="168"/>
      <c r="AB2618" s="168"/>
      <c r="AC2618" s="168"/>
      <c r="AD2618" s="168"/>
      <c r="AE2618" s="168"/>
      <c r="AF2618" s="168"/>
      <c r="AG2618" s="168"/>
      <c r="AH2618" s="168"/>
      <c r="AI2618" s="168"/>
      <c r="AJ2618" s="168"/>
      <c r="AK2618" s="168"/>
      <c r="AL2618" s="168"/>
      <c r="AM2618" s="168"/>
      <c r="AN2618" s="168"/>
      <c r="AO2618" s="168"/>
      <c r="AP2618" s="168"/>
      <c r="AQ2618" s="168"/>
      <c r="AR2618" s="168"/>
      <c r="AS2618" s="168"/>
      <c r="AT2618" s="168"/>
      <c r="AU2618" s="168"/>
      <c r="AV2618" s="168"/>
      <c r="AW2618" s="168"/>
      <c r="AX2618" s="168"/>
      <c r="AY2618" s="168"/>
      <c r="AZ2618" s="168"/>
      <c r="BA2618" s="168"/>
      <c r="BB2618" s="168"/>
      <c r="BC2618" s="168"/>
      <c r="BD2618" s="168"/>
      <c r="BE2618" s="168"/>
      <c r="BF2618" s="168"/>
      <c r="BG2618" s="168"/>
      <c r="BH2618" s="168"/>
      <c r="BI2618" s="168"/>
      <c r="BJ2618" s="168"/>
      <c r="BK2618" s="168"/>
      <c r="BL2618" s="168"/>
      <c r="BM2618" s="168"/>
      <c r="BN2618" s="168"/>
      <c r="BO2618" s="168"/>
      <c r="BP2618" s="168"/>
    </row>
  </sheetData>
  <phoneticPr fontId="4"/>
  <conditionalFormatting sqref="A4:BP6">
    <cfRule type="cellIs" dxfId="4" priority="1" stopIfTrue="1" operator="equal">
      <formula>0</formula>
    </cfRule>
  </conditionalFormatting>
  <conditionalFormatting sqref="B7:B70">
    <cfRule type="cellIs" dxfId="3" priority="2" stopIfTrue="1" operator="equal">
      <formula>0</formula>
    </cfRule>
  </conditionalFormatting>
  <conditionalFormatting sqref="B1:C1">
    <cfRule type="cellIs" dxfId="2" priority="8" stopIfTrue="1" operator="equal">
      <formula>0</formula>
    </cfRule>
  </conditionalFormatting>
  <pageMargins left="0.78740157480314965" right="0.78740157480314965" top="0.98425196850393704" bottom="0.82677165354330717" header="0.51181102362204722" footer="0.19685039370078741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L2524"/>
  <sheetViews>
    <sheetView view="pageBreakPreview" zoomScale="90" zoomScaleNormal="100" zoomScaleSheetLayoutView="90" workbookViewId="0">
      <pane xSplit="3" ySplit="6" topLeftCell="D7" activePane="bottomRight" state="frozen"/>
      <selection activeCell="AQ35" sqref="AQ35"/>
      <selection pane="topRight" activeCell="AQ35" sqref="AQ35"/>
      <selection pane="bottomLeft" activeCell="AQ35" sqref="AQ35"/>
      <selection pane="bottomRight"/>
    </sheetView>
  </sheetViews>
  <sheetFormatPr defaultColWidth="9" defaultRowHeight="10.5" x14ac:dyDescent="0.15"/>
  <cols>
    <col min="1" max="1" width="3.875" style="147" customWidth="1"/>
    <col min="2" max="2" width="22.25" style="149" customWidth="1"/>
    <col min="3" max="3" width="0.875" style="149" customWidth="1"/>
    <col min="4" max="68" width="7.75" style="149" customWidth="1"/>
    <col min="69" max="69" width="7.75" style="339" customWidth="1"/>
    <col min="70" max="71" width="7.75" style="149" customWidth="1"/>
    <col min="72" max="72" width="9.25" style="149" customWidth="1"/>
    <col min="73" max="85" width="7.75" style="149" customWidth="1"/>
    <col min="86" max="86" width="8" style="149" customWidth="1"/>
    <col min="87" max="89" width="7.75" style="149" customWidth="1"/>
    <col min="90" max="16384" width="9" style="149"/>
  </cols>
  <sheetData>
    <row r="1" spans="1:90" ht="24.95" customHeight="1" x14ac:dyDescent="0.15">
      <c r="B1" s="193" t="s" ph="1">
        <v>404</v>
      </c>
      <c r="C1" s="192" ph="1"/>
    </row>
    <row r="2" spans="1:90" ht="9.9499999999999993" customHeight="1" x14ac:dyDescent="0.15"/>
    <row r="3" spans="1:90" s="147" customFormat="1" x14ac:dyDescent="0.15">
      <c r="A3" s="150"/>
      <c r="B3" s="151"/>
      <c r="C3" s="151"/>
      <c r="D3" s="152" t="s">
        <v>1</v>
      </c>
      <c r="E3" s="153" t="s">
        <v>2</v>
      </c>
      <c r="F3" s="153" t="s">
        <v>3</v>
      </c>
      <c r="G3" s="153" t="s">
        <v>4</v>
      </c>
      <c r="H3" s="153" t="s">
        <v>5</v>
      </c>
      <c r="I3" s="153" t="s">
        <v>6</v>
      </c>
      <c r="J3" s="153" t="s">
        <v>7</v>
      </c>
      <c r="K3" s="153" t="s">
        <v>8</v>
      </c>
      <c r="L3" s="153" t="s">
        <v>9</v>
      </c>
      <c r="M3" s="153" t="s">
        <v>10</v>
      </c>
      <c r="N3" s="153" t="s">
        <v>11</v>
      </c>
      <c r="O3" s="153" t="s">
        <v>12</v>
      </c>
      <c r="P3" s="153" t="s">
        <v>14</v>
      </c>
      <c r="Q3" s="153" t="s">
        <v>15</v>
      </c>
      <c r="R3" s="153" t="s">
        <v>16</v>
      </c>
      <c r="S3" s="153" t="s">
        <v>17</v>
      </c>
      <c r="T3" s="153" t="s">
        <v>18</v>
      </c>
      <c r="U3" s="153" t="s">
        <v>19</v>
      </c>
      <c r="V3" s="153" t="s">
        <v>20</v>
      </c>
      <c r="W3" s="153" t="s">
        <v>21</v>
      </c>
      <c r="X3" s="153" t="s">
        <v>22</v>
      </c>
      <c r="Y3" s="153" t="s">
        <v>23</v>
      </c>
      <c r="Z3" s="153" t="s">
        <v>25</v>
      </c>
      <c r="AA3" s="153" t="s">
        <v>26</v>
      </c>
      <c r="AB3" s="153" t="s">
        <v>28</v>
      </c>
      <c r="AC3" s="153" t="s">
        <v>29</v>
      </c>
      <c r="AD3" s="153" t="s">
        <v>30</v>
      </c>
      <c r="AE3" s="153" t="s">
        <v>31</v>
      </c>
      <c r="AF3" s="153" t="s">
        <v>32</v>
      </c>
      <c r="AG3" s="153" t="s">
        <v>33</v>
      </c>
      <c r="AH3" s="153" t="s">
        <v>34</v>
      </c>
      <c r="AI3" s="153" t="s">
        <v>35</v>
      </c>
      <c r="AJ3" s="153" t="s">
        <v>36</v>
      </c>
      <c r="AK3" s="153" t="s">
        <v>37</v>
      </c>
      <c r="AL3" s="153" t="s">
        <v>38</v>
      </c>
      <c r="AM3" s="153" t="s">
        <v>39</v>
      </c>
      <c r="AN3" s="153" t="s">
        <v>40</v>
      </c>
      <c r="AO3" s="153" t="s">
        <v>41</v>
      </c>
      <c r="AP3" s="153" t="s">
        <v>42</v>
      </c>
      <c r="AQ3" s="153" t="s">
        <v>43</v>
      </c>
      <c r="AR3" s="153" t="s">
        <v>45</v>
      </c>
      <c r="AS3" s="153" t="s">
        <v>46</v>
      </c>
      <c r="AT3" s="153" t="s">
        <v>47</v>
      </c>
      <c r="AU3" s="153" t="s">
        <v>48</v>
      </c>
      <c r="AV3" s="153" t="s">
        <v>49</v>
      </c>
      <c r="AW3" s="153" t="s">
        <v>50</v>
      </c>
      <c r="AX3" s="153" t="s">
        <v>51</v>
      </c>
      <c r="AY3" s="153" t="s">
        <v>52</v>
      </c>
      <c r="AZ3" s="153" t="s">
        <v>53</v>
      </c>
      <c r="BA3" s="153" t="s">
        <v>54</v>
      </c>
      <c r="BB3" s="153" t="s">
        <v>55</v>
      </c>
      <c r="BC3" s="153" t="s">
        <v>56</v>
      </c>
      <c r="BD3" s="153" t="s">
        <v>57</v>
      </c>
      <c r="BE3" s="153" t="s">
        <v>58</v>
      </c>
      <c r="BF3" s="153" t="s">
        <v>59</v>
      </c>
      <c r="BG3" s="153" t="s">
        <v>60</v>
      </c>
      <c r="BH3" s="153" t="s">
        <v>61</v>
      </c>
      <c r="BI3" s="153" t="s">
        <v>62</v>
      </c>
      <c r="BJ3" s="153" t="s">
        <v>63</v>
      </c>
      <c r="BK3" s="153" t="s">
        <v>64</v>
      </c>
      <c r="BL3" s="153" t="s">
        <v>65</v>
      </c>
      <c r="BM3" s="153" t="s">
        <v>66</v>
      </c>
      <c r="BN3" s="153" t="s">
        <v>511</v>
      </c>
      <c r="BO3" s="153" t="s">
        <v>590</v>
      </c>
      <c r="BP3" s="154"/>
      <c r="BQ3" s="340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</row>
    <row r="4" spans="1:90" s="147" customFormat="1" x14ac:dyDescent="0.15">
      <c r="A4" s="155"/>
      <c r="B4" s="156"/>
      <c r="C4" s="156"/>
      <c r="D4" s="157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221" t="s">
        <v>513</v>
      </c>
      <c r="R4" s="158"/>
      <c r="S4" s="158" t="s">
        <v>349</v>
      </c>
      <c r="T4" s="156"/>
      <c r="U4" s="158"/>
      <c r="V4" s="158" t="s">
        <v>350</v>
      </c>
      <c r="W4" s="158"/>
      <c r="X4" s="158"/>
      <c r="Y4" s="158"/>
      <c r="Z4" s="158"/>
      <c r="AA4" s="158"/>
      <c r="AB4" s="158"/>
      <c r="AC4" s="158"/>
      <c r="AD4" s="158"/>
      <c r="AE4" s="158" t="s">
        <v>514</v>
      </c>
      <c r="AF4" s="158"/>
      <c r="AG4" s="158"/>
      <c r="AH4" s="158"/>
      <c r="AI4" s="158"/>
      <c r="AJ4" s="158"/>
      <c r="AK4" s="158"/>
      <c r="AL4" s="158"/>
      <c r="AM4" s="158"/>
      <c r="AN4" s="158"/>
      <c r="AO4" s="158" t="s">
        <v>351</v>
      </c>
      <c r="AP4" s="158"/>
      <c r="AQ4" s="156"/>
      <c r="AR4" s="158"/>
      <c r="AS4" s="158"/>
      <c r="AT4" s="158"/>
      <c r="AU4" s="158" t="s">
        <v>95</v>
      </c>
      <c r="AV4" s="158"/>
      <c r="AW4" s="158"/>
      <c r="AX4" s="158"/>
      <c r="AY4" s="158"/>
      <c r="AZ4" s="158"/>
      <c r="BA4" s="158"/>
      <c r="BB4" s="158"/>
      <c r="BC4" s="158"/>
      <c r="BD4" s="158"/>
      <c r="BE4" s="158"/>
      <c r="BF4" s="158"/>
      <c r="BG4" s="158"/>
      <c r="BH4" s="156" t="s">
        <v>516</v>
      </c>
      <c r="BI4" s="158"/>
      <c r="BJ4" s="158"/>
      <c r="BK4" s="158"/>
      <c r="BL4" s="156"/>
      <c r="BM4" s="158" t="s">
        <v>352</v>
      </c>
      <c r="BN4" s="158"/>
      <c r="BO4" s="158"/>
      <c r="BP4" s="159"/>
      <c r="BQ4" s="34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  <c r="CC4" s="191"/>
      <c r="CD4" s="191"/>
      <c r="CE4" s="191"/>
      <c r="CF4" s="191"/>
      <c r="CG4" s="191"/>
      <c r="CH4" s="191"/>
      <c r="CI4" s="191"/>
      <c r="CJ4" s="191"/>
      <c r="CK4" s="191"/>
      <c r="CL4" s="191"/>
    </row>
    <row r="5" spans="1:90" s="147" customFormat="1" x14ac:dyDescent="0.15">
      <c r="A5" s="155"/>
      <c r="B5" s="156"/>
      <c r="C5" s="156"/>
      <c r="D5" s="155" t="s">
        <v>354</v>
      </c>
      <c r="E5" s="156" t="s">
        <v>355</v>
      </c>
      <c r="F5" s="158"/>
      <c r="G5" s="156" t="s">
        <v>356</v>
      </c>
      <c r="H5" s="158"/>
      <c r="I5" s="158"/>
      <c r="J5" s="158" t="s">
        <v>517</v>
      </c>
      <c r="K5" s="156" t="s">
        <v>518</v>
      </c>
      <c r="L5" s="156"/>
      <c r="M5" s="156" t="s">
        <v>92</v>
      </c>
      <c r="N5" s="156"/>
      <c r="O5" s="156" t="s">
        <v>91</v>
      </c>
      <c r="P5" s="156"/>
      <c r="Q5" s="223" t="s">
        <v>357</v>
      </c>
      <c r="R5" s="158" t="s">
        <v>358</v>
      </c>
      <c r="S5" s="156" t="s">
        <v>352</v>
      </c>
      <c r="T5" s="156" t="s">
        <v>359</v>
      </c>
      <c r="U5" s="156" t="s">
        <v>360</v>
      </c>
      <c r="V5" s="156" t="s">
        <v>306</v>
      </c>
      <c r="W5" s="156"/>
      <c r="X5" s="158" t="s">
        <v>361</v>
      </c>
      <c r="Y5" s="158"/>
      <c r="Z5" s="158" t="s">
        <v>362</v>
      </c>
      <c r="AA5" s="158" t="s">
        <v>363</v>
      </c>
      <c r="AB5" s="156" t="s">
        <v>364</v>
      </c>
      <c r="AC5" s="158" t="s">
        <v>591</v>
      </c>
      <c r="AD5" s="158"/>
      <c r="AE5" s="158" t="s">
        <v>307</v>
      </c>
      <c r="AF5" s="156" t="s">
        <v>365</v>
      </c>
      <c r="AG5" s="156"/>
      <c r="AH5" s="158" t="s">
        <v>366</v>
      </c>
      <c r="AI5" s="156" t="s">
        <v>367</v>
      </c>
      <c r="AJ5" s="156"/>
      <c r="AK5" s="158"/>
      <c r="AL5" s="158"/>
      <c r="AM5" s="158"/>
      <c r="AN5" s="158" t="s">
        <v>352</v>
      </c>
      <c r="AO5" s="158" t="s">
        <v>368</v>
      </c>
      <c r="AP5" s="156"/>
      <c r="AQ5" s="156"/>
      <c r="AR5" s="158"/>
      <c r="AS5" s="158" t="s">
        <v>308</v>
      </c>
      <c r="AT5" s="158"/>
      <c r="AU5" s="158" t="s">
        <v>520</v>
      </c>
      <c r="AV5" s="156"/>
      <c r="AW5" s="156"/>
      <c r="AX5" s="158"/>
      <c r="AY5" s="156"/>
      <c r="AZ5" s="156"/>
      <c r="BA5" s="158" t="s">
        <v>369</v>
      </c>
      <c r="BB5" s="158"/>
      <c r="BC5" s="156" t="s">
        <v>370</v>
      </c>
      <c r="BD5" s="158"/>
      <c r="BE5" s="158"/>
      <c r="BF5" s="156" t="s">
        <v>508</v>
      </c>
      <c r="BG5" s="158"/>
      <c r="BH5" s="156" t="s">
        <v>503</v>
      </c>
      <c r="BI5" s="156" t="s">
        <v>371</v>
      </c>
      <c r="BJ5" s="156"/>
      <c r="BK5" s="158" t="s">
        <v>372</v>
      </c>
      <c r="BL5" s="156" t="s">
        <v>309</v>
      </c>
      <c r="BM5" s="158" t="s">
        <v>373</v>
      </c>
      <c r="BN5" s="158"/>
      <c r="BO5" s="158"/>
      <c r="BP5" s="224"/>
      <c r="BQ5" s="342" t="s">
        <v>700</v>
      </c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</row>
    <row r="6" spans="1:90" s="147" customFormat="1" x14ac:dyDescent="0.15">
      <c r="A6" s="160"/>
      <c r="B6" s="187"/>
      <c r="C6" s="187"/>
      <c r="D6" s="160" t="s">
        <v>378</v>
      </c>
      <c r="E6" s="161" t="s">
        <v>378</v>
      </c>
      <c r="F6" s="161" t="s">
        <v>379</v>
      </c>
      <c r="G6" s="161" t="s">
        <v>93</v>
      </c>
      <c r="H6" s="161" t="s">
        <v>380</v>
      </c>
      <c r="I6" s="161" t="s">
        <v>381</v>
      </c>
      <c r="J6" s="161" t="s">
        <v>524</v>
      </c>
      <c r="K6" s="161" t="s">
        <v>525</v>
      </c>
      <c r="L6" s="161" t="s">
        <v>310</v>
      </c>
      <c r="M6" s="161" t="s">
        <v>382</v>
      </c>
      <c r="N6" s="161" t="s">
        <v>13</v>
      </c>
      <c r="O6" s="161" t="s">
        <v>382</v>
      </c>
      <c r="P6" s="161" t="s">
        <v>97</v>
      </c>
      <c r="Q6" s="226" t="s">
        <v>311</v>
      </c>
      <c r="R6" s="161" t="s">
        <v>383</v>
      </c>
      <c r="S6" s="161" t="s">
        <v>384</v>
      </c>
      <c r="T6" s="161" t="s">
        <v>385</v>
      </c>
      <c r="U6" s="161" t="s">
        <v>386</v>
      </c>
      <c r="V6" s="161" t="s">
        <v>387</v>
      </c>
      <c r="W6" s="161" t="s">
        <v>24</v>
      </c>
      <c r="X6" s="161" t="s">
        <v>98</v>
      </c>
      <c r="Y6" s="161" t="s">
        <v>27</v>
      </c>
      <c r="Z6" s="161" t="s">
        <v>388</v>
      </c>
      <c r="AA6" s="161" t="s">
        <v>389</v>
      </c>
      <c r="AB6" s="161" t="s">
        <v>390</v>
      </c>
      <c r="AC6" s="161" t="s">
        <v>502</v>
      </c>
      <c r="AD6" s="161" t="s">
        <v>391</v>
      </c>
      <c r="AE6" s="161" t="s">
        <v>312</v>
      </c>
      <c r="AF6" s="161" t="s">
        <v>99</v>
      </c>
      <c r="AG6" s="161" t="s">
        <v>44</v>
      </c>
      <c r="AH6" s="161" t="s">
        <v>392</v>
      </c>
      <c r="AI6" s="161" t="s">
        <v>592</v>
      </c>
      <c r="AJ6" s="161" t="s">
        <v>100</v>
      </c>
      <c r="AK6" s="161" t="s">
        <v>343</v>
      </c>
      <c r="AL6" s="161" t="s">
        <v>344</v>
      </c>
      <c r="AM6" s="161" t="s">
        <v>94</v>
      </c>
      <c r="AN6" s="161" t="s">
        <v>393</v>
      </c>
      <c r="AO6" s="161" t="s">
        <v>101</v>
      </c>
      <c r="AP6" s="161" t="s">
        <v>102</v>
      </c>
      <c r="AQ6" s="161" t="s">
        <v>67</v>
      </c>
      <c r="AR6" s="161" t="s">
        <v>394</v>
      </c>
      <c r="AS6" s="161" t="s">
        <v>395</v>
      </c>
      <c r="AT6" s="161" t="s">
        <v>676</v>
      </c>
      <c r="AU6" s="161" t="s">
        <v>527</v>
      </c>
      <c r="AV6" s="161" t="s">
        <v>68</v>
      </c>
      <c r="AW6" s="161" t="s">
        <v>103</v>
      </c>
      <c r="AX6" s="161" t="s">
        <v>69</v>
      </c>
      <c r="AY6" s="161" t="s">
        <v>345</v>
      </c>
      <c r="AZ6" s="161" t="s">
        <v>396</v>
      </c>
      <c r="BA6" s="161" t="s">
        <v>313</v>
      </c>
      <c r="BB6" s="161" t="s">
        <v>346</v>
      </c>
      <c r="BC6" s="161" t="s">
        <v>93</v>
      </c>
      <c r="BD6" s="161" t="s">
        <v>104</v>
      </c>
      <c r="BE6" s="161" t="s">
        <v>347</v>
      </c>
      <c r="BF6" s="161" t="s">
        <v>397</v>
      </c>
      <c r="BG6" s="161" t="s">
        <v>105</v>
      </c>
      <c r="BH6" s="161" t="s">
        <v>528</v>
      </c>
      <c r="BI6" s="161" t="s">
        <v>93</v>
      </c>
      <c r="BJ6" s="161" t="s">
        <v>314</v>
      </c>
      <c r="BK6" s="161" t="s">
        <v>93</v>
      </c>
      <c r="BL6" s="161" t="s">
        <v>93</v>
      </c>
      <c r="BM6" s="161" t="s">
        <v>93</v>
      </c>
      <c r="BN6" s="161" t="s">
        <v>398</v>
      </c>
      <c r="BO6" s="161" t="s">
        <v>399</v>
      </c>
      <c r="BP6" s="163" t="s">
        <v>107</v>
      </c>
      <c r="BQ6" s="343" t="s">
        <v>701</v>
      </c>
    </row>
    <row r="7" spans="1:90" s="168" customFormat="1" x14ac:dyDescent="0.15">
      <c r="A7" s="157" t="s">
        <v>1</v>
      </c>
      <c r="B7" s="164" t="s">
        <v>529</v>
      </c>
      <c r="C7" s="164"/>
      <c r="D7" s="194">
        <v>1.0187302213743004</v>
      </c>
      <c r="E7" s="195">
        <v>6.0568951812038493E-3</v>
      </c>
      <c r="F7" s="195">
        <v>1.9241902132671518E-2</v>
      </c>
      <c r="G7" s="195">
        <v>7.2004992327513607E-3</v>
      </c>
      <c r="H7" s="195">
        <v>1.498304304117183E-3</v>
      </c>
      <c r="I7" s="195">
        <v>8.3147061459692354E-4</v>
      </c>
      <c r="J7" s="195">
        <v>1.5340409543725192E-5</v>
      </c>
      <c r="K7" s="195">
        <v>1.1213885074176703E-5</v>
      </c>
      <c r="L7" s="195">
        <v>9.0043756013572663E-3</v>
      </c>
      <c r="M7" s="195">
        <v>1.6319926885157026E-3</v>
      </c>
      <c r="N7" s="195">
        <v>0.35851242038238951</v>
      </c>
      <c r="O7" s="195">
        <v>8.4385799126466959E-2</v>
      </c>
      <c r="P7" s="195">
        <v>1.9375659238367659E-2</v>
      </c>
      <c r="Q7" s="195">
        <v>0.14310046773644491</v>
      </c>
      <c r="R7" s="195">
        <v>7.8625372097338686E-5</v>
      </c>
      <c r="S7" s="195">
        <v>7.0513051081240916E-5</v>
      </c>
      <c r="T7" s="195">
        <v>8.1873174783253749E-4</v>
      </c>
      <c r="U7" s="195">
        <v>7.5441225620932783E-5</v>
      </c>
      <c r="V7" s="195">
        <v>1.8934673069919395E-4</v>
      </c>
      <c r="W7" s="195">
        <v>4.9150123073985142E-5</v>
      </c>
      <c r="X7" s="195">
        <v>1.4873273948911842E-5</v>
      </c>
      <c r="Y7" s="195">
        <v>7.9302828158180441E-5</v>
      </c>
      <c r="Z7" s="195">
        <v>5.8458517890082451E-5</v>
      </c>
      <c r="AA7" s="195">
        <v>6.6796045333527545E-4</v>
      </c>
      <c r="AB7" s="195">
        <v>5.4507566907447789E-6</v>
      </c>
      <c r="AC7" s="195">
        <v>1.0245730976165142E-5</v>
      </c>
      <c r="AD7" s="195">
        <v>1.0548918080942752E-4</v>
      </c>
      <c r="AE7" s="195">
        <v>9.8816746401865778E-4</v>
      </c>
      <c r="AF7" s="195">
        <v>3.8026006333277501E-5</v>
      </c>
      <c r="AG7" s="195">
        <v>9.0508799908382074E-6</v>
      </c>
      <c r="AH7" s="195">
        <v>7.5205379486494018E-6</v>
      </c>
      <c r="AI7" s="195">
        <v>1.0233237849169813E-5</v>
      </c>
      <c r="AJ7" s="195">
        <v>6.8302415886288287E-6</v>
      </c>
      <c r="AK7" s="195">
        <v>6.3250998019219033E-6</v>
      </c>
      <c r="AL7" s="195">
        <v>7.1000979875403219E-6</v>
      </c>
      <c r="AM7" s="195">
        <v>4.9824924381605153E-6</v>
      </c>
      <c r="AN7" s="195">
        <v>1.5378371137656107E-3</v>
      </c>
      <c r="AO7" s="195">
        <v>8.6874720735335273E-5</v>
      </c>
      <c r="AP7" s="195">
        <v>3.2311709823002706E-5</v>
      </c>
      <c r="AQ7" s="195">
        <v>3.6073913910934904E-5</v>
      </c>
      <c r="AR7" s="195">
        <v>4.779371540179385E-5</v>
      </c>
      <c r="AS7" s="195">
        <v>1.7687891073140908E-5</v>
      </c>
      <c r="AT7" s="195">
        <v>9.8443695933199492E-6</v>
      </c>
      <c r="AU7" s="195">
        <v>1.8332709960471892E-5</v>
      </c>
      <c r="AV7" s="195">
        <v>1.4327393769804873E-5</v>
      </c>
      <c r="AW7" s="195">
        <v>1.0288995987029703E-5</v>
      </c>
      <c r="AX7" s="195">
        <v>1.1141389349664335E-5</v>
      </c>
      <c r="AY7" s="195">
        <v>2.3075692850400897E-6</v>
      </c>
      <c r="AZ7" s="195">
        <v>1.7779474580776098E-4</v>
      </c>
      <c r="BA7" s="195">
        <v>1.7468456878238895E-5</v>
      </c>
      <c r="BB7" s="195">
        <v>1.5491755350207395E-5</v>
      </c>
      <c r="BC7" s="195">
        <v>2.0546172038325181E-5</v>
      </c>
      <c r="BD7" s="195">
        <v>7.3960857632924927E-5</v>
      </c>
      <c r="BE7" s="195">
        <v>9.1821282705067508E-4</v>
      </c>
      <c r="BF7" s="195">
        <v>6.167506549488238E-4</v>
      </c>
      <c r="BG7" s="195">
        <v>4.3946049067091096E-3</v>
      </c>
      <c r="BH7" s="195">
        <v>1.005585102170168E-3</v>
      </c>
      <c r="BI7" s="195">
        <v>1.0736580924236855E-5</v>
      </c>
      <c r="BJ7" s="195">
        <v>1.8041161766794326E-2</v>
      </c>
      <c r="BK7" s="195">
        <v>1.5243002951365454E-2</v>
      </c>
      <c r="BL7" s="195">
        <v>1.8746207177610045E-4</v>
      </c>
      <c r="BM7" s="195">
        <v>6.8646428622874082E-4</v>
      </c>
      <c r="BN7" s="195">
        <v>7.8700745136045682E-5</v>
      </c>
      <c r="BO7" s="195">
        <v>5.3658817737203777E-5</v>
      </c>
      <c r="BP7" s="196">
        <v>1.7162648111491756</v>
      </c>
      <c r="BQ7" s="344">
        <v>1.194662218716209</v>
      </c>
    </row>
    <row r="8" spans="1:90" s="168" customFormat="1" x14ac:dyDescent="0.15">
      <c r="A8" s="157" t="s">
        <v>2</v>
      </c>
      <c r="B8" s="164" t="s">
        <v>530</v>
      </c>
      <c r="C8" s="164"/>
      <c r="D8" s="194">
        <v>1.0466908825701667E-2</v>
      </c>
      <c r="E8" s="195">
        <v>1.0337245621530158</v>
      </c>
      <c r="F8" s="195">
        <v>0.10882272502040706</v>
      </c>
      <c r="G8" s="195">
        <v>5.476640643697038E-3</v>
      </c>
      <c r="H8" s="195">
        <v>6.0762635395030717E-5</v>
      </c>
      <c r="I8" s="195">
        <v>1.6132827306368429E-4</v>
      </c>
      <c r="J8" s="195">
        <v>1.6672992858694161E-5</v>
      </c>
      <c r="K8" s="195">
        <v>1.2434680892182034E-5</v>
      </c>
      <c r="L8" s="195">
        <v>4.5262253863838843E-2</v>
      </c>
      <c r="M8" s="195">
        <v>1.2410678527735485E-4</v>
      </c>
      <c r="N8" s="195">
        <v>3.6883140245305441E-3</v>
      </c>
      <c r="O8" s="195">
        <v>2.9349111048460282E-3</v>
      </c>
      <c r="P8" s="195">
        <v>5.7201911599312645E-4</v>
      </c>
      <c r="Q8" s="195">
        <v>2.5011816855991065E-2</v>
      </c>
      <c r="R8" s="195">
        <v>6.0834043363654118E-3</v>
      </c>
      <c r="S8" s="195">
        <v>2.1871761568863415E-3</v>
      </c>
      <c r="T8" s="195">
        <v>4.5706248637143005E-5</v>
      </c>
      <c r="U8" s="195">
        <v>2.57898016460685E-5</v>
      </c>
      <c r="V8" s="195">
        <v>1.5187736771261498E-3</v>
      </c>
      <c r="W8" s="195">
        <v>2.7789198014015675E-4</v>
      </c>
      <c r="X8" s="195">
        <v>7.9258315386521917E-5</v>
      </c>
      <c r="Y8" s="195">
        <v>1.9687040430216033E-4</v>
      </c>
      <c r="Z8" s="195">
        <v>9.273726006028542E-6</v>
      </c>
      <c r="AA8" s="195">
        <v>2.2215637585224512E-3</v>
      </c>
      <c r="AB8" s="195">
        <v>1.9138028303748897E-6</v>
      </c>
      <c r="AC8" s="195">
        <v>1.0299062569890356E-5</v>
      </c>
      <c r="AD8" s="195">
        <v>1.6743195697484885E-2</v>
      </c>
      <c r="AE8" s="195">
        <v>5.4702451808241416E-3</v>
      </c>
      <c r="AF8" s="195">
        <v>1.5025558422520277E-5</v>
      </c>
      <c r="AG8" s="195">
        <v>5.0815478262163221E-6</v>
      </c>
      <c r="AH8" s="195">
        <v>5.1079433648094925E-6</v>
      </c>
      <c r="AI8" s="195">
        <v>6.8810274831473538E-6</v>
      </c>
      <c r="AJ8" s="195">
        <v>7.4752120769695624E-6</v>
      </c>
      <c r="AK8" s="195">
        <v>1.4600503060643439E-5</v>
      </c>
      <c r="AL8" s="195">
        <v>1.4298744021713469E-5</v>
      </c>
      <c r="AM8" s="195">
        <v>2.0971312073789824E-5</v>
      </c>
      <c r="AN8" s="195">
        <v>6.3431250944760514E-4</v>
      </c>
      <c r="AO8" s="195">
        <v>1.9216363718200191E-5</v>
      </c>
      <c r="AP8" s="195">
        <v>3.5263507332176024E-4</v>
      </c>
      <c r="AQ8" s="195">
        <v>1.7661658245066746E-5</v>
      </c>
      <c r="AR8" s="195">
        <v>1.1714500717684029E-3</v>
      </c>
      <c r="AS8" s="195">
        <v>8.0030991374616361E-4</v>
      </c>
      <c r="AT8" s="195">
        <v>6.3485402464568379E-6</v>
      </c>
      <c r="AU8" s="195">
        <v>1.5771342170029593E-5</v>
      </c>
      <c r="AV8" s="195">
        <v>2.6418449048131931E-5</v>
      </c>
      <c r="AW8" s="195">
        <v>9.6718074817167752E-5</v>
      </c>
      <c r="AX8" s="195">
        <v>1.0163837508438495E-5</v>
      </c>
      <c r="AY8" s="195">
        <v>7.4040396917871806E-6</v>
      </c>
      <c r="AZ8" s="195">
        <v>1.6942144733691762E-5</v>
      </c>
      <c r="BA8" s="195">
        <v>4.8881197658446776E-6</v>
      </c>
      <c r="BB8" s="195">
        <v>2.5821210324218198E-5</v>
      </c>
      <c r="BC8" s="195">
        <v>5.121983321510335E-5</v>
      </c>
      <c r="BD8" s="195">
        <v>1.2383189873351643E-5</v>
      </c>
      <c r="BE8" s="195">
        <v>2.1694877411056312E-4</v>
      </c>
      <c r="BF8" s="195">
        <v>1.2775705337013117E-4</v>
      </c>
      <c r="BG8" s="195">
        <v>3.5858907884959225E-4</v>
      </c>
      <c r="BH8" s="195">
        <v>5.6912783030552887E-4</v>
      </c>
      <c r="BI8" s="195">
        <v>3.089335379703616E-5</v>
      </c>
      <c r="BJ8" s="195">
        <v>1.3978842426946518E-3</v>
      </c>
      <c r="BK8" s="195">
        <v>2.4118321391507452E-3</v>
      </c>
      <c r="BL8" s="195">
        <v>2.5393420884565476E-3</v>
      </c>
      <c r="BM8" s="195">
        <v>1.0709626855718551E-3</v>
      </c>
      <c r="BN8" s="195">
        <v>2.1611426865060087E-4</v>
      </c>
      <c r="BO8" s="195">
        <v>1.0259758382566113E-5</v>
      </c>
      <c r="BP8" s="196">
        <v>1.2835156366175466</v>
      </c>
      <c r="BQ8" s="344">
        <v>0.89343301117486318</v>
      </c>
    </row>
    <row r="9" spans="1:90" s="168" customFormat="1" x14ac:dyDescent="0.15">
      <c r="A9" s="157" t="s">
        <v>3</v>
      </c>
      <c r="B9" s="164" t="s">
        <v>531</v>
      </c>
      <c r="C9" s="164"/>
      <c r="D9" s="194">
        <v>1.4758074994908509E-2</v>
      </c>
      <c r="E9" s="195">
        <v>5.1067316963214225E-2</v>
      </c>
      <c r="F9" s="195">
        <v>1.0734873133284113</v>
      </c>
      <c r="G9" s="195">
        <v>5.0771659441991121E-2</v>
      </c>
      <c r="H9" s="195">
        <v>3.8436226759359997E-4</v>
      </c>
      <c r="I9" s="195">
        <v>8.803325169902351E-5</v>
      </c>
      <c r="J9" s="195">
        <v>4.6541123271962791E-6</v>
      </c>
      <c r="K9" s="195">
        <v>1.5495876293776135E-5</v>
      </c>
      <c r="L9" s="195">
        <v>0.44631992359673478</v>
      </c>
      <c r="M9" s="195">
        <v>6.5343971452994033E-4</v>
      </c>
      <c r="N9" s="195">
        <v>5.2002936592510166E-3</v>
      </c>
      <c r="O9" s="195">
        <v>2.1347116905418104E-2</v>
      </c>
      <c r="P9" s="195">
        <v>3.8599282414472249E-3</v>
      </c>
      <c r="Q9" s="195">
        <v>8.9405321837894899E-3</v>
      </c>
      <c r="R9" s="195">
        <v>2.2532876298396684E-3</v>
      </c>
      <c r="S9" s="195">
        <v>2.4491991562787226E-3</v>
      </c>
      <c r="T9" s="195">
        <v>1.0354754183967496E-4</v>
      </c>
      <c r="U9" s="195">
        <v>1.8161901752068932E-5</v>
      </c>
      <c r="V9" s="195">
        <v>2.2942118554423587E-4</v>
      </c>
      <c r="W9" s="195">
        <v>4.6597503933260038E-5</v>
      </c>
      <c r="X9" s="195">
        <v>1.4365945876561848E-5</v>
      </c>
      <c r="Y9" s="195">
        <v>1.811531638825654E-3</v>
      </c>
      <c r="Z9" s="195">
        <v>1.7723468046325428E-5</v>
      </c>
      <c r="AA9" s="195">
        <v>6.6763943477060551E-4</v>
      </c>
      <c r="AB9" s="195">
        <v>1.6992842582137888E-6</v>
      </c>
      <c r="AC9" s="195">
        <v>4.1583292263082357E-6</v>
      </c>
      <c r="AD9" s="195">
        <v>8.3515583248780988E-4</v>
      </c>
      <c r="AE9" s="195">
        <v>5.3448566508214224E-2</v>
      </c>
      <c r="AF9" s="195">
        <v>1.2050699360592346E-5</v>
      </c>
      <c r="AG9" s="195">
        <v>2.2751429047856153E-6</v>
      </c>
      <c r="AH9" s="195">
        <v>2.5026557694476016E-6</v>
      </c>
      <c r="AI9" s="195">
        <v>3.8993041926680583E-6</v>
      </c>
      <c r="AJ9" s="195">
        <v>3.9857443241383002E-6</v>
      </c>
      <c r="AK9" s="195">
        <v>4.770645732877294E-6</v>
      </c>
      <c r="AL9" s="195">
        <v>4.95451349265013E-6</v>
      </c>
      <c r="AM9" s="195">
        <v>3.4747131054938574E-6</v>
      </c>
      <c r="AN9" s="195">
        <v>1.0335651107469402E-3</v>
      </c>
      <c r="AO9" s="195">
        <v>2.6535811682857262E-5</v>
      </c>
      <c r="AP9" s="195">
        <v>2.4502114419968139E-5</v>
      </c>
      <c r="AQ9" s="195">
        <v>7.1031665770172899E-6</v>
      </c>
      <c r="AR9" s="195">
        <v>6.3704207815548568E-5</v>
      </c>
      <c r="AS9" s="195">
        <v>4.4204466187439677E-5</v>
      </c>
      <c r="AT9" s="195">
        <v>3.9648789923744182E-6</v>
      </c>
      <c r="AU9" s="195">
        <v>1.290723019591931E-5</v>
      </c>
      <c r="AV9" s="195">
        <v>6.6708687047891449E-6</v>
      </c>
      <c r="AW9" s="195">
        <v>8.5065377050041044E-6</v>
      </c>
      <c r="AX9" s="195">
        <v>4.2549176988866556E-6</v>
      </c>
      <c r="AY9" s="195">
        <v>9.3596443180364618E-7</v>
      </c>
      <c r="AZ9" s="195">
        <v>5.1807641707158969E-5</v>
      </c>
      <c r="BA9" s="195">
        <v>7.4181585786520094E-6</v>
      </c>
      <c r="BB9" s="195">
        <v>1.410275832169198E-5</v>
      </c>
      <c r="BC9" s="195">
        <v>1.6106405190172852E-5</v>
      </c>
      <c r="BD9" s="195">
        <v>2.8984131122849414E-5</v>
      </c>
      <c r="BE9" s="195">
        <v>1.2874495854679022E-3</v>
      </c>
      <c r="BF9" s="195">
        <v>4.9395968389727299E-4</v>
      </c>
      <c r="BG9" s="195">
        <v>2.6988580063736583E-3</v>
      </c>
      <c r="BH9" s="195">
        <v>6.7836407775331492E-5</v>
      </c>
      <c r="BI9" s="195">
        <v>6.8687991925853521E-6</v>
      </c>
      <c r="BJ9" s="195">
        <v>1.1030504984888003E-2</v>
      </c>
      <c r="BK9" s="195">
        <v>2.0061318000755161E-2</v>
      </c>
      <c r="BL9" s="195">
        <v>1.5411232246880104E-4</v>
      </c>
      <c r="BM9" s="195">
        <v>4.8703989673476965E-4</v>
      </c>
      <c r="BN9" s="195">
        <v>6.4928604149125366E-5</v>
      </c>
      <c r="BO9" s="195">
        <v>1.8320170368484359E-5</v>
      </c>
      <c r="BP9" s="196">
        <v>1.7765635841495353</v>
      </c>
      <c r="BQ9" s="344">
        <v>1.2366351505566286</v>
      </c>
    </row>
    <row r="10" spans="1:90" s="168" customFormat="1" x14ac:dyDescent="0.15">
      <c r="A10" s="157" t="s">
        <v>4</v>
      </c>
      <c r="B10" s="164" t="s">
        <v>532</v>
      </c>
      <c r="C10" s="164"/>
      <c r="D10" s="194">
        <v>8.6005760501314865E-2</v>
      </c>
      <c r="E10" s="195">
        <v>3.9934681191759983E-2</v>
      </c>
      <c r="F10" s="195">
        <v>2.6663155135346214E-2</v>
      </c>
      <c r="G10" s="195">
        <v>1.0018002028291264</v>
      </c>
      <c r="H10" s="195">
        <v>1.6258350248556742E-4</v>
      </c>
      <c r="I10" s="195">
        <v>7.7374792716297967E-5</v>
      </c>
      <c r="J10" s="195">
        <v>2.0073004958023164E-6</v>
      </c>
      <c r="K10" s="195">
        <v>1.70835711618369E-6</v>
      </c>
      <c r="L10" s="195">
        <v>1.1170408645282865E-2</v>
      </c>
      <c r="M10" s="195">
        <v>1.5410807809542856E-4</v>
      </c>
      <c r="N10" s="195">
        <v>3.0267529668869701E-2</v>
      </c>
      <c r="O10" s="195">
        <v>7.5949446371507455E-3</v>
      </c>
      <c r="P10" s="195">
        <v>1.7196864648943901E-3</v>
      </c>
      <c r="Q10" s="195">
        <v>1.3090717716100857E-2</v>
      </c>
      <c r="R10" s="195">
        <v>2.7682657596170686E-4</v>
      </c>
      <c r="S10" s="195">
        <v>1.3514200664703445E-4</v>
      </c>
      <c r="T10" s="195">
        <v>7.8682218763697278E-5</v>
      </c>
      <c r="U10" s="195">
        <v>8.1345145799257319E-6</v>
      </c>
      <c r="V10" s="195">
        <v>7.7255331561381925E-5</v>
      </c>
      <c r="W10" s="195">
        <v>1.5442832864625908E-5</v>
      </c>
      <c r="X10" s="195">
        <v>4.4952809725898737E-6</v>
      </c>
      <c r="Y10" s="195">
        <v>4.9411012623536641E-5</v>
      </c>
      <c r="Z10" s="195">
        <v>5.5959656138592878E-6</v>
      </c>
      <c r="AA10" s="195">
        <v>1.5160464134653204E-4</v>
      </c>
      <c r="AB10" s="195">
        <v>5.6143940660714574E-7</v>
      </c>
      <c r="AC10" s="195">
        <v>1.3261749000955249E-6</v>
      </c>
      <c r="AD10" s="195">
        <v>6.4759928348592343E-4</v>
      </c>
      <c r="AE10" s="195">
        <v>1.3320702122162379E-3</v>
      </c>
      <c r="AF10" s="195">
        <v>3.9843767126568661E-6</v>
      </c>
      <c r="AG10" s="195">
        <v>9.932853899449774E-7</v>
      </c>
      <c r="AH10" s="195">
        <v>8.7060920552513386E-7</v>
      </c>
      <c r="AI10" s="195">
        <v>1.192015552619138E-6</v>
      </c>
      <c r="AJ10" s="195">
        <v>9.3398842988964255E-7</v>
      </c>
      <c r="AK10" s="195">
        <v>1.167772560776192E-6</v>
      </c>
      <c r="AL10" s="195">
        <v>1.2259271558476525E-6</v>
      </c>
      <c r="AM10" s="195">
        <v>1.2669357743295679E-6</v>
      </c>
      <c r="AN10" s="195">
        <v>1.7276388284131333E-4</v>
      </c>
      <c r="AO10" s="195">
        <v>8.5128877179198901E-6</v>
      </c>
      <c r="AP10" s="195">
        <v>1.644347827864153E-5</v>
      </c>
      <c r="AQ10" s="195">
        <v>3.8813876426387811E-6</v>
      </c>
      <c r="AR10" s="195">
        <v>4.8810129012886639E-5</v>
      </c>
      <c r="AS10" s="195">
        <v>3.2107854648956839E-5</v>
      </c>
      <c r="AT10" s="195">
        <v>1.153998870209575E-6</v>
      </c>
      <c r="AU10" s="195">
        <v>2.3798789213429517E-6</v>
      </c>
      <c r="AV10" s="195">
        <v>2.3149245794608465E-6</v>
      </c>
      <c r="AW10" s="195">
        <v>4.6274905400921395E-6</v>
      </c>
      <c r="AX10" s="195">
        <v>1.3963978617521592E-6</v>
      </c>
      <c r="AY10" s="195">
        <v>4.8829960627165501E-7</v>
      </c>
      <c r="AZ10" s="195">
        <v>1.6538935417896787E-5</v>
      </c>
      <c r="BA10" s="195">
        <v>1.7911181789316534E-6</v>
      </c>
      <c r="BB10" s="195">
        <v>2.5360552125541327E-6</v>
      </c>
      <c r="BC10" s="195">
        <v>3.947851941060385E-6</v>
      </c>
      <c r="BD10" s="195">
        <v>7.2239738373567902E-6</v>
      </c>
      <c r="BE10" s="195">
        <v>1.1017157627143243E-4</v>
      </c>
      <c r="BF10" s="195">
        <v>6.6076349130358964E-5</v>
      </c>
      <c r="BG10" s="195">
        <v>4.3424054444944274E-4</v>
      </c>
      <c r="BH10" s="195">
        <v>1.0671666897678427E-4</v>
      </c>
      <c r="BI10" s="195">
        <v>2.1847113712474661E-6</v>
      </c>
      <c r="BJ10" s="195">
        <v>1.7790010631691085E-3</v>
      </c>
      <c r="BK10" s="195">
        <v>1.7590515091352418E-3</v>
      </c>
      <c r="BL10" s="195">
        <v>1.1312066994818954E-4</v>
      </c>
      <c r="BM10" s="195">
        <v>1.0684678099173224E-4</v>
      </c>
      <c r="BN10" s="195">
        <v>1.5948149912335892E-5</v>
      </c>
      <c r="BO10" s="195">
        <v>5.2350589940504495E-6</v>
      </c>
      <c r="BP10" s="196">
        <v>1.2262661628499394</v>
      </c>
      <c r="BQ10" s="344">
        <v>0.85358264373316872</v>
      </c>
    </row>
    <row r="11" spans="1:90" s="168" customFormat="1" x14ac:dyDescent="0.15">
      <c r="A11" s="157" t="s">
        <v>5</v>
      </c>
      <c r="B11" s="164" t="s">
        <v>533</v>
      </c>
      <c r="C11" s="164"/>
      <c r="D11" s="194">
        <v>3.2844492152297703E-3</v>
      </c>
      <c r="E11" s="195">
        <v>2.9287510154193952E-4</v>
      </c>
      <c r="F11" s="195">
        <v>2.7544504544439871E-3</v>
      </c>
      <c r="G11" s="195">
        <v>2.9470558064927706E-4</v>
      </c>
      <c r="H11" s="195">
        <v>1.4417159401466968</v>
      </c>
      <c r="I11" s="195">
        <v>6.1997085346292605E-4</v>
      </c>
      <c r="J11" s="195">
        <v>6.0839816704573468E-4</v>
      </c>
      <c r="K11" s="195">
        <v>1.9104611164272038E-4</v>
      </c>
      <c r="L11" s="195">
        <v>1.3335028589524145E-3</v>
      </c>
      <c r="M11" s="195">
        <v>7.3494246755940172E-4</v>
      </c>
      <c r="N11" s="195">
        <v>1.1802241472127079E-3</v>
      </c>
      <c r="O11" s="195">
        <v>2.725719365985911E-3</v>
      </c>
      <c r="P11" s="195">
        <v>2.8137251719066871E-4</v>
      </c>
      <c r="Q11" s="195">
        <v>1.0730242971189801E-3</v>
      </c>
      <c r="R11" s="195">
        <v>9.8389942203005404E-5</v>
      </c>
      <c r="S11" s="195">
        <v>1.6091314159747186E-4</v>
      </c>
      <c r="T11" s="195">
        <v>0.33688162593716237</v>
      </c>
      <c r="U11" s="195">
        <v>2.6478599705244427E-2</v>
      </c>
      <c r="V11" s="195">
        <v>2.3602951526057576E-2</v>
      </c>
      <c r="W11" s="195">
        <v>4.4236003356013468E-3</v>
      </c>
      <c r="X11" s="195">
        <v>1.1625217196947206E-3</v>
      </c>
      <c r="Y11" s="195">
        <v>1.1063829861170922E-4</v>
      </c>
      <c r="Z11" s="195">
        <v>4.2139356446418551E-4</v>
      </c>
      <c r="AA11" s="195">
        <v>3.8657529136598619E-4</v>
      </c>
      <c r="AB11" s="195">
        <v>2.6055710165759109E-5</v>
      </c>
      <c r="AC11" s="195">
        <v>1.9911543117784989E-4</v>
      </c>
      <c r="AD11" s="195">
        <v>1.7670967437543499E-4</v>
      </c>
      <c r="AE11" s="195">
        <v>3.5691480105309974E-3</v>
      </c>
      <c r="AF11" s="195">
        <v>2.6308404555674058E-4</v>
      </c>
      <c r="AG11" s="195">
        <v>9.3420827307474504E-5</v>
      </c>
      <c r="AH11" s="195">
        <v>9.7143218669943821E-5</v>
      </c>
      <c r="AI11" s="195">
        <v>1.4732236996939539E-4</v>
      </c>
      <c r="AJ11" s="195">
        <v>3.1756423714551432E-4</v>
      </c>
      <c r="AK11" s="195">
        <v>9.8831478825433828E-5</v>
      </c>
      <c r="AL11" s="195">
        <v>1.4430577447875037E-4</v>
      </c>
      <c r="AM11" s="195">
        <v>1.0657029037565204E-4</v>
      </c>
      <c r="AN11" s="195">
        <v>7.9840750548149531E-3</v>
      </c>
      <c r="AO11" s="195">
        <v>1.4465366507583423E-4</v>
      </c>
      <c r="AP11" s="195">
        <v>7.8473623317205903E-3</v>
      </c>
      <c r="AQ11" s="195">
        <v>3.3957206698554451E-3</v>
      </c>
      <c r="AR11" s="195">
        <v>6.5891531985918812E-4</v>
      </c>
      <c r="AS11" s="195">
        <v>5.4464597946099805E-4</v>
      </c>
      <c r="AT11" s="195">
        <v>8.371743394481162E-4</v>
      </c>
      <c r="AU11" s="195">
        <v>2.8991080378319814E-4</v>
      </c>
      <c r="AV11" s="195">
        <v>1.1887223984042719E-4</v>
      </c>
      <c r="AW11" s="195">
        <v>2.0084473709415935E-4</v>
      </c>
      <c r="AX11" s="195">
        <v>1.1149372658555303E-4</v>
      </c>
      <c r="AY11" s="195">
        <v>7.7314790004306952E-5</v>
      </c>
      <c r="AZ11" s="195">
        <v>1.8171318963422687E-4</v>
      </c>
      <c r="BA11" s="195">
        <v>5.8421850207366222E-5</v>
      </c>
      <c r="BB11" s="195">
        <v>1.3891516574046555E-4</v>
      </c>
      <c r="BC11" s="195">
        <v>4.0598371808893641E-4</v>
      </c>
      <c r="BD11" s="195">
        <v>8.3858331831638917E-5</v>
      </c>
      <c r="BE11" s="195">
        <v>2.7696454867982313E-4</v>
      </c>
      <c r="BF11" s="195">
        <v>1.50202186903717E-4</v>
      </c>
      <c r="BG11" s="195">
        <v>5.965870506638867E-4</v>
      </c>
      <c r="BH11" s="195">
        <v>2.8940766335625219E-4</v>
      </c>
      <c r="BI11" s="195">
        <v>1.3601628517815546E-4</v>
      </c>
      <c r="BJ11" s="195">
        <v>4.2865348851578531E-3</v>
      </c>
      <c r="BK11" s="195">
        <v>5.0008442847128548E-3</v>
      </c>
      <c r="BL11" s="195">
        <v>2.5847964112504031E-4</v>
      </c>
      <c r="BM11" s="195">
        <v>3.407725965536777E-4</v>
      </c>
      <c r="BN11" s="195">
        <v>2.7358038645039504E-3</v>
      </c>
      <c r="BO11" s="195">
        <v>4.0202126492690771E-5</v>
      </c>
      <c r="BP11" s="196">
        <v>1.893248792861689</v>
      </c>
      <c r="BQ11" s="344">
        <v>1.3178577039911925</v>
      </c>
    </row>
    <row r="12" spans="1:90" s="168" customFormat="1" x14ac:dyDescent="0.15">
      <c r="A12" s="169" t="s">
        <v>6</v>
      </c>
      <c r="B12" s="170" t="s">
        <v>534</v>
      </c>
      <c r="C12" s="170"/>
      <c r="D12" s="197">
        <v>1.26742350677308E-5</v>
      </c>
      <c r="E12" s="198">
        <v>3.5830425436951958E-5</v>
      </c>
      <c r="F12" s="198">
        <v>1.8593566035845637E-4</v>
      </c>
      <c r="G12" s="198">
        <v>3.061380054447608E-5</v>
      </c>
      <c r="H12" s="198">
        <v>8.55774209933528E-6</v>
      </c>
      <c r="I12" s="198">
        <v>1.0169884169215542</v>
      </c>
      <c r="J12" s="198">
        <v>9.0311411089067899E-7</v>
      </c>
      <c r="K12" s="198">
        <v>9.0503127251728605E-7</v>
      </c>
      <c r="L12" s="198">
        <v>1.1842662364670266E-4</v>
      </c>
      <c r="M12" s="198">
        <v>0.23675463573970076</v>
      </c>
      <c r="N12" s="198">
        <v>6.4800944952770874E-6</v>
      </c>
      <c r="O12" s="198">
        <v>2.3354831233276885E-3</v>
      </c>
      <c r="P12" s="198">
        <v>4.9218571931160602E-5</v>
      </c>
      <c r="Q12" s="198">
        <v>1.8510527777035604E-3</v>
      </c>
      <c r="R12" s="198">
        <v>1.7052995265710906E-6</v>
      </c>
      <c r="S12" s="198">
        <v>2.3693374470954177E-6</v>
      </c>
      <c r="T12" s="198">
        <v>3.4749308711733443E-6</v>
      </c>
      <c r="U12" s="198">
        <v>1.6507925966600322E-6</v>
      </c>
      <c r="V12" s="198">
        <v>4.7375472387211253E-6</v>
      </c>
      <c r="W12" s="198">
        <v>1.9267554820015759E-6</v>
      </c>
      <c r="X12" s="198">
        <v>8.7509854298440644E-7</v>
      </c>
      <c r="Y12" s="198">
        <v>8.0729426800573269E-5</v>
      </c>
      <c r="Z12" s="198">
        <v>2.1258179265607575E-6</v>
      </c>
      <c r="AA12" s="198">
        <v>1.2472463408945954E-4</v>
      </c>
      <c r="AB12" s="198">
        <v>6.2194872027252358E-7</v>
      </c>
      <c r="AC12" s="198">
        <v>6.776658154607699E-7</v>
      </c>
      <c r="AD12" s="198">
        <v>1.171525840025479E-6</v>
      </c>
      <c r="AE12" s="198">
        <v>1.0861778917453606E-5</v>
      </c>
      <c r="AF12" s="198">
        <v>2.2264975663344548E-6</v>
      </c>
      <c r="AG12" s="198">
        <v>8.1922214001311237E-7</v>
      </c>
      <c r="AH12" s="198">
        <v>7.1072087701608733E-7</v>
      </c>
      <c r="AI12" s="198">
        <v>1.0339685559508948E-6</v>
      </c>
      <c r="AJ12" s="198">
        <v>6.6942488952569286E-7</v>
      </c>
      <c r="AK12" s="198">
        <v>6.1954377128950466E-7</v>
      </c>
      <c r="AL12" s="198">
        <v>7.1843643216008244E-7</v>
      </c>
      <c r="AM12" s="198">
        <v>5.5931121125420274E-7</v>
      </c>
      <c r="AN12" s="198">
        <v>3.067071588360999E-4</v>
      </c>
      <c r="AO12" s="198">
        <v>1.1409306313116052E-5</v>
      </c>
      <c r="AP12" s="198">
        <v>1.2571798695925793E-6</v>
      </c>
      <c r="AQ12" s="198">
        <v>1.2528646043857511E-6</v>
      </c>
      <c r="AR12" s="198">
        <v>1.5526351737134726E-6</v>
      </c>
      <c r="AS12" s="198">
        <v>1.3534134909765621E-6</v>
      </c>
      <c r="AT12" s="198">
        <v>7.6276229575168239E-7</v>
      </c>
      <c r="AU12" s="198">
        <v>1.1250090663782022E-6</v>
      </c>
      <c r="AV12" s="198">
        <v>1.3653750016263776E-6</v>
      </c>
      <c r="AW12" s="198">
        <v>7.0817718923151899E-7</v>
      </c>
      <c r="AX12" s="198">
        <v>7.9248287867530567E-7</v>
      </c>
      <c r="AY12" s="198">
        <v>8.3370925856464704E-8</v>
      </c>
      <c r="AZ12" s="198">
        <v>2.4295974476046314E-5</v>
      </c>
      <c r="BA12" s="198">
        <v>2.3473261418483833E-6</v>
      </c>
      <c r="BB12" s="198">
        <v>1.5752481667703701E-6</v>
      </c>
      <c r="BC12" s="198">
        <v>2.4191084871632989E-6</v>
      </c>
      <c r="BD12" s="198">
        <v>1.3996479974319002E-5</v>
      </c>
      <c r="BE12" s="198">
        <v>9.6932450630403177E-5</v>
      </c>
      <c r="BF12" s="198">
        <v>1.9884686121530426E-4</v>
      </c>
      <c r="BG12" s="198">
        <v>1.2513219080299077E-3</v>
      </c>
      <c r="BH12" s="198">
        <v>2.6784929569073681E-6</v>
      </c>
      <c r="BI12" s="198">
        <v>1.1589754924630893E-6</v>
      </c>
      <c r="BJ12" s="198">
        <v>5.5503722978161559E-3</v>
      </c>
      <c r="BK12" s="198">
        <v>7.1238821421502384E-3</v>
      </c>
      <c r="BL12" s="198">
        <v>1.9957702245564507E-5</v>
      </c>
      <c r="BM12" s="198">
        <v>1.9320122287205864E-4</v>
      </c>
      <c r="BN12" s="198">
        <v>1.1103026611846384E-5</v>
      </c>
      <c r="BO12" s="198">
        <v>3.0053034521307989E-6</v>
      </c>
      <c r="BP12" s="199">
        <v>1.273449607802873</v>
      </c>
      <c r="BQ12" s="345">
        <v>0.88642622280556294</v>
      </c>
    </row>
    <row r="13" spans="1:90" s="168" customFormat="1" x14ac:dyDescent="0.15">
      <c r="A13" s="157" t="s">
        <v>7</v>
      </c>
      <c r="B13" s="164" t="s">
        <v>535</v>
      </c>
      <c r="C13" s="164"/>
      <c r="D13" s="194">
        <v>3.3380588344864189E-4</v>
      </c>
      <c r="E13" s="200">
        <v>2.1437078403099868E-4</v>
      </c>
      <c r="F13" s="200">
        <v>2.2232976197131439E-4</v>
      </c>
      <c r="G13" s="200">
        <v>4.1662518289667226E-4</v>
      </c>
      <c r="H13" s="200">
        <v>2.4710201570356992E-4</v>
      </c>
      <c r="I13" s="200">
        <v>6.5968805047868792E-4</v>
      </c>
      <c r="J13" s="200">
        <v>1.0005647632611565</v>
      </c>
      <c r="K13" s="200">
        <v>8.2745806315272881E-4</v>
      </c>
      <c r="L13" s="200">
        <v>2.1191203943814519E-4</v>
      </c>
      <c r="M13" s="200">
        <v>2.6508660406427884E-4</v>
      </c>
      <c r="N13" s="200">
        <v>1.9332798411031933E-4</v>
      </c>
      <c r="O13" s="200">
        <v>2.6000576742572161E-4</v>
      </c>
      <c r="P13" s="200">
        <v>1.5594300873094717E-4</v>
      </c>
      <c r="Q13" s="200">
        <v>1.9862858013975685E-4</v>
      </c>
      <c r="R13" s="200">
        <v>3.5463588527850432E-4</v>
      </c>
      <c r="S13" s="200">
        <v>1.5169453867462399E-4</v>
      </c>
      <c r="T13" s="200">
        <v>2.5998341151800791E-4</v>
      </c>
      <c r="U13" s="200">
        <v>1.9308343489695022E-4</v>
      </c>
      <c r="V13" s="200">
        <v>1.7176927177974194E-3</v>
      </c>
      <c r="W13" s="200">
        <v>4.38609629665224E-4</v>
      </c>
      <c r="X13" s="200">
        <v>2.3617831280175593E-4</v>
      </c>
      <c r="Y13" s="200">
        <v>8.3450193398798978E-4</v>
      </c>
      <c r="Z13" s="200">
        <v>1.028534685011001E-3</v>
      </c>
      <c r="AA13" s="200">
        <v>2.3346271726792272E-4</v>
      </c>
      <c r="AB13" s="200">
        <v>1.8317191256186784E-2</v>
      </c>
      <c r="AC13" s="200">
        <v>2.7115609349759209E-4</v>
      </c>
      <c r="AD13" s="200">
        <v>2.5733411348255068E-4</v>
      </c>
      <c r="AE13" s="200">
        <v>2.5530121689731222E-4</v>
      </c>
      <c r="AF13" s="200">
        <v>1.466812296787472E-3</v>
      </c>
      <c r="AG13" s="200">
        <v>2.3987534541326442E-3</v>
      </c>
      <c r="AH13" s="200">
        <v>1.3679457256895861E-3</v>
      </c>
      <c r="AI13" s="200">
        <v>4.1947507263432303E-4</v>
      </c>
      <c r="AJ13" s="200">
        <v>3.2874955416049747E-4</v>
      </c>
      <c r="AK13" s="200">
        <v>2.1148721121519874E-4</v>
      </c>
      <c r="AL13" s="200">
        <v>1.5605165823204747E-4</v>
      </c>
      <c r="AM13" s="200">
        <v>1.4529270436152632E-4</v>
      </c>
      <c r="AN13" s="200">
        <v>2.149721408011613E-4</v>
      </c>
      <c r="AO13" s="200">
        <v>5.879604056392004E-4</v>
      </c>
      <c r="AP13" s="200">
        <v>1.972581170456444E-4</v>
      </c>
      <c r="AQ13" s="200">
        <v>2.0633734768641792E-4</v>
      </c>
      <c r="AR13" s="200">
        <v>3.8698236212783078E-4</v>
      </c>
      <c r="AS13" s="200">
        <v>2.2923111004945101E-4</v>
      </c>
      <c r="AT13" s="200">
        <v>5.6112765232545674E-3</v>
      </c>
      <c r="AU13" s="200">
        <v>1.8849610823550131E-3</v>
      </c>
      <c r="AV13" s="200">
        <v>4.8548237698657165E-4</v>
      </c>
      <c r="AW13" s="200">
        <v>2.1204335344160192E-4</v>
      </c>
      <c r="AX13" s="200">
        <v>7.4540336335185574E-5</v>
      </c>
      <c r="AY13" s="200">
        <v>6.5477020689759364E-5</v>
      </c>
      <c r="AZ13" s="200">
        <v>5.3057941554373017E-4</v>
      </c>
      <c r="BA13" s="200">
        <v>1.2516963265553406E-4</v>
      </c>
      <c r="BB13" s="200">
        <v>1.3874769925780302E-4</v>
      </c>
      <c r="BC13" s="200">
        <v>1.0659428212633826E-4</v>
      </c>
      <c r="BD13" s="200">
        <v>2.6393839615075274E-4</v>
      </c>
      <c r="BE13" s="200">
        <v>2.1154019213204597E-4</v>
      </c>
      <c r="BF13" s="200">
        <v>1.1943485988796996E-4</v>
      </c>
      <c r="BG13" s="200">
        <v>1.485595691348302E-4</v>
      </c>
      <c r="BH13" s="200">
        <v>1.3072915605358274E-4</v>
      </c>
      <c r="BI13" s="200">
        <v>9.818998844496244E-5</v>
      </c>
      <c r="BJ13" s="200">
        <v>4.0700526046779945E-4</v>
      </c>
      <c r="BK13" s="200">
        <v>2.3125785008082061E-4</v>
      </c>
      <c r="BL13" s="200">
        <v>3.8868457534368782E-4</v>
      </c>
      <c r="BM13" s="200">
        <v>2.5700513792755825E-4</v>
      </c>
      <c r="BN13" s="200">
        <v>2.7871341037792146E-4</v>
      </c>
      <c r="BO13" s="200">
        <v>1.7042398949341362E-4</v>
      </c>
      <c r="BP13" s="196">
        <v>1.049578070202416</v>
      </c>
      <c r="BQ13" s="344">
        <v>0.73059312171314383</v>
      </c>
    </row>
    <row r="14" spans="1:90" s="168" customFormat="1" x14ac:dyDescent="0.15">
      <c r="A14" s="157" t="s">
        <v>8</v>
      </c>
      <c r="B14" s="164" t="s">
        <v>536</v>
      </c>
      <c r="C14" s="164"/>
      <c r="D14" s="194">
        <v>1.3992215066714925E-4</v>
      </c>
      <c r="E14" s="200">
        <v>1.36093416565904E-4</v>
      </c>
      <c r="F14" s="200">
        <v>2.9590529372222252E-5</v>
      </c>
      <c r="G14" s="200">
        <v>6.1218451308984239E-5</v>
      </c>
      <c r="H14" s="200">
        <v>5.232724647652005E-5</v>
      </c>
      <c r="I14" s="200">
        <v>2.7778892601852644E-5</v>
      </c>
      <c r="J14" s="200">
        <v>3.3892979923839933E-4</v>
      </c>
      <c r="K14" s="200">
        <v>1.00072339303355</v>
      </c>
      <c r="L14" s="200">
        <v>4.0591537915619306E-5</v>
      </c>
      <c r="M14" s="200">
        <v>2.8587734686650871E-5</v>
      </c>
      <c r="N14" s="200">
        <v>5.252212681354382E-5</v>
      </c>
      <c r="O14" s="200">
        <v>6.6458622315174429E-5</v>
      </c>
      <c r="P14" s="200">
        <v>1.6291606685358079E-4</v>
      </c>
      <c r="Q14" s="200">
        <v>3.4789030815928472E-5</v>
      </c>
      <c r="R14" s="200">
        <v>4.0862580107090202E-5</v>
      </c>
      <c r="S14" s="200">
        <v>3.0930840234122849E-5</v>
      </c>
      <c r="T14" s="200">
        <v>3.9693653101297938E-5</v>
      </c>
      <c r="U14" s="200">
        <v>5.5343297052117598E-4</v>
      </c>
      <c r="V14" s="200">
        <v>6.971923868495021E-4</v>
      </c>
      <c r="W14" s="200">
        <v>1.3919202472948352E-4</v>
      </c>
      <c r="X14" s="200">
        <v>4.3768624931538563E-5</v>
      </c>
      <c r="Y14" s="200">
        <v>4.0538353943950682E-3</v>
      </c>
      <c r="Z14" s="200">
        <v>4.5930692246787582E-3</v>
      </c>
      <c r="AA14" s="200">
        <v>4.4023393429419718E-4</v>
      </c>
      <c r="AB14" s="200">
        <v>1.9110050800226272E-4</v>
      </c>
      <c r="AC14" s="200">
        <v>2.4182565803923184E-4</v>
      </c>
      <c r="AD14" s="200">
        <v>3.0953149831048726E-4</v>
      </c>
      <c r="AE14" s="200">
        <v>1.1239688935772371E-4</v>
      </c>
      <c r="AF14" s="200">
        <v>8.2782725924302816E-3</v>
      </c>
      <c r="AG14" s="200">
        <v>7.7677715559851312E-2</v>
      </c>
      <c r="AH14" s="200">
        <v>3.4860409133759152E-2</v>
      </c>
      <c r="AI14" s="200">
        <v>3.9297711198766246E-3</v>
      </c>
      <c r="AJ14" s="200">
        <v>3.8614049635253538E-3</v>
      </c>
      <c r="AK14" s="200">
        <v>7.6151247950953722E-4</v>
      </c>
      <c r="AL14" s="200">
        <v>1.2038979617799972E-3</v>
      </c>
      <c r="AM14" s="200">
        <v>1.1668668065212022E-3</v>
      </c>
      <c r="AN14" s="200">
        <v>8.6536354239929612E-4</v>
      </c>
      <c r="AO14" s="200">
        <v>2.2156586689220893E-5</v>
      </c>
      <c r="AP14" s="200">
        <v>1.086604096662258E-3</v>
      </c>
      <c r="AQ14" s="200">
        <v>8.3789534258370973E-4</v>
      </c>
      <c r="AR14" s="200">
        <v>2.654732793393602E-3</v>
      </c>
      <c r="AS14" s="200">
        <v>2.4642195633990558E-3</v>
      </c>
      <c r="AT14" s="200">
        <v>2.5957693158581825E-5</v>
      </c>
      <c r="AU14" s="200">
        <v>9.8669266694605012E-5</v>
      </c>
      <c r="AV14" s="200">
        <v>2.268388146515894E-5</v>
      </c>
      <c r="AW14" s="200">
        <v>1.8034822052180959E-5</v>
      </c>
      <c r="AX14" s="200">
        <v>1.1273705761814577E-5</v>
      </c>
      <c r="AY14" s="200">
        <v>1.7030629703742703E-5</v>
      </c>
      <c r="AZ14" s="200">
        <v>2.6554377835178845E-5</v>
      </c>
      <c r="BA14" s="200">
        <v>6.674187762819295E-6</v>
      </c>
      <c r="BB14" s="200">
        <v>1.7554553378769432E-5</v>
      </c>
      <c r="BC14" s="200">
        <v>2.2087120674902678E-5</v>
      </c>
      <c r="BD14" s="200">
        <v>2.9172884639004762E-5</v>
      </c>
      <c r="BE14" s="200">
        <v>3.4603741042559652E-5</v>
      </c>
      <c r="BF14" s="200">
        <v>1.9659856462891194E-5</v>
      </c>
      <c r="BG14" s="200">
        <v>1.382833017131614E-5</v>
      </c>
      <c r="BH14" s="200">
        <v>2.2522322136208258E-5</v>
      </c>
      <c r="BI14" s="200">
        <v>3.4641252174032045E-5</v>
      </c>
      <c r="BJ14" s="200">
        <v>1.8613256661799954E-5</v>
      </c>
      <c r="BK14" s="200">
        <v>2.1803821504360341E-5</v>
      </c>
      <c r="BL14" s="200">
        <v>2.9433483506152228E-5</v>
      </c>
      <c r="BM14" s="200">
        <v>3.5630551276021695E-5</v>
      </c>
      <c r="BN14" s="200">
        <v>1.4710804109616745E-4</v>
      </c>
      <c r="BO14" s="200">
        <v>1.2342611410457032E-4</v>
      </c>
      <c r="BP14" s="196">
        <v>1.1538499712623767</v>
      </c>
      <c r="BQ14" s="344">
        <v>0.80317498662164843</v>
      </c>
    </row>
    <row r="15" spans="1:90" s="168" customFormat="1" x14ac:dyDescent="0.15">
      <c r="A15" s="157" t="s">
        <v>9</v>
      </c>
      <c r="B15" s="164" t="s">
        <v>537</v>
      </c>
      <c r="C15" s="164"/>
      <c r="D15" s="194">
        <v>4.3431946670946825E-5</v>
      </c>
      <c r="E15" s="200">
        <v>1.3004695766226032E-4</v>
      </c>
      <c r="F15" s="200">
        <v>1.1652123194657677E-3</v>
      </c>
      <c r="G15" s="200">
        <v>1.1705051765898387E-4</v>
      </c>
      <c r="H15" s="200">
        <v>9.1755384368234227E-5</v>
      </c>
      <c r="I15" s="200">
        <v>8.3408422567675253E-5</v>
      </c>
      <c r="J15" s="200">
        <v>5.5006852837175815E-6</v>
      </c>
      <c r="K15" s="200">
        <v>9.7733321812945369E-6</v>
      </c>
      <c r="L15" s="200">
        <v>1.0707822137734104</v>
      </c>
      <c r="M15" s="200">
        <v>6.2079006625889949E-4</v>
      </c>
      <c r="N15" s="200">
        <v>2.4867373941937098E-5</v>
      </c>
      <c r="O15" s="200">
        <v>2.83815225184939E-2</v>
      </c>
      <c r="P15" s="200">
        <v>8.1828635755515442E-3</v>
      </c>
      <c r="Q15" s="200">
        <v>5.012654601004995E-3</v>
      </c>
      <c r="R15" s="200">
        <v>1.136367800764121E-5</v>
      </c>
      <c r="S15" s="200">
        <v>3.7161263222943047E-3</v>
      </c>
      <c r="T15" s="200">
        <v>2.9535249995035694E-5</v>
      </c>
      <c r="U15" s="200">
        <v>1.2692346701716E-5</v>
      </c>
      <c r="V15" s="200">
        <v>3.2250645727776298E-4</v>
      </c>
      <c r="W15" s="200">
        <v>6.3517469008948861E-5</v>
      </c>
      <c r="X15" s="200">
        <v>1.8957856354052962E-5</v>
      </c>
      <c r="Y15" s="200">
        <v>9.5065405065603281E-6</v>
      </c>
      <c r="Z15" s="200">
        <v>2.0163591550075851E-5</v>
      </c>
      <c r="AA15" s="200">
        <v>1.1283566870776557E-3</v>
      </c>
      <c r="AB15" s="200">
        <v>2.2906598555789463E-6</v>
      </c>
      <c r="AC15" s="200">
        <v>4.6824863891696202E-6</v>
      </c>
      <c r="AD15" s="200">
        <v>7.7358482401217968E-6</v>
      </c>
      <c r="AE15" s="200">
        <v>2.1233784008528583E-2</v>
      </c>
      <c r="AF15" s="200">
        <v>1.4987403288337957E-5</v>
      </c>
      <c r="AG15" s="200">
        <v>3.7944278321552131E-6</v>
      </c>
      <c r="AH15" s="200">
        <v>3.6589673500573081E-6</v>
      </c>
      <c r="AI15" s="200">
        <v>5.0903319767249469E-6</v>
      </c>
      <c r="AJ15" s="200">
        <v>4.1648862348905149E-6</v>
      </c>
      <c r="AK15" s="200">
        <v>4.7548792085608552E-6</v>
      </c>
      <c r="AL15" s="200">
        <v>6.054368650929514E-6</v>
      </c>
      <c r="AM15" s="200">
        <v>3.1672211636958597E-6</v>
      </c>
      <c r="AN15" s="200">
        <v>2.338294882306623E-3</v>
      </c>
      <c r="AO15" s="200">
        <v>3.7517532047763783E-5</v>
      </c>
      <c r="AP15" s="200">
        <v>7.9460484431103543E-6</v>
      </c>
      <c r="AQ15" s="200">
        <v>7.4233747645879225E-6</v>
      </c>
      <c r="AR15" s="200">
        <v>7.2750873685073456E-6</v>
      </c>
      <c r="AS15" s="200">
        <v>6.8568544927494048E-6</v>
      </c>
      <c r="AT15" s="200">
        <v>4.4072217357887178E-6</v>
      </c>
      <c r="AU15" s="200">
        <v>9.175997946425013E-6</v>
      </c>
      <c r="AV15" s="200">
        <v>6.9774427098866065E-6</v>
      </c>
      <c r="AW15" s="200">
        <v>4.9466842444292234E-6</v>
      </c>
      <c r="AX15" s="200">
        <v>4.9726925720554125E-6</v>
      </c>
      <c r="AY15" s="200">
        <v>7.2150887617964299E-7</v>
      </c>
      <c r="AZ15" s="200">
        <v>7.6510068775602669E-5</v>
      </c>
      <c r="BA15" s="200">
        <v>9.2025782611652354E-6</v>
      </c>
      <c r="BB15" s="200">
        <v>1.5577832747252357E-5</v>
      </c>
      <c r="BC15" s="200">
        <v>2.1843486439176829E-5</v>
      </c>
      <c r="BD15" s="200">
        <v>4.3446923015368425E-5</v>
      </c>
      <c r="BE15" s="200">
        <v>1.5807201161034544E-3</v>
      </c>
      <c r="BF15" s="200">
        <v>7.9916421237749178E-4</v>
      </c>
      <c r="BG15" s="200">
        <v>3.6237359314151506E-3</v>
      </c>
      <c r="BH15" s="200">
        <v>3.0043970238976967E-5</v>
      </c>
      <c r="BI15" s="200">
        <v>8.0230356518771898E-6</v>
      </c>
      <c r="BJ15" s="200">
        <v>1.8068860495296102E-2</v>
      </c>
      <c r="BK15" s="200">
        <v>3.6877304435990244E-2</v>
      </c>
      <c r="BL15" s="200">
        <v>2.2398199086269756E-5</v>
      </c>
      <c r="BM15" s="200">
        <v>7.6145254152200717E-4</v>
      </c>
      <c r="BN15" s="200">
        <v>1.0912161315099947E-4</v>
      </c>
      <c r="BO15" s="200">
        <v>2.8573506240738246E-5</v>
      </c>
      <c r="BP15" s="196">
        <v>1.205790477435833</v>
      </c>
      <c r="BQ15" s="344">
        <v>0.83932987364335221</v>
      </c>
    </row>
    <row r="16" spans="1:90" s="168" customFormat="1" x14ac:dyDescent="0.15">
      <c r="A16" s="174">
        <v>10</v>
      </c>
      <c r="B16" s="175" t="s">
        <v>538</v>
      </c>
      <c r="C16" s="175"/>
      <c r="D16" s="201">
        <v>1.4587556592524147E-5</v>
      </c>
      <c r="E16" s="202">
        <v>4.760545219190896E-5</v>
      </c>
      <c r="F16" s="202">
        <v>2.7365486072118109E-4</v>
      </c>
      <c r="G16" s="202">
        <v>4.2614766307335101E-5</v>
      </c>
      <c r="H16" s="202">
        <v>1.5896518752582558E-5</v>
      </c>
      <c r="I16" s="202">
        <v>9.3209956330569388E-3</v>
      </c>
      <c r="J16" s="202">
        <v>6.0078895261570325E-7</v>
      </c>
      <c r="K16" s="202">
        <v>5.6604668615326131E-7</v>
      </c>
      <c r="L16" s="202">
        <v>2.419538072449913E-4</v>
      </c>
      <c r="M16" s="202">
        <v>1.0356887384548503</v>
      </c>
      <c r="N16" s="202">
        <v>6.9771454681014168E-6</v>
      </c>
      <c r="O16" s="202">
        <v>4.9436682423496872E-3</v>
      </c>
      <c r="P16" s="202">
        <v>1.0266225108782597E-4</v>
      </c>
      <c r="Q16" s="202">
        <v>2.5528952771779962E-3</v>
      </c>
      <c r="R16" s="202">
        <v>1.4054536346151429E-6</v>
      </c>
      <c r="S16" s="202">
        <v>1.6727231290846705E-6</v>
      </c>
      <c r="T16" s="202">
        <v>4.6815848420878797E-6</v>
      </c>
      <c r="U16" s="202">
        <v>1.0107594664981668E-6</v>
      </c>
      <c r="V16" s="202">
        <v>7.9423949618118008E-6</v>
      </c>
      <c r="W16" s="202">
        <v>2.4536074333403169E-6</v>
      </c>
      <c r="X16" s="202">
        <v>7.9595943770267165E-7</v>
      </c>
      <c r="Y16" s="202">
        <v>2.5684372150507413E-6</v>
      </c>
      <c r="Z16" s="202">
        <v>3.379107210538874E-6</v>
      </c>
      <c r="AA16" s="202">
        <v>5.7453877911705118E-5</v>
      </c>
      <c r="AB16" s="202">
        <v>4.2752245892000778E-7</v>
      </c>
      <c r="AC16" s="202">
        <v>6.3594015652372905E-7</v>
      </c>
      <c r="AD16" s="202">
        <v>1.2244286412821438E-6</v>
      </c>
      <c r="AE16" s="202">
        <v>1.668935261532625E-5</v>
      </c>
      <c r="AF16" s="202">
        <v>2.4073741191597176E-6</v>
      </c>
      <c r="AG16" s="202">
        <v>6.0436010044209284E-7</v>
      </c>
      <c r="AH16" s="202">
        <v>4.6255429397833881E-7</v>
      </c>
      <c r="AI16" s="202">
        <v>6.5848201540992309E-7</v>
      </c>
      <c r="AJ16" s="202">
        <v>4.9696279422005037E-7</v>
      </c>
      <c r="AK16" s="202">
        <v>5.0716632516688605E-7</v>
      </c>
      <c r="AL16" s="202">
        <v>5.4877131748774589E-7</v>
      </c>
      <c r="AM16" s="202">
        <v>3.750396948623274E-7</v>
      </c>
      <c r="AN16" s="202">
        <v>4.1121609360905554E-6</v>
      </c>
      <c r="AO16" s="202">
        <v>7.6543806965272401E-6</v>
      </c>
      <c r="AP16" s="202">
        <v>9.3900303983891704E-7</v>
      </c>
      <c r="AQ16" s="202">
        <v>7.7565921767917772E-7</v>
      </c>
      <c r="AR16" s="202">
        <v>1.3247081493279333E-6</v>
      </c>
      <c r="AS16" s="202">
        <v>8.8521263498946958E-7</v>
      </c>
      <c r="AT16" s="202">
        <v>5.9302100025919814E-7</v>
      </c>
      <c r="AU16" s="202">
        <v>7.5799995280158828E-7</v>
      </c>
      <c r="AV16" s="202">
        <v>9.1744238943069627E-7</v>
      </c>
      <c r="AW16" s="202">
        <v>5.6964983007857791E-7</v>
      </c>
      <c r="AX16" s="202">
        <v>5.6954875384714438E-7</v>
      </c>
      <c r="AY16" s="202">
        <v>2.1910997981779947E-8</v>
      </c>
      <c r="AZ16" s="202">
        <v>1.6263392245333727E-5</v>
      </c>
      <c r="BA16" s="202">
        <v>1.603066416955402E-6</v>
      </c>
      <c r="BB16" s="202">
        <v>1.5277551008658999E-6</v>
      </c>
      <c r="BC16" s="202">
        <v>1.6619438525828982E-6</v>
      </c>
      <c r="BD16" s="202">
        <v>2.075880204304673E-5</v>
      </c>
      <c r="BE16" s="202">
        <v>1.4785803005655122E-4</v>
      </c>
      <c r="BF16" s="202">
        <v>1.7138585464449639E-4</v>
      </c>
      <c r="BG16" s="202">
        <v>1.4303582321508208E-3</v>
      </c>
      <c r="BH16" s="202">
        <v>3.3784573328185664E-6</v>
      </c>
      <c r="BI16" s="202">
        <v>8.0771646058248656E-7</v>
      </c>
      <c r="BJ16" s="202">
        <v>5.1071249392226469E-3</v>
      </c>
      <c r="BK16" s="202">
        <v>6.8066081282883882E-3</v>
      </c>
      <c r="BL16" s="202">
        <v>6.0750854340884327E-6</v>
      </c>
      <c r="BM16" s="202">
        <v>2.2598307349845661E-4</v>
      </c>
      <c r="BN16" s="202">
        <v>2.0809894493085739E-6</v>
      </c>
      <c r="BO16" s="202">
        <v>3.2040356931115233E-6</v>
      </c>
      <c r="BP16" s="203">
        <v>1.0673276188607044</v>
      </c>
      <c r="BQ16" s="346">
        <v>0.74294827520902174</v>
      </c>
    </row>
    <row r="17" spans="1:69" s="168" customFormat="1" x14ac:dyDescent="0.15">
      <c r="A17" s="157">
        <v>11</v>
      </c>
      <c r="B17" s="164" t="s">
        <v>539</v>
      </c>
      <c r="C17" s="164"/>
      <c r="D17" s="194">
        <v>3.9740209844049934E-4</v>
      </c>
      <c r="E17" s="195">
        <v>1.3087538545832728E-3</v>
      </c>
      <c r="F17" s="195">
        <v>7.3253171666055553E-3</v>
      </c>
      <c r="G17" s="195">
        <v>1.1710279402824765E-3</v>
      </c>
      <c r="H17" s="195">
        <v>2.5884766205707143E-3</v>
      </c>
      <c r="I17" s="195">
        <v>4.1781091540043591E-4</v>
      </c>
      <c r="J17" s="195">
        <v>1.3355868637055666E-5</v>
      </c>
      <c r="K17" s="195">
        <v>9.1274969432899266E-6</v>
      </c>
      <c r="L17" s="195">
        <v>3.5901413654211849E-3</v>
      </c>
      <c r="M17" s="195">
        <v>8.2298915415196516E-4</v>
      </c>
      <c r="N17" s="195">
        <v>1.0056766853186714</v>
      </c>
      <c r="O17" s="195">
        <v>5.751030381358007E-2</v>
      </c>
      <c r="P17" s="195">
        <v>5.0202756698333999E-3</v>
      </c>
      <c r="Q17" s="195">
        <v>7.1477751073537973E-2</v>
      </c>
      <c r="R17" s="195">
        <v>2.7487398619585456E-5</v>
      </c>
      <c r="S17" s="195">
        <v>2.7957452124980562E-5</v>
      </c>
      <c r="T17" s="195">
        <v>1.8906970931206004E-3</v>
      </c>
      <c r="U17" s="195">
        <v>1.5492350344417348E-4</v>
      </c>
      <c r="V17" s="195">
        <v>2.1123819544151428E-4</v>
      </c>
      <c r="W17" s="195">
        <v>4.9562287014893952E-5</v>
      </c>
      <c r="X17" s="195">
        <v>1.4615084948944077E-5</v>
      </c>
      <c r="Y17" s="195">
        <v>3.921608925284427E-5</v>
      </c>
      <c r="Z17" s="195">
        <v>4.1529988818775512E-5</v>
      </c>
      <c r="AA17" s="195">
        <v>4.4888551755231903E-4</v>
      </c>
      <c r="AB17" s="195">
        <v>4.3340758903592565E-6</v>
      </c>
      <c r="AC17" s="195">
        <v>8.2063277874625518E-6</v>
      </c>
      <c r="AD17" s="195">
        <v>2.7122917110990936E-5</v>
      </c>
      <c r="AE17" s="195">
        <v>3.8657618269954551E-4</v>
      </c>
      <c r="AF17" s="195">
        <v>2.830276128161183E-5</v>
      </c>
      <c r="AG17" s="195">
        <v>7.3979110530255026E-6</v>
      </c>
      <c r="AH17" s="195">
        <v>5.8420292215608046E-6</v>
      </c>
      <c r="AI17" s="195">
        <v>8.0528690403624013E-6</v>
      </c>
      <c r="AJ17" s="195">
        <v>6.2008682322066118E-6</v>
      </c>
      <c r="AK17" s="195">
        <v>4.9003350058215831E-6</v>
      </c>
      <c r="AL17" s="195">
        <v>5.4816659064868747E-6</v>
      </c>
      <c r="AM17" s="195">
        <v>3.9551944893616759E-6</v>
      </c>
      <c r="AN17" s="195">
        <v>5.7658403340738253E-5</v>
      </c>
      <c r="AO17" s="195">
        <v>6.8908476888482153E-5</v>
      </c>
      <c r="AP17" s="195">
        <v>5.23753803325719E-5</v>
      </c>
      <c r="AQ17" s="195">
        <v>2.8027245699644615E-5</v>
      </c>
      <c r="AR17" s="195">
        <v>2.6071494329032052E-5</v>
      </c>
      <c r="AS17" s="195">
        <v>1.2099310491832888E-5</v>
      </c>
      <c r="AT17" s="195">
        <v>1.0445939383309007E-5</v>
      </c>
      <c r="AU17" s="195">
        <v>1.5062067361185632E-5</v>
      </c>
      <c r="AV17" s="195">
        <v>1.1429238715560477E-5</v>
      </c>
      <c r="AW17" s="195">
        <v>7.2129027239492019E-6</v>
      </c>
      <c r="AX17" s="195">
        <v>9.0834777095638917E-6</v>
      </c>
      <c r="AY17" s="195">
        <v>1.7963019842314897E-6</v>
      </c>
      <c r="AZ17" s="195">
        <v>1.4040227511937463E-4</v>
      </c>
      <c r="BA17" s="195">
        <v>1.3707994741862198E-5</v>
      </c>
      <c r="BB17" s="195">
        <v>1.0920293399233965E-5</v>
      </c>
      <c r="BC17" s="195">
        <v>1.334824071931459E-5</v>
      </c>
      <c r="BD17" s="195">
        <v>1.1056221580260182E-4</v>
      </c>
      <c r="BE17" s="195">
        <v>6.2167744484345705E-4</v>
      </c>
      <c r="BF17" s="195">
        <v>4.1797250454647439E-4</v>
      </c>
      <c r="BG17" s="195">
        <v>3.4444902851951762E-3</v>
      </c>
      <c r="BH17" s="195">
        <v>9.1824244926301708E-4</v>
      </c>
      <c r="BI17" s="195">
        <v>7.7700651913852204E-6</v>
      </c>
      <c r="BJ17" s="195">
        <v>1.6502803489707028E-2</v>
      </c>
      <c r="BK17" s="195">
        <v>1.3127210954488664E-2</v>
      </c>
      <c r="BL17" s="195">
        <v>6.2314958667918053E-5</v>
      </c>
      <c r="BM17" s="195">
        <v>6.1163373600021888E-4</v>
      </c>
      <c r="BN17" s="195">
        <v>3.4182135213612692E-5</v>
      </c>
      <c r="BO17" s="195">
        <v>2.6493121070604773E-5</v>
      </c>
      <c r="BP17" s="196">
        <v>1.1970958065076469</v>
      </c>
      <c r="BQ17" s="344">
        <v>0.83327766375441381</v>
      </c>
    </row>
    <row r="18" spans="1:69" s="168" customFormat="1" x14ac:dyDescent="0.15">
      <c r="A18" s="157">
        <v>12</v>
      </c>
      <c r="B18" s="164" t="s">
        <v>540</v>
      </c>
      <c r="C18" s="164"/>
      <c r="D18" s="194">
        <v>6.0041645868031399E-4</v>
      </c>
      <c r="E18" s="195">
        <v>1.9439260740868234E-3</v>
      </c>
      <c r="F18" s="195">
        <v>1.8470672307305661E-2</v>
      </c>
      <c r="G18" s="195">
        <v>1.7906526173548977E-3</v>
      </c>
      <c r="H18" s="195">
        <v>3.2684761863027321E-3</v>
      </c>
      <c r="I18" s="195">
        <v>1.1922037159987537E-3</v>
      </c>
      <c r="J18" s="195">
        <v>1.1222847091424099E-5</v>
      </c>
      <c r="K18" s="195">
        <v>9.2350134088278036E-6</v>
      </c>
      <c r="L18" s="195">
        <v>1.7770035602297337E-2</v>
      </c>
      <c r="M18" s="195">
        <v>1.1182888786419643E-2</v>
      </c>
      <c r="N18" s="195">
        <v>3.7029031617032317E-4</v>
      </c>
      <c r="O18" s="195">
        <v>1.0840256109567701</v>
      </c>
      <c r="P18" s="195">
        <v>2.2117100075989462E-2</v>
      </c>
      <c r="Q18" s="195">
        <v>7.9021705306491524E-2</v>
      </c>
      <c r="R18" s="195">
        <v>9.1000889207530527E-5</v>
      </c>
      <c r="S18" s="195">
        <v>1.0711704491392807E-4</v>
      </c>
      <c r="T18" s="195">
        <v>7.8528963217247962E-4</v>
      </c>
      <c r="U18" s="195">
        <v>8.2242141366065287E-5</v>
      </c>
      <c r="V18" s="195">
        <v>1.5191143871553232E-3</v>
      </c>
      <c r="W18" s="195">
        <v>3.7837635666495406E-4</v>
      </c>
      <c r="X18" s="195">
        <v>8.3346923178212652E-5</v>
      </c>
      <c r="Y18" s="195">
        <v>1.3414933361481681E-4</v>
      </c>
      <c r="Z18" s="195">
        <v>6.5130624676155145E-4</v>
      </c>
      <c r="AA18" s="195">
        <v>8.1960103246550876E-3</v>
      </c>
      <c r="AB18" s="195">
        <v>7.1944301775243157E-6</v>
      </c>
      <c r="AC18" s="195">
        <v>5.3794884749329586E-5</v>
      </c>
      <c r="AD18" s="195">
        <v>6.0286756411075965E-5</v>
      </c>
      <c r="AE18" s="195">
        <v>1.1355331556293239E-3</v>
      </c>
      <c r="AF18" s="195">
        <v>3.0071175973169292E-4</v>
      </c>
      <c r="AG18" s="195">
        <v>7.4215858918917791E-6</v>
      </c>
      <c r="AH18" s="195">
        <v>6.4030264516971291E-6</v>
      </c>
      <c r="AI18" s="195">
        <v>1.2268420699915797E-5</v>
      </c>
      <c r="AJ18" s="195">
        <v>8.6655978241517098E-6</v>
      </c>
      <c r="AK18" s="195">
        <v>1.1992408662482546E-5</v>
      </c>
      <c r="AL18" s="195">
        <v>1.3710900160176308E-5</v>
      </c>
      <c r="AM18" s="195">
        <v>8.7182705413350962E-6</v>
      </c>
      <c r="AN18" s="195">
        <v>9.2327501821318602E-5</v>
      </c>
      <c r="AO18" s="195">
        <v>4.6753782356454975E-5</v>
      </c>
      <c r="AP18" s="195">
        <v>3.9077428442189182E-5</v>
      </c>
      <c r="AQ18" s="195">
        <v>2.9594491643375762E-5</v>
      </c>
      <c r="AR18" s="195">
        <v>3.8574139435592955E-5</v>
      </c>
      <c r="AS18" s="195">
        <v>1.7887803261255647E-5</v>
      </c>
      <c r="AT18" s="195">
        <v>7.6406286492330469E-6</v>
      </c>
      <c r="AU18" s="195">
        <v>1.5662208191665432E-5</v>
      </c>
      <c r="AV18" s="195">
        <v>1.2946374239241125E-5</v>
      </c>
      <c r="AW18" s="195">
        <v>8.32815942292575E-6</v>
      </c>
      <c r="AX18" s="195">
        <v>9.3129871262113751E-6</v>
      </c>
      <c r="AY18" s="195">
        <v>1.9643002619794034E-6</v>
      </c>
      <c r="AZ18" s="195">
        <v>9.194735434813847E-5</v>
      </c>
      <c r="BA18" s="195">
        <v>1.0562275093371209E-5</v>
      </c>
      <c r="BB18" s="195">
        <v>1.336209975836236E-5</v>
      </c>
      <c r="BC18" s="195">
        <v>3.1451903363664547E-5</v>
      </c>
      <c r="BD18" s="195">
        <v>1.3451487551201607E-4</v>
      </c>
      <c r="BE18" s="195">
        <v>8.6582997509150378E-4</v>
      </c>
      <c r="BF18" s="195">
        <v>1.1337126027674501E-3</v>
      </c>
      <c r="BG18" s="195">
        <v>5.282681984159994E-3</v>
      </c>
      <c r="BH18" s="195">
        <v>5.263032149710853E-4</v>
      </c>
      <c r="BI18" s="195">
        <v>1.0782847383875379E-5</v>
      </c>
      <c r="BJ18" s="195">
        <v>1.3560404165387022E-2</v>
      </c>
      <c r="BK18" s="195">
        <v>3.8108429830798207E-2</v>
      </c>
      <c r="BL18" s="195">
        <v>6.3427105305906344E-5</v>
      </c>
      <c r="BM18" s="195">
        <v>6.1679125814990575E-4</v>
      </c>
      <c r="BN18" s="195">
        <v>1.8551571763265217E-4</v>
      </c>
      <c r="BO18" s="195">
        <v>5.8248637099638333E-5</v>
      </c>
      <c r="BP18" s="196">
        <v>1.3164431263926633</v>
      </c>
      <c r="BQ18" s="344">
        <v>0.91635326668319395</v>
      </c>
    </row>
    <row r="19" spans="1:69" s="168" customFormat="1" x14ac:dyDescent="0.15">
      <c r="A19" s="157">
        <v>13</v>
      </c>
      <c r="B19" s="164" t="s">
        <v>541</v>
      </c>
      <c r="C19" s="164"/>
      <c r="D19" s="194">
        <v>2.5361456290560077E-5</v>
      </c>
      <c r="E19" s="195">
        <v>1.7463688099575795E-5</v>
      </c>
      <c r="F19" s="195">
        <v>1.7927355818831035E-4</v>
      </c>
      <c r="G19" s="195">
        <v>1.4863568552645266E-5</v>
      </c>
      <c r="H19" s="195">
        <v>1.5588784942789285E-5</v>
      </c>
      <c r="I19" s="195">
        <v>3.4409002260799536E-3</v>
      </c>
      <c r="J19" s="195">
        <v>3.2200936349571084E-5</v>
      </c>
      <c r="K19" s="195">
        <v>2.5847604545476784E-5</v>
      </c>
      <c r="L19" s="195">
        <v>1.2400476017839059E-3</v>
      </c>
      <c r="M19" s="195">
        <v>9.5911272179752662E-4</v>
      </c>
      <c r="N19" s="195">
        <v>2.7323610398283587E-5</v>
      </c>
      <c r="O19" s="195">
        <v>4.8721430566024682E-4</v>
      </c>
      <c r="P19" s="195">
        <v>1.0220374763011679</v>
      </c>
      <c r="Q19" s="195">
        <v>6.9568370002297798E-5</v>
      </c>
      <c r="R19" s="195">
        <v>1.0356836213261721E-5</v>
      </c>
      <c r="S19" s="195">
        <v>1.6417168637976846E-5</v>
      </c>
      <c r="T19" s="195">
        <v>3.7513834720762025E-5</v>
      </c>
      <c r="U19" s="195">
        <v>1.6287967535580681E-5</v>
      </c>
      <c r="V19" s="195">
        <v>2.2985050234777778E-5</v>
      </c>
      <c r="W19" s="195">
        <v>1.7571712765287881E-5</v>
      </c>
      <c r="X19" s="195">
        <v>1.299050367636765E-5</v>
      </c>
      <c r="Y19" s="195">
        <v>7.0384129552967215E-6</v>
      </c>
      <c r="Z19" s="195">
        <v>1.0536430898186812E-5</v>
      </c>
      <c r="AA19" s="195">
        <v>6.4994096484073926E-5</v>
      </c>
      <c r="AB19" s="195">
        <v>6.5993680173891585E-6</v>
      </c>
      <c r="AC19" s="195">
        <v>1.1774849698190709E-5</v>
      </c>
      <c r="AD19" s="195">
        <v>1.3452936396164504E-5</v>
      </c>
      <c r="AE19" s="195">
        <v>4.728105773021435E-5</v>
      </c>
      <c r="AF19" s="195">
        <v>2.5757546806371823E-5</v>
      </c>
      <c r="AG19" s="195">
        <v>1.960491704599423E-5</v>
      </c>
      <c r="AH19" s="195">
        <v>1.9242064618974139E-5</v>
      </c>
      <c r="AI19" s="195">
        <v>1.6651748379485461E-5</v>
      </c>
      <c r="AJ19" s="195">
        <v>1.5348856668778798E-5</v>
      </c>
      <c r="AK19" s="195">
        <v>9.2939620315959371E-6</v>
      </c>
      <c r="AL19" s="195">
        <v>8.6631902099762875E-6</v>
      </c>
      <c r="AM19" s="195">
        <v>7.3286601965086118E-6</v>
      </c>
      <c r="AN19" s="195">
        <v>1.4785097025116728E-5</v>
      </c>
      <c r="AO19" s="195">
        <v>8.7817642934015112E-5</v>
      </c>
      <c r="AP19" s="195">
        <v>4.833434862211043E-5</v>
      </c>
      <c r="AQ19" s="195">
        <v>1.6072598859344321E-5</v>
      </c>
      <c r="AR19" s="195">
        <v>3.0415327925244711E-5</v>
      </c>
      <c r="AS19" s="195">
        <v>4.157106968362094E-5</v>
      </c>
      <c r="AT19" s="195">
        <v>1.3558940665278263E-5</v>
      </c>
      <c r="AU19" s="195">
        <v>2.6456639250469953E-5</v>
      </c>
      <c r="AV19" s="195">
        <v>2.616916818604135E-5</v>
      </c>
      <c r="AW19" s="195">
        <v>3.1171160705370239E-5</v>
      </c>
      <c r="AX19" s="195">
        <v>2.8359131962953938E-5</v>
      </c>
      <c r="AY19" s="195">
        <v>7.9686371099159163E-6</v>
      </c>
      <c r="AZ19" s="195">
        <v>1.780853170335543E-4</v>
      </c>
      <c r="BA19" s="195">
        <v>1.878541542494848E-5</v>
      </c>
      <c r="BB19" s="195">
        <v>2.0075790667383328E-5</v>
      </c>
      <c r="BC19" s="195">
        <v>1.286872294884421E-5</v>
      </c>
      <c r="BD19" s="195">
        <v>2.3875395713354297E-5</v>
      </c>
      <c r="BE19" s="195">
        <v>1.887343936224914E-4</v>
      </c>
      <c r="BF19" s="195">
        <v>3.5460620560773503E-4</v>
      </c>
      <c r="BG19" s="195">
        <v>1.1960215876248652E-3</v>
      </c>
      <c r="BH19" s="195">
        <v>2.8231779850971436E-5</v>
      </c>
      <c r="BI19" s="195">
        <v>1.4236326188859291E-5</v>
      </c>
      <c r="BJ19" s="195">
        <v>1.0877714456326E-2</v>
      </c>
      <c r="BK19" s="195">
        <v>2.8382382143748709E-2</v>
      </c>
      <c r="BL19" s="195">
        <v>1.017334260675115E-5</v>
      </c>
      <c r="BM19" s="195">
        <v>3.426845194987782E-4</v>
      </c>
      <c r="BN19" s="195">
        <v>2.0846556307913858E-5</v>
      </c>
      <c r="BO19" s="195">
        <v>1.8510161466561636E-3</v>
      </c>
      <c r="BP19" s="196">
        <v>1.0728829517685363</v>
      </c>
      <c r="BQ19" s="344">
        <v>0.74681524625816531</v>
      </c>
    </row>
    <row r="20" spans="1:69" s="168" customFormat="1" x14ac:dyDescent="0.15">
      <c r="A20" s="157">
        <v>14</v>
      </c>
      <c r="B20" s="179" t="s">
        <v>315</v>
      </c>
      <c r="C20" s="164"/>
      <c r="D20" s="194">
        <v>5.2658686710770055E-3</v>
      </c>
      <c r="E20" s="195">
        <v>1.778977879231167E-2</v>
      </c>
      <c r="F20" s="195">
        <v>8.6894949488364598E-2</v>
      </c>
      <c r="G20" s="195">
        <v>1.5833814548474552E-2</v>
      </c>
      <c r="H20" s="195">
        <v>5.0228213485588414E-5</v>
      </c>
      <c r="I20" s="195">
        <v>4.8318038985223711E-3</v>
      </c>
      <c r="J20" s="195">
        <v>1.277420572205723E-6</v>
      </c>
      <c r="K20" s="195">
        <v>2.0007143751114944E-6</v>
      </c>
      <c r="L20" s="195">
        <v>3.6125731375268658E-2</v>
      </c>
      <c r="M20" s="195">
        <v>1.1833498793931533E-3</v>
      </c>
      <c r="N20" s="195">
        <v>1.8542355298717193E-3</v>
      </c>
      <c r="O20" s="195">
        <v>2.0765552824899424E-3</v>
      </c>
      <c r="P20" s="195">
        <v>3.907620451501299E-4</v>
      </c>
      <c r="Q20" s="195">
        <v>1.0209608028568582</v>
      </c>
      <c r="R20" s="195">
        <v>2.6127575342295688E-4</v>
      </c>
      <c r="S20" s="195">
        <v>2.2548404527754446E-4</v>
      </c>
      <c r="T20" s="195">
        <v>1.6164541391045635E-5</v>
      </c>
      <c r="U20" s="195">
        <v>3.6580705950337987E-6</v>
      </c>
      <c r="V20" s="195">
        <v>4.0669190862705848E-5</v>
      </c>
      <c r="W20" s="195">
        <v>8.9254623115071886E-6</v>
      </c>
      <c r="X20" s="195">
        <v>3.1413251339751534E-6</v>
      </c>
      <c r="Y20" s="195">
        <v>3.8925631950526614E-4</v>
      </c>
      <c r="Z20" s="195">
        <v>2.6757912529468163E-6</v>
      </c>
      <c r="AA20" s="195">
        <v>8.6908607785308534E-5</v>
      </c>
      <c r="AB20" s="195">
        <v>3.3087315103731291E-7</v>
      </c>
      <c r="AC20" s="195">
        <v>1.61222932320396E-6</v>
      </c>
      <c r="AD20" s="195">
        <v>2.8963849261132114E-4</v>
      </c>
      <c r="AE20" s="195">
        <v>4.3286503923743056E-3</v>
      </c>
      <c r="AF20" s="195">
        <v>2.065983709363214E-6</v>
      </c>
      <c r="AG20" s="195">
        <v>5.3517033524195808E-7</v>
      </c>
      <c r="AH20" s="195">
        <v>6.1469374420717503E-7</v>
      </c>
      <c r="AI20" s="195">
        <v>1.1341786882205056E-6</v>
      </c>
      <c r="AJ20" s="195">
        <v>1.177229048266858E-6</v>
      </c>
      <c r="AK20" s="195">
        <v>1.7192071934894342E-6</v>
      </c>
      <c r="AL20" s="195">
        <v>1.8010290952794954E-6</v>
      </c>
      <c r="AM20" s="195">
        <v>1.3327076612247904E-6</v>
      </c>
      <c r="AN20" s="195">
        <v>9.9402556159913406E-5</v>
      </c>
      <c r="AO20" s="195">
        <v>3.4094283191996459E-6</v>
      </c>
      <c r="AP20" s="195">
        <v>8.2510157718637203E-6</v>
      </c>
      <c r="AQ20" s="195">
        <v>2.277771211452966E-6</v>
      </c>
      <c r="AR20" s="195">
        <v>2.2774079690327824E-4</v>
      </c>
      <c r="AS20" s="195">
        <v>1.5150270844891205E-5</v>
      </c>
      <c r="AT20" s="195">
        <v>1.1205102838586907E-6</v>
      </c>
      <c r="AU20" s="195">
        <v>2.1988123292009812E-6</v>
      </c>
      <c r="AV20" s="195">
        <v>1.7132192209198888E-6</v>
      </c>
      <c r="AW20" s="195">
        <v>2.2636167176535122E-5</v>
      </c>
      <c r="AX20" s="195">
        <v>1.0906084113167881E-6</v>
      </c>
      <c r="AY20" s="195">
        <v>2.7395308018305487E-7</v>
      </c>
      <c r="AZ20" s="195">
        <v>5.779777695279909E-6</v>
      </c>
      <c r="BA20" s="195">
        <v>1.0896350625979517E-6</v>
      </c>
      <c r="BB20" s="195">
        <v>7.3446361164727605E-6</v>
      </c>
      <c r="BC20" s="195">
        <v>8.7083110343215152E-6</v>
      </c>
      <c r="BD20" s="195">
        <v>3.3862299238408815E-6</v>
      </c>
      <c r="BE20" s="195">
        <v>4.9997363057479498E-4</v>
      </c>
      <c r="BF20" s="195">
        <v>7.2580930408113115E-5</v>
      </c>
      <c r="BG20" s="195">
        <v>2.5352419862249582E-4</v>
      </c>
      <c r="BH20" s="195">
        <v>1.8217749029603521E-5</v>
      </c>
      <c r="BI20" s="195">
        <v>2.6498671904587467E-6</v>
      </c>
      <c r="BJ20" s="195">
        <v>9.9596251620240935E-4</v>
      </c>
      <c r="BK20" s="195">
        <v>1.7225963327117128E-3</v>
      </c>
      <c r="BL20" s="195">
        <v>5.9162620249066165E-4</v>
      </c>
      <c r="BM20" s="195">
        <v>2.5160926799049641E-4</v>
      </c>
      <c r="BN20" s="195">
        <v>1.2387067465684269E-5</v>
      </c>
      <c r="BO20" s="195">
        <v>3.8017044888269381E-6</v>
      </c>
      <c r="BP20" s="196">
        <v>1.2037664331774089</v>
      </c>
      <c r="BQ20" s="344">
        <v>0.83792097148044553</v>
      </c>
    </row>
    <row r="21" spans="1:69" s="168" customFormat="1" x14ac:dyDescent="0.15">
      <c r="A21" s="157">
        <v>15</v>
      </c>
      <c r="B21" s="164" t="s">
        <v>542</v>
      </c>
      <c r="C21" s="164"/>
      <c r="D21" s="194">
        <v>4.3009769591129696E-5</v>
      </c>
      <c r="E21" s="195">
        <v>4.160748688231031E-5</v>
      </c>
      <c r="F21" s="195">
        <v>2.0267297531963376E-5</v>
      </c>
      <c r="G21" s="195">
        <v>3.2817929145935634E-5</v>
      </c>
      <c r="H21" s="195">
        <v>1.3197819385001543E-4</v>
      </c>
      <c r="I21" s="195">
        <v>3.1044652175546143E-3</v>
      </c>
      <c r="J21" s="195">
        <v>2.1982007489087591E-5</v>
      </c>
      <c r="K21" s="195">
        <v>2.0422102922699543E-5</v>
      </c>
      <c r="L21" s="195">
        <v>2.2603098496024332E-5</v>
      </c>
      <c r="M21" s="195">
        <v>7.3477686830970682E-4</v>
      </c>
      <c r="N21" s="195">
        <v>2.4700160927521367E-5</v>
      </c>
      <c r="O21" s="195">
        <v>3.1918085921882668E-5</v>
      </c>
      <c r="P21" s="195">
        <v>2.7712799785417264E-5</v>
      </c>
      <c r="Q21" s="195">
        <v>2.6782918133267248E-5</v>
      </c>
      <c r="R21" s="195">
        <v>1.0232261724715361</v>
      </c>
      <c r="S21" s="195">
        <v>2.6049308851832789E-2</v>
      </c>
      <c r="T21" s="195">
        <v>1.7738441146460826E-4</v>
      </c>
      <c r="U21" s="195">
        <v>6.3257700984157834E-4</v>
      </c>
      <c r="V21" s="195">
        <v>1.5309654288656337E-4</v>
      </c>
      <c r="W21" s="195">
        <v>3.7925694013937278E-4</v>
      </c>
      <c r="X21" s="195">
        <v>4.9220974253189224E-5</v>
      </c>
      <c r="Y21" s="195">
        <v>1.7960974688504706E-4</v>
      </c>
      <c r="Z21" s="195">
        <v>1.270651366369543E-5</v>
      </c>
      <c r="AA21" s="195">
        <v>2.0324515705375326E-5</v>
      </c>
      <c r="AB21" s="195">
        <v>4.1928195645108618E-6</v>
      </c>
      <c r="AC21" s="195">
        <v>4.1590419156795922E-5</v>
      </c>
      <c r="AD21" s="195">
        <v>1.5363881515652262E-3</v>
      </c>
      <c r="AE21" s="195">
        <v>5.5543726859900652E-3</v>
      </c>
      <c r="AF21" s="195">
        <v>5.5195774409653316E-5</v>
      </c>
      <c r="AG21" s="195">
        <v>9.9023077986710074E-6</v>
      </c>
      <c r="AH21" s="195">
        <v>9.3345735867172049E-6</v>
      </c>
      <c r="AI21" s="195">
        <v>3.7618757306001652E-5</v>
      </c>
      <c r="AJ21" s="195">
        <v>3.4839003203326699E-5</v>
      </c>
      <c r="AK21" s="195">
        <v>1.2731900198186644E-4</v>
      </c>
      <c r="AL21" s="195">
        <v>2.2419595475164796E-5</v>
      </c>
      <c r="AM21" s="195">
        <v>1.1363401322211938E-4</v>
      </c>
      <c r="AN21" s="195">
        <v>5.5460174025378974E-4</v>
      </c>
      <c r="AO21" s="195">
        <v>6.8487261550538629E-5</v>
      </c>
      <c r="AP21" s="195">
        <v>9.5140023294326416E-5</v>
      </c>
      <c r="AQ21" s="195">
        <v>3.268965189428091E-4</v>
      </c>
      <c r="AR21" s="195">
        <v>7.013218072144402E-5</v>
      </c>
      <c r="AS21" s="195">
        <v>5.1661896849385974E-5</v>
      </c>
      <c r="AT21" s="195">
        <v>1.8477645012368311E-5</v>
      </c>
      <c r="AU21" s="195">
        <v>4.2974379570479464E-5</v>
      </c>
      <c r="AV21" s="195">
        <v>3.4982429533694147E-5</v>
      </c>
      <c r="AW21" s="195">
        <v>6.4375518847628347E-5</v>
      </c>
      <c r="AX21" s="195">
        <v>2.3753964839056992E-5</v>
      </c>
      <c r="AY21" s="195">
        <v>1.0438166903964405E-5</v>
      </c>
      <c r="AZ21" s="195">
        <v>1.0766152502349867E-4</v>
      </c>
      <c r="BA21" s="195">
        <v>2.7631489118010373E-5</v>
      </c>
      <c r="BB21" s="195">
        <v>2.9800718479221257E-5</v>
      </c>
      <c r="BC21" s="195">
        <v>7.482948945266744E-5</v>
      </c>
      <c r="BD21" s="195">
        <v>3.3271615654345694E-5</v>
      </c>
      <c r="BE21" s="195">
        <v>2.3679736758147534E-5</v>
      </c>
      <c r="BF21" s="195">
        <v>3.7256472315076722E-5</v>
      </c>
      <c r="BG21" s="195">
        <v>3.6361063877719357E-5</v>
      </c>
      <c r="BH21" s="195">
        <v>8.2079838345508965E-5</v>
      </c>
      <c r="BI21" s="195">
        <v>7.162556130565371E-5</v>
      </c>
      <c r="BJ21" s="195">
        <v>1.4700773771071611E-4</v>
      </c>
      <c r="BK21" s="195">
        <v>4.1369093012957799E-5</v>
      </c>
      <c r="BL21" s="195">
        <v>4.1661621193809275E-4</v>
      </c>
      <c r="BM21" s="195">
        <v>6.8177882872755312E-5</v>
      </c>
      <c r="BN21" s="195">
        <v>2.1421440207837427E-3</v>
      </c>
      <c r="BO21" s="195">
        <v>2.1865088226769794E-5</v>
      </c>
      <c r="BP21" s="196">
        <v>1.0674348082892045</v>
      </c>
      <c r="BQ21" s="344">
        <v>0.74302288791426574</v>
      </c>
    </row>
    <row r="22" spans="1:69" s="168" customFormat="1" x14ac:dyDescent="0.15">
      <c r="A22" s="169">
        <v>16</v>
      </c>
      <c r="B22" s="170" t="s">
        <v>543</v>
      </c>
      <c r="C22" s="170"/>
      <c r="D22" s="197">
        <v>4.2555006132969015E-4</v>
      </c>
      <c r="E22" s="198">
        <v>9.0928062401334474E-4</v>
      </c>
      <c r="F22" s="198">
        <v>1.5082941170998729E-4</v>
      </c>
      <c r="G22" s="198">
        <v>3.1699223231706835E-4</v>
      </c>
      <c r="H22" s="198">
        <v>4.4846634965087634E-5</v>
      </c>
      <c r="I22" s="198">
        <v>5.748004861520716E-4</v>
      </c>
      <c r="J22" s="198">
        <v>2.4914200186487473E-4</v>
      </c>
      <c r="K22" s="198">
        <v>2.5801754243129371E-4</v>
      </c>
      <c r="L22" s="198">
        <v>1.2277001021047159E-4</v>
      </c>
      <c r="M22" s="198">
        <v>1.7931525420882206E-4</v>
      </c>
      <c r="N22" s="198">
        <v>1.7153979103249475E-4</v>
      </c>
      <c r="O22" s="198">
        <v>1.3741165806521526E-4</v>
      </c>
      <c r="P22" s="198">
        <v>5.9509326889392578E-5</v>
      </c>
      <c r="Q22" s="198">
        <v>1.1385219335738119E-4</v>
      </c>
      <c r="R22" s="198">
        <v>1.0228271703237542E-4</v>
      </c>
      <c r="S22" s="198">
        <v>1.0007223440398572</v>
      </c>
      <c r="T22" s="198">
        <v>1.3105194218005839E-4</v>
      </c>
      <c r="U22" s="198">
        <v>1.2877186812796249E-4</v>
      </c>
      <c r="V22" s="198">
        <v>1.3026476728880259E-4</v>
      </c>
      <c r="W22" s="198">
        <v>1.0177094616370496E-4</v>
      </c>
      <c r="X22" s="198">
        <v>6.3250122811072949E-5</v>
      </c>
      <c r="Y22" s="198">
        <v>3.5416237324503003E-4</v>
      </c>
      <c r="Z22" s="198">
        <v>5.7199809052581676E-5</v>
      </c>
      <c r="AA22" s="198">
        <v>1.1159931989740857E-4</v>
      </c>
      <c r="AB22" s="198">
        <v>1.2906934901058709E-5</v>
      </c>
      <c r="AC22" s="198">
        <v>4.9572635806066994E-5</v>
      </c>
      <c r="AD22" s="198">
        <v>2.4091335430932164E-4</v>
      </c>
      <c r="AE22" s="198">
        <v>2.7143755626124027E-4</v>
      </c>
      <c r="AF22" s="198">
        <v>8.3891324536853473E-5</v>
      </c>
      <c r="AG22" s="198">
        <v>3.8530002110838521E-5</v>
      </c>
      <c r="AH22" s="198">
        <v>4.6605904809033475E-5</v>
      </c>
      <c r="AI22" s="198">
        <v>1.0895341786130045E-4</v>
      </c>
      <c r="AJ22" s="198">
        <v>6.7502749513882523E-5</v>
      </c>
      <c r="AK22" s="198">
        <v>1.0813352586396784E-4</v>
      </c>
      <c r="AL22" s="198">
        <v>1.231882483637636E-4</v>
      </c>
      <c r="AM22" s="198">
        <v>4.9956134289620318E-5</v>
      </c>
      <c r="AN22" s="198">
        <v>1.7372185847217399E-4</v>
      </c>
      <c r="AO22" s="198">
        <v>1.7121022230830678E-4</v>
      </c>
      <c r="AP22" s="198">
        <v>2.3734649565937277E-4</v>
      </c>
      <c r="AQ22" s="198">
        <v>1.2140028654767044E-4</v>
      </c>
      <c r="AR22" s="198">
        <v>1.1386418689188426E-4</v>
      </c>
      <c r="AS22" s="198">
        <v>1.0423646626620805E-4</v>
      </c>
      <c r="AT22" s="198">
        <v>3.6228079768919449E-5</v>
      </c>
      <c r="AU22" s="198">
        <v>9.7806284713237529E-5</v>
      </c>
      <c r="AV22" s="198">
        <v>1.5518114063408012E-4</v>
      </c>
      <c r="AW22" s="198">
        <v>2.4602297609273662E-4</v>
      </c>
      <c r="AX22" s="198">
        <v>9.6888396003487758E-5</v>
      </c>
      <c r="AY22" s="198">
        <v>1.7494104033508759E-5</v>
      </c>
      <c r="AZ22" s="198">
        <v>1.1726382818697403E-4</v>
      </c>
      <c r="BA22" s="198">
        <v>9.8815837032230848E-5</v>
      </c>
      <c r="BB22" s="198">
        <v>6.8647776015006359E-5</v>
      </c>
      <c r="BC22" s="198">
        <v>8.2170189992722436E-5</v>
      </c>
      <c r="BD22" s="198">
        <v>2.1236989210099034E-4</v>
      </c>
      <c r="BE22" s="198">
        <v>6.071131005566358E-5</v>
      </c>
      <c r="BF22" s="198">
        <v>2.2168192281929962E-4</v>
      </c>
      <c r="BG22" s="198">
        <v>2.0155362893010723E-4</v>
      </c>
      <c r="BH22" s="198">
        <v>1.2102570449078111E-3</v>
      </c>
      <c r="BI22" s="198">
        <v>1.2839332391184814E-4</v>
      </c>
      <c r="BJ22" s="198">
        <v>3.4564346267945906E-4</v>
      </c>
      <c r="BK22" s="198">
        <v>1.1310291253747198E-4</v>
      </c>
      <c r="BL22" s="198">
        <v>2.4956408331339278E-4</v>
      </c>
      <c r="BM22" s="198">
        <v>4.9918045470259372E-4</v>
      </c>
      <c r="BN22" s="198">
        <v>3.9329459694443342E-4</v>
      </c>
      <c r="BO22" s="198">
        <v>3.5838820325998554E-5</v>
      </c>
      <c r="BP22" s="199">
        <v>1.0124280365046778</v>
      </c>
      <c r="BQ22" s="345">
        <v>0.70473362649165483</v>
      </c>
    </row>
    <row r="23" spans="1:69" s="168" customFormat="1" x14ac:dyDescent="0.15">
      <c r="A23" s="157">
        <v>17</v>
      </c>
      <c r="B23" s="164" t="s">
        <v>544</v>
      </c>
      <c r="C23" s="164"/>
      <c r="D23" s="194">
        <v>6.923952843170153E-4</v>
      </c>
      <c r="E23" s="200">
        <v>6.3897221362550728E-4</v>
      </c>
      <c r="F23" s="200">
        <v>8.2892507417246294E-3</v>
      </c>
      <c r="G23" s="200">
        <v>8.1304500453154536E-4</v>
      </c>
      <c r="H23" s="200">
        <v>8.4043238656637854E-3</v>
      </c>
      <c r="I23" s="200">
        <v>1.1064553043966436E-3</v>
      </c>
      <c r="J23" s="200">
        <v>7.5192334747959007E-4</v>
      </c>
      <c r="K23" s="200">
        <v>5.9066240486231765E-4</v>
      </c>
      <c r="L23" s="200">
        <v>3.9462096715861894E-3</v>
      </c>
      <c r="M23" s="200">
        <v>1.0182463621290277E-3</v>
      </c>
      <c r="N23" s="200">
        <v>3.1660099338996566E-4</v>
      </c>
      <c r="O23" s="200">
        <v>6.5587986412364552E-4</v>
      </c>
      <c r="P23" s="200">
        <v>5.3452446858600266E-4</v>
      </c>
      <c r="Q23" s="200">
        <v>1.0341177971529716E-3</v>
      </c>
      <c r="R23" s="200">
        <v>2.857946387743396E-4</v>
      </c>
      <c r="S23" s="200">
        <v>4.7457593091437871E-4</v>
      </c>
      <c r="T23" s="200">
        <v>1.0594600368690028</v>
      </c>
      <c r="U23" s="200">
        <v>8.2896675179831389E-2</v>
      </c>
      <c r="V23" s="200">
        <v>6.6109245388041138E-2</v>
      </c>
      <c r="W23" s="200">
        <v>1.247470034608927E-2</v>
      </c>
      <c r="X23" s="200">
        <v>3.2713760899971043E-3</v>
      </c>
      <c r="Y23" s="200">
        <v>3.2321401997465675E-4</v>
      </c>
      <c r="Z23" s="200">
        <v>4.8956362113671697E-4</v>
      </c>
      <c r="AA23" s="200">
        <v>6.3097241003287076E-4</v>
      </c>
      <c r="AB23" s="200">
        <v>5.9373327074621031E-5</v>
      </c>
      <c r="AC23" s="200">
        <v>5.7726733676787911E-4</v>
      </c>
      <c r="AD23" s="200">
        <v>5.0243585296179752E-4</v>
      </c>
      <c r="AE23" s="200">
        <v>8.3536830222479897E-4</v>
      </c>
      <c r="AF23" s="200">
        <v>8.0740955034257537E-4</v>
      </c>
      <c r="AG23" s="200">
        <v>2.8540147696473389E-4</v>
      </c>
      <c r="AH23" s="200">
        <v>2.97736912283381E-4</v>
      </c>
      <c r="AI23" s="200">
        <v>4.5487332857417162E-4</v>
      </c>
      <c r="AJ23" s="200">
        <v>9.8999764090431817E-4</v>
      </c>
      <c r="AK23" s="200">
        <v>2.9677487897415716E-4</v>
      </c>
      <c r="AL23" s="200">
        <v>4.2076649524338985E-4</v>
      </c>
      <c r="AM23" s="200">
        <v>3.2841162623110118E-4</v>
      </c>
      <c r="AN23" s="200">
        <v>2.2479192054242141E-2</v>
      </c>
      <c r="AO23" s="200">
        <v>4.3813802328052131E-4</v>
      </c>
      <c r="AP23" s="200">
        <v>2.4597772757274757E-2</v>
      </c>
      <c r="AQ23" s="200">
        <v>1.0292849659606383E-2</v>
      </c>
      <c r="AR23" s="200">
        <v>1.0127426631185786E-3</v>
      </c>
      <c r="AS23" s="200">
        <v>1.5961872310815987E-3</v>
      </c>
      <c r="AT23" s="200">
        <v>2.6136322624608337E-3</v>
      </c>
      <c r="AU23" s="200">
        <v>8.7883538089430341E-4</v>
      </c>
      <c r="AV23" s="200">
        <v>3.605842649152448E-4</v>
      </c>
      <c r="AW23" s="200">
        <v>6.1906488092677999E-4</v>
      </c>
      <c r="AX23" s="200">
        <v>3.3296028435717673E-4</v>
      </c>
      <c r="AY23" s="200">
        <v>2.3454270693519321E-4</v>
      </c>
      <c r="AZ23" s="200">
        <v>5.5241497291740938E-4</v>
      </c>
      <c r="BA23" s="200">
        <v>1.746326769579131E-4</v>
      </c>
      <c r="BB23" s="200">
        <v>4.1599866489825836E-4</v>
      </c>
      <c r="BC23" s="200">
        <v>1.1529044514518531E-3</v>
      </c>
      <c r="BD23" s="200">
        <v>2.0990816115043026E-4</v>
      </c>
      <c r="BE23" s="200">
        <v>5.0929167166704299E-4</v>
      </c>
      <c r="BF23" s="200">
        <v>2.8052421852318185E-4</v>
      </c>
      <c r="BG23" s="200">
        <v>3.5047248328815667E-4</v>
      </c>
      <c r="BH23" s="200">
        <v>8.5705619655595297E-4</v>
      </c>
      <c r="BI23" s="200">
        <v>4.0384842950095325E-4</v>
      </c>
      <c r="BJ23" s="200">
        <v>6.2879653965130058E-4</v>
      </c>
      <c r="BK23" s="200">
        <v>8.73987169218357E-4</v>
      </c>
      <c r="BL23" s="200">
        <v>7.9095249912516843E-4</v>
      </c>
      <c r="BM23" s="200">
        <v>5.6073005791165589E-4</v>
      </c>
      <c r="BN23" s="200">
        <v>7.6916886429463189E-3</v>
      </c>
      <c r="BO23" s="200">
        <v>1.1482832924287414E-4</v>
      </c>
      <c r="BP23" s="196">
        <v>1.3420891158800106</v>
      </c>
      <c r="BQ23" s="344">
        <v>0.9342049959169898</v>
      </c>
    </row>
    <row r="24" spans="1:69" s="168" customFormat="1" x14ac:dyDescent="0.15">
      <c r="A24" s="157">
        <v>18</v>
      </c>
      <c r="B24" s="164" t="s">
        <v>545</v>
      </c>
      <c r="C24" s="164"/>
      <c r="D24" s="194">
        <v>1.4914998453753139E-4</v>
      </c>
      <c r="E24" s="200">
        <v>1.5344285277539113E-4</v>
      </c>
      <c r="F24" s="200">
        <v>1.3570693909182744E-4</v>
      </c>
      <c r="G24" s="200">
        <v>1.6373014999723233E-4</v>
      </c>
      <c r="H24" s="200">
        <v>2.3613399632578107E-4</v>
      </c>
      <c r="I24" s="200">
        <v>3.1102908691902026E-4</v>
      </c>
      <c r="J24" s="200">
        <v>1.3646984502712232E-3</v>
      </c>
      <c r="K24" s="200">
        <v>2.8947920022642614E-4</v>
      </c>
      <c r="L24" s="200">
        <v>2.7136759057679879E-4</v>
      </c>
      <c r="M24" s="200">
        <v>2.1405998764814784E-4</v>
      </c>
      <c r="N24" s="200">
        <v>1.3271110895916391E-4</v>
      </c>
      <c r="O24" s="200">
        <v>6.1559910129552317E-4</v>
      </c>
      <c r="P24" s="200">
        <v>2.695566835430948E-4</v>
      </c>
      <c r="Q24" s="200">
        <v>1.7225273485626827E-4</v>
      </c>
      <c r="R24" s="200">
        <v>1.4374241977677905E-4</v>
      </c>
      <c r="S24" s="200">
        <v>5.1391682621257839E-4</v>
      </c>
      <c r="T24" s="200">
        <v>4.3711416488069455E-4</v>
      </c>
      <c r="U24" s="200">
        <v>1.0098106755911744</v>
      </c>
      <c r="V24" s="200">
        <v>8.9699968848898132E-4</v>
      </c>
      <c r="W24" s="200">
        <v>6.8772557901198162E-4</v>
      </c>
      <c r="X24" s="200">
        <v>3.4878285321854319E-4</v>
      </c>
      <c r="Y24" s="200">
        <v>5.1673959235645371E-4</v>
      </c>
      <c r="Z24" s="200">
        <v>3.8214890358081641E-4</v>
      </c>
      <c r="AA24" s="200">
        <v>7.4934419493470248E-4</v>
      </c>
      <c r="AB24" s="200">
        <v>6.6942838555632196E-5</v>
      </c>
      <c r="AC24" s="200">
        <v>4.5004511840711456E-4</v>
      </c>
      <c r="AD24" s="200">
        <v>4.048807882944913E-4</v>
      </c>
      <c r="AE24" s="200">
        <v>1.4342439040856316E-4</v>
      </c>
      <c r="AF24" s="200">
        <v>4.165190542238747E-4</v>
      </c>
      <c r="AG24" s="200">
        <v>1.8191763920971069E-4</v>
      </c>
      <c r="AH24" s="200">
        <v>2.1798364019647335E-4</v>
      </c>
      <c r="AI24" s="200">
        <v>5.6308555824437462E-4</v>
      </c>
      <c r="AJ24" s="200">
        <v>2.5277567102603747E-4</v>
      </c>
      <c r="AK24" s="200">
        <v>3.9528014012179429E-4</v>
      </c>
      <c r="AL24" s="200">
        <v>3.7155043629536562E-4</v>
      </c>
      <c r="AM24" s="200">
        <v>4.0565288921038431E-4</v>
      </c>
      <c r="AN24" s="200">
        <v>1.4433529444430728E-3</v>
      </c>
      <c r="AO24" s="200">
        <v>4.499838839809061E-4</v>
      </c>
      <c r="AP24" s="200">
        <v>3.2145632512859497E-3</v>
      </c>
      <c r="AQ24" s="200">
        <v>7.4752343928970733E-3</v>
      </c>
      <c r="AR24" s="200">
        <v>2.1585289967383689E-4</v>
      </c>
      <c r="AS24" s="200">
        <v>2.3054027380452465E-4</v>
      </c>
      <c r="AT24" s="200">
        <v>6.2523480627152384E-4</v>
      </c>
      <c r="AU24" s="200">
        <v>2.0409198775710245E-3</v>
      </c>
      <c r="AV24" s="200">
        <v>1.3974396876325109E-3</v>
      </c>
      <c r="AW24" s="200">
        <v>5.3608125698271212E-4</v>
      </c>
      <c r="AX24" s="200">
        <v>1.1104535613962315E-3</v>
      </c>
      <c r="AY24" s="200">
        <v>4.1172494600306622E-4</v>
      </c>
      <c r="AZ24" s="200">
        <v>5.9146038419001675E-4</v>
      </c>
      <c r="BA24" s="200">
        <v>2.1630156729306207E-4</v>
      </c>
      <c r="BB24" s="200">
        <v>1.5002141881747045E-3</v>
      </c>
      <c r="BC24" s="200">
        <v>9.6364067716282525E-4</v>
      </c>
      <c r="BD24" s="200">
        <v>4.2184866363085817E-4</v>
      </c>
      <c r="BE24" s="200">
        <v>1.0992961497434141E-3</v>
      </c>
      <c r="BF24" s="200">
        <v>1.1643896708313027E-3</v>
      </c>
      <c r="BG24" s="200">
        <v>1.2784094670119266E-3</v>
      </c>
      <c r="BH24" s="200">
        <v>5.3106987375331526E-3</v>
      </c>
      <c r="BI24" s="200">
        <v>7.1751587509682059E-4</v>
      </c>
      <c r="BJ24" s="200">
        <v>9.4630179681004067E-4</v>
      </c>
      <c r="BK24" s="200">
        <v>1.04526860526931E-3</v>
      </c>
      <c r="BL24" s="200">
        <v>1.900175407086696E-3</v>
      </c>
      <c r="BM24" s="200">
        <v>6.8113195949081988E-4</v>
      </c>
      <c r="BN24" s="200">
        <v>3.4994429166426304E-4</v>
      </c>
      <c r="BO24" s="200">
        <v>1.7504861926480244E-4</v>
      </c>
      <c r="BP24" s="196">
        <v>1.0603491936870499</v>
      </c>
      <c r="BQ24" s="344">
        <v>0.738090714273818</v>
      </c>
    </row>
    <row r="25" spans="1:69" s="168" customFormat="1" x14ac:dyDescent="0.15">
      <c r="A25" s="157">
        <v>19</v>
      </c>
      <c r="B25" s="164" t="s">
        <v>546</v>
      </c>
      <c r="C25" s="164"/>
      <c r="D25" s="194">
        <v>3.580272758061661E-3</v>
      </c>
      <c r="E25" s="200">
        <v>1.1348776801116541E-3</v>
      </c>
      <c r="F25" s="200">
        <v>6.7552405917471509E-4</v>
      </c>
      <c r="G25" s="200">
        <v>3.2156355148008011E-3</v>
      </c>
      <c r="H25" s="200">
        <v>1.4186123678498047E-3</v>
      </c>
      <c r="I25" s="200">
        <v>5.8459517884837278E-4</v>
      </c>
      <c r="J25" s="200">
        <v>5.6745830378919222E-4</v>
      </c>
      <c r="K25" s="200">
        <v>5.0073979759816356E-4</v>
      </c>
      <c r="L25" s="200">
        <v>2.2870815371019756E-3</v>
      </c>
      <c r="M25" s="200">
        <v>1.1786157590269678E-3</v>
      </c>
      <c r="N25" s="200">
        <v>1.5450319966014421E-3</v>
      </c>
      <c r="O25" s="200">
        <v>2.594780660022924E-3</v>
      </c>
      <c r="P25" s="200">
        <v>2.5929436369506839E-3</v>
      </c>
      <c r="Q25" s="200">
        <v>9.8865927389785537E-4</v>
      </c>
      <c r="R25" s="200">
        <v>1.5356467381323292E-3</v>
      </c>
      <c r="S25" s="200">
        <v>2.2311603053590022E-3</v>
      </c>
      <c r="T25" s="200">
        <v>3.8413974455743642E-3</v>
      </c>
      <c r="U25" s="200">
        <v>5.640350230049343E-3</v>
      </c>
      <c r="V25" s="200">
        <v>1.1558097813051078</v>
      </c>
      <c r="W25" s="200">
        <v>0.20390561253368306</v>
      </c>
      <c r="X25" s="200">
        <v>5.4339288735707293E-2</v>
      </c>
      <c r="Y25" s="200">
        <v>6.3656226595128229E-4</v>
      </c>
      <c r="Z25" s="200">
        <v>7.0764768759089454E-4</v>
      </c>
      <c r="AA25" s="200">
        <v>7.184142204461761E-3</v>
      </c>
      <c r="AB25" s="200">
        <v>9.7248847880472566E-5</v>
      </c>
      <c r="AC25" s="200">
        <v>2.0009761399050825E-3</v>
      </c>
      <c r="AD25" s="200">
        <v>3.2867102900640856E-3</v>
      </c>
      <c r="AE25" s="200">
        <v>1.4534729600090702E-3</v>
      </c>
      <c r="AF25" s="200">
        <v>1.7133407709463157E-3</v>
      </c>
      <c r="AG25" s="200">
        <v>2.345840335845552E-4</v>
      </c>
      <c r="AH25" s="200">
        <v>2.4217289230693778E-4</v>
      </c>
      <c r="AI25" s="200">
        <v>4.4968545986689274E-4</v>
      </c>
      <c r="AJ25" s="200">
        <v>6.7176004310251362E-4</v>
      </c>
      <c r="AK25" s="200">
        <v>1.3118087989341524E-3</v>
      </c>
      <c r="AL25" s="200">
        <v>4.1650361129297146E-3</v>
      </c>
      <c r="AM25" s="200">
        <v>5.543177821734854E-4</v>
      </c>
      <c r="AN25" s="200">
        <v>1.1542496031334802E-2</v>
      </c>
      <c r="AO25" s="200">
        <v>1.6969187331708248E-3</v>
      </c>
      <c r="AP25" s="200">
        <v>3.5909965241551884E-3</v>
      </c>
      <c r="AQ25" s="200">
        <v>3.116386369879601E-3</v>
      </c>
      <c r="AR25" s="200">
        <v>8.3146252121197781E-4</v>
      </c>
      <c r="AS25" s="200">
        <v>6.4704735763725172E-4</v>
      </c>
      <c r="AT25" s="200">
        <v>5.7931022312234437E-4</v>
      </c>
      <c r="AU25" s="200">
        <v>1.1618961852636344E-3</v>
      </c>
      <c r="AV25" s="200">
        <v>1.1151299863525804E-3</v>
      </c>
      <c r="AW25" s="200">
        <v>1.2377498585607828E-3</v>
      </c>
      <c r="AX25" s="200">
        <v>2.0496799514305789E-3</v>
      </c>
      <c r="AY25" s="200">
        <v>3.8614534237379751E-4</v>
      </c>
      <c r="AZ25" s="200">
        <v>1.7999780457848525E-3</v>
      </c>
      <c r="BA25" s="200">
        <v>9.3237829690368619E-4</v>
      </c>
      <c r="BB25" s="200">
        <v>1.7750146626312876E-3</v>
      </c>
      <c r="BC25" s="200">
        <v>1.6012311495872199E-2</v>
      </c>
      <c r="BD25" s="200">
        <v>9.2183052416854494E-4</v>
      </c>
      <c r="BE25" s="200">
        <v>3.8329533594181871E-3</v>
      </c>
      <c r="BF25" s="200">
        <v>1.176267059116924E-3</v>
      </c>
      <c r="BG25" s="200">
        <v>1.8841779057735019E-3</v>
      </c>
      <c r="BH25" s="200">
        <v>4.4467538151023401E-3</v>
      </c>
      <c r="BI25" s="200">
        <v>2.604807520578927E-3</v>
      </c>
      <c r="BJ25" s="200">
        <v>1.4455229518414694E-3</v>
      </c>
      <c r="BK25" s="200">
        <v>1.0371931579372994E-3</v>
      </c>
      <c r="BL25" s="200">
        <v>1.3666606089623938E-3</v>
      </c>
      <c r="BM25" s="200">
        <v>1.2919646074893351E-3</v>
      </c>
      <c r="BN25" s="200">
        <v>0.11885426419955709</v>
      </c>
      <c r="BO25" s="200">
        <v>6.1638136561599076E-4</v>
      </c>
      <c r="BP25" s="196">
        <v>1.6628312107684038</v>
      </c>
      <c r="BQ25" s="344">
        <v>1.1574680146690228</v>
      </c>
    </row>
    <row r="26" spans="1:69" s="168" customFormat="1" x14ac:dyDescent="0.15">
      <c r="A26" s="174">
        <v>20</v>
      </c>
      <c r="B26" s="175" t="s">
        <v>547</v>
      </c>
      <c r="C26" s="175"/>
      <c r="D26" s="201">
        <v>1.6286514080958013E-2</v>
      </c>
      <c r="E26" s="202">
        <v>2.5165398218038376E-3</v>
      </c>
      <c r="F26" s="202">
        <v>1.7563699302266553E-3</v>
      </c>
      <c r="G26" s="202">
        <v>1.331948718821695E-2</v>
      </c>
      <c r="H26" s="202">
        <v>2.6581805870494477E-3</v>
      </c>
      <c r="I26" s="202">
        <v>8.7504474825783347E-4</v>
      </c>
      <c r="J26" s="202">
        <v>3.5567765484320537E-4</v>
      </c>
      <c r="K26" s="202">
        <v>4.3218897820382698E-4</v>
      </c>
      <c r="L26" s="202">
        <v>8.1638987836596746E-3</v>
      </c>
      <c r="M26" s="202">
        <v>3.9158247953218813E-3</v>
      </c>
      <c r="N26" s="202">
        <v>6.2365691638680823E-3</v>
      </c>
      <c r="O26" s="202">
        <v>8.3297974281957531E-3</v>
      </c>
      <c r="P26" s="202">
        <v>1.0494975702040233E-2</v>
      </c>
      <c r="Q26" s="202">
        <v>3.2543625755194002E-3</v>
      </c>
      <c r="R26" s="202">
        <v>1.7889338483610185E-3</v>
      </c>
      <c r="S26" s="202">
        <v>1.9847780461978264E-3</v>
      </c>
      <c r="T26" s="202">
        <v>1.4469649302249756E-3</v>
      </c>
      <c r="U26" s="202">
        <v>4.2484171047892667E-3</v>
      </c>
      <c r="V26" s="202">
        <v>1.2563912579164811E-3</v>
      </c>
      <c r="W26" s="202">
        <v>1.0059137118331163</v>
      </c>
      <c r="X26" s="202">
        <v>7.7517854076492216E-4</v>
      </c>
      <c r="Y26" s="202">
        <v>1.734517267002175E-3</v>
      </c>
      <c r="Z26" s="202">
        <v>9.4701621701834271E-4</v>
      </c>
      <c r="AA26" s="202">
        <v>1.1323729943863421E-2</v>
      </c>
      <c r="AB26" s="202">
        <v>7.4303728952970492E-5</v>
      </c>
      <c r="AC26" s="202">
        <v>1.7062810677730203E-3</v>
      </c>
      <c r="AD26" s="202">
        <v>1.1871440312743288E-3</v>
      </c>
      <c r="AE26" s="202">
        <v>2.9585541949239632E-3</v>
      </c>
      <c r="AF26" s="202">
        <v>1.2099873011835807E-3</v>
      </c>
      <c r="AG26" s="202">
        <v>1.8583710965482892E-4</v>
      </c>
      <c r="AH26" s="202">
        <v>1.7991651414256898E-4</v>
      </c>
      <c r="AI26" s="202">
        <v>4.1731504676304886E-4</v>
      </c>
      <c r="AJ26" s="202">
        <v>8.3727311844365878E-4</v>
      </c>
      <c r="AK26" s="202">
        <v>7.4055992843807112E-4</v>
      </c>
      <c r="AL26" s="202">
        <v>1.2113469711703558E-3</v>
      </c>
      <c r="AM26" s="202">
        <v>3.6675264100032468E-4</v>
      </c>
      <c r="AN26" s="202">
        <v>1.7800869754037948E-3</v>
      </c>
      <c r="AO26" s="202">
        <v>1.6206230107057161E-3</v>
      </c>
      <c r="AP26" s="202">
        <v>5.6051930807858531E-4</v>
      </c>
      <c r="AQ26" s="202">
        <v>8.2585956628710203E-4</v>
      </c>
      <c r="AR26" s="202">
        <v>6.1733017859424652E-4</v>
      </c>
      <c r="AS26" s="202">
        <v>4.4915212256262696E-4</v>
      </c>
      <c r="AT26" s="202">
        <v>2.1759164471370814E-4</v>
      </c>
      <c r="AU26" s="202">
        <v>5.5149968709796121E-4</v>
      </c>
      <c r="AV26" s="202">
        <v>1.1417151188065039E-3</v>
      </c>
      <c r="AW26" s="202">
        <v>4.0083560510352848E-3</v>
      </c>
      <c r="AX26" s="202">
        <v>1.5125953826309515E-3</v>
      </c>
      <c r="AY26" s="202">
        <v>2.1211738376658568E-4</v>
      </c>
      <c r="AZ26" s="202">
        <v>1.2189177701136243E-3</v>
      </c>
      <c r="BA26" s="202">
        <v>8.6818040377749015E-4</v>
      </c>
      <c r="BB26" s="202">
        <v>9.4581276674678442E-4</v>
      </c>
      <c r="BC26" s="202">
        <v>8.6142245045418592E-4</v>
      </c>
      <c r="BD26" s="202">
        <v>5.832502470503704E-4</v>
      </c>
      <c r="BE26" s="202">
        <v>1.7939478646508899E-3</v>
      </c>
      <c r="BF26" s="202">
        <v>1.955609413469366E-3</v>
      </c>
      <c r="BG26" s="202">
        <v>3.8367438662910941E-3</v>
      </c>
      <c r="BH26" s="202">
        <v>2.2952432189445537E-3</v>
      </c>
      <c r="BI26" s="202">
        <v>8.6521424964992942E-4</v>
      </c>
      <c r="BJ26" s="202">
        <v>2.1629522853917143E-3</v>
      </c>
      <c r="BK26" s="202">
        <v>3.0158470938580167E-3</v>
      </c>
      <c r="BL26" s="202">
        <v>9.2941275323036047E-4</v>
      </c>
      <c r="BM26" s="202">
        <v>1.3574931353127955E-3</v>
      </c>
      <c r="BN26" s="202">
        <v>0.15437002226511909</v>
      </c>
      <c r="BO26" s="202">
        <v>3.4845443306596844E-4</v>
      </c>
      <c r="BP26" s="203">
        <v>1.3119963127279497</v>
      </c>
      <c r="BQ26" s="346">
        <v>0.91325791668569145</v>
      </c>
    </row>
    <row r="27" spans="1:69" s="168" customFormat="1" x14ac:dyDescent="0.15">
      <c r="A27" s="157">
        <v>21</v>
      </c>
      <c r="B27" s="164" t="s">
        <v>548</v>
      </c>
      <c r="C27" s="164"/>
      <c r="D27" s="194">
        <v>7.4699523092246233E-4</v>
      </c>
      <c r="E27" s="195">
        <v>7.8403708954468733E-4</v>
      </c>
      <c r="F27" s="195">
        <v>6.9695371155290378E-4</v>
      </c>
      <c r="G27" s="195">
        <v>8.2390325160020342E-4</v>
      </c>
      <c r="H27" s="195">
        <v>6.1082618473645332E-4</v>
      </c>
      <c r="I27" s="195">
        <v>1.0095257620424934E-3</v>
      </c>
      <c r="J27" s="195">
        <v>1.6103851606909382E-3</v>
      </c>
      <c r="K27" s="195">
        <v>1.2986166556604344E-3</v>
      </c>
      <c r="L27" s="195">
        <v>4.808647598420878E-3</v>
      </c>
      <c r="M27" s="195">
        <v>1.9740707198931803E-3</v>
      </c>
      <c r="N27" s="195">
        <v>1.2459622428187252E-3</v>
      </c>
      <c r="O27" s="195">
        <v>6.2478339037956663E-3</v>
      </c>
      <c r="P27" s="195">
        <v>1.903126349697285E-3</v>
      </c>
      <c r="Q27" s="195">
        <v>1.1275153665906289E-3</v>
      </c>
      <c r="R27" s="195">
        <v>5.904338077249193E-4</v>
      </c>
      <c r="S27" s="195">
        <v>1.0322027900320852E-3</v>
      </c>
      <c r="T27" s="195">
        <v>1.1931892943352345E-3</v>
      </c>
      <c r="U27" s="195">
        <v>1.0645529074587937E-3</v>
      </c>
      <c r="V27" s="195">
        <v>1.1409636124993273E-3</v>
      </c>
      <c r="W27" s="195">
        <v>1.7134947625552593E-3</v>
      </c>
      <c r="X27" s="195">
        <v>1.0251652085215432</v>
      </c>
      <c r="Y27" s="195">
        <v>5.9254519921224651E-4</v>
      </c>
      <c r="Z27" s="195">
        <v>6.920855907646844E-4</v>
      </c>
      <c r="AA27" s="195">
        <v>3.8077710010247521E-3</v>
      </c>
      <c r="AB27" s="195">
        <v>2.0802770846957921E-4</v>
      </c>
      <c r="AC27" s="195">
        <v>8.774049706291822E-4</v>
      </c>
      <c r="AD27" s="195">
        <v>6.9191827769949494E-4</v>
      </c>
      <c r="AE27" s="195">
        <v>1.0825734389257435E-3</v>
      </c>
      <c r="AF27" s="195">
        <v>7.890959390189987E-4</v>
      </c>
      <c r="AG27" s="195">
        <v>5.1202156556097141E-4</v>
      </c>
      <c r="AH27" s="195">
        <v>4.9950286613897768E-4</v>
      </c>
      <c r="AI27" s="195">
        <v>1.2945982344781811E-3</v>
      </c>
      <c r="AJ27" s="195">
        <v>1.0207115711025857E-3</v>
      </c>
      <c r="AK27" s="195">
        <v>1.3280313719379172E-3</v>
      </c>
      <c r="AL27" s="195">
        <v>1.1083812789047095E-3</v>
      </c>
      <c r="AM27" s="195">
        <v>7.0866674233314184E-4</v>
      </c>
      <c r="AN27" s="195">
        <v>5.537866166002616E-3</v>
      </c>
      <c r="AO27" s="195">
        <v>3.7263873306981627E-3</v>
      </c>
      <c r="AP27" s="195">
        <v>1.2100818963525688E-3</v>
      </c>
      <c r="AQ27" s="195">
        <v>1.2233221043339404E-3</v>
      </c>
      <c r="AR27" s="195">
        <v>1.147698970972116E-3</v>
      </c>
      <c r="AS27" s="195">
        <v>1.0140295638309006E-3</v>
      </c>
      <c r="AT27" s="195">
        <v>1.9849299603675154E-3</v>
      </c>
      <c r="AU27" s="195">
        <v>3.9213528951421283E-3</v>
      </c>
      <c r="AV27" s="195">
        <v>3.5852795037554603E-3</v>
      </c>
      <c r="AW27" s="195">
        <v>4.4680136036435551E-3</v>
      </c>
      <c r="AX27" s="195">
        <v>1.2445045335643667E-2</v>
      </c>
      <c r="AY27" s="195">
        <v>9.821515287888531E-4</v>
      </c>
      <c r="AZ27" s="195">
        <v>2.0257712341999108E-3</v>
      </c>
      <c r="BA27" s="195">
        <v>4.2638801836685954E-3</v>
      </c>
      <c r="BB27" s="195">
        <v>6.9787578774671124E-3</v>
      </c>
      <c r="BC27" s="195">
        <v>1.5916565512227573E-2</v>
      </c>
      <c r="BD27" s="195">
        <v>3.6367197202546594E-3</v>
      </c>
      <c r="BE27" s="195">
        <v>5.5156527297195689E-3</v>
      </c>
      <c r="BF27" s="195">
        <v>2.7892122408972385E-3</v>
      </c>
      <c r="BG27" s="195">
        <v>1.2498806020050613E-3</v>
      </c>
      <c r="BH27" s="195">
        <v>2.1628805108386016E-2</v>
      </c>
      <c r="BI27" s="195">
        <v>3.2216395866185355E-3</v>
      </c>
      <c r="BJ27" s="195">
        <v>1.9330038064718029E-3</v>
      </c>
      <c r="BK27" s="195">
        <v>1.5065162030094533E-3</v>
      </c>
      <c r="BL27" s="195">
        <v>4.8540947916675958E-3</v>
      </c>
      <c r="BM27" s="195">
        <v>1.9917404589722119E-3</v>
      </c>
      <c r="BN27" s="195">
        <v>1.4191049511741518E-3</v>
      </c>
      <c r="BO27" s="195">
        <v>7.7895832597765237E-4</v>
      </c>
      <c r="BP27" s="196">
        <v>1.1929582428725651</v>
      </c>
      <c r="BQ27" s="344">
        <v>0.83039757734801789</v>
      </c>
    </row>
    <row r="28" spans="1:69" s="168" customFormat="1" x14ac:dyDescent="0.15">
      <c r="A28" s="157">
        <v>22</v>
      </c>
      <c r="B28" s="164" t="s">
        <v>549</v>
      </c>
      <c r="C28" s="164"/>
      <c r="D28" s="194">
        <v>2.6011669050350471E-2</v>
      </c>
      <c r="E28" s="195">
        <v>2.3112676276867448E-2</v>
      </c>
      <c r="F28" s="195">
        <v>2.9157120953705812E-3</v>
      </c>
      <c r="G28" s="195">
        <v>7.4087460153656414E-4</v>
      </c>
      <c r="H28" s="195">
        <v>9.128345814726016E-5</v>
      </c>
      <c r="I28" s="195">
        <v>2.7246433070775983E-5</v>
      </c>
      <c r="J28" s="195">
        <v>3.2254885884525549E-6</v>
      </c>
      <c r="K28" s="195">
        <v>3.2832342784003588E-6</v>
      </c>
      <c r="L28" s="195">
        <v>1.243006951344073E-3</v>
      </c>
      <c r="M28" s="195">
        <v>5.547996495073624E-5</v>
      </c>
      <c r="N28" s="195">
        <v>9.1549715574228419E-3</v>
      </c>
      <c r="O28" s="195">
        <v>2.205854799874233E-3</v>
      </c>
      <c r="P28" s="195">
        <v>6.7337468955163413E-4</v>
      </c>
      <c r="Q28" s="195">
        <v>4.1787051880767725E-3</v>
      </c>
      <c r="R28" s="195">
        <v>1.4901665279105664E-4</v>
      </c>
      <c r="S28" s="195">
        <v>5.3870314146758992E-5</v>
      </c>
      <c r="T28" s="195">
        <v>3.7947513917379329E-5</v>
      </c>
      <c r="U28" s="195">
        <v>2.5406091675568858E-6</v>
      </c>
      <c r="V28" s="195">
        <v>1.0312617450807786E-4</v>
      </c>
      <c r="W28" s="195">
        <v>2.2749238675861307E-5</v>
      </c>
      <c r="X28" s="195">
        <v>8.3698830496574652E-6</v>
      </c>
      <c r="Y28" s="195">
        <v>1.1248339894280157</v>
      </c>
      <c r="Z28" s="195">
        <v>1.4252008769714171E-3</v>
      </c>
      <c r="AA28" s="195">
        <v>6.6029305935801324E-4</v>
      </c>
      <c r="AB28" s="195">
        <v>-6.8064601498284466E-6</v>
      </c>
      <c r="AC28" s="195">
        <v>5.6883615235129075E-5</v>
      </c>
      <c r="AD28" s="195">
        <v>4.5785050647119581E-4</v>
      </c>
      <c r="AE28" s="195">
        <v>1.5297685586722373E-4</v>
      </c>
      <c r="AF28" s="195">
        <v>2.6235319401104478E-6</v>
      </c>
      <c r="AG28" s="195">
        <v>-8.0082610324939691E-4</v>
      </c>
      <c r="AH28" s="195">
        <v>-3.4582462366132528E-4</v>
      </c>
      <c r="AI28" s="195">
        <v>4.5652207793632442E-6</v>
      </c>
      <c r="AJ28" s="195">
        <v>-3.4450545061898689E-5</v>
      </c>
      <c r="AK28" s="195">
        <v>-7.0998388856544752E-7</v>
      </c>
      <c r="AL28" s="195">
        <v>-7.595736312627911E-6</v>
      </c>
      <c r="AM28" s="195">
        <v>-7.9326718826454194E-6</v>
      </c>
      <c r="AN28" s="195">
        <v>6.8042478882690471E-5</v>
      </c>
      <c r="AO28" s="195">
        <v>5.7157640347756596E-6</v>
      </c>
      <c r="AP28" s="195">
        <v>8.5201154313305755E-6</v>
      </c>
      <c r="AQ28" s="195">
        <v>-1.0675050019821726E-6</v>
      </c>
      <c r="AR28" s="195">
        <v>8.1608902900066692E-5</v>
      </c>
      <c r="AS28" s="195">
        <v>9.5070552188894649E-5</v>
      </c>
      <c r="AT28" s="195">
        <v>4.400277597477899E-5</v>
      </c>
      <c r="AU28" s="195">
        <v>1.7809297231743604E-5</v>
      </c>
      <c r="AV28" s="195">
        <v>7.0156299200218326E-6</v>
      </c>
      <c r="AW28" s="195">
        <v>4.6300056932147982E-6</v>
      </c>
      <c r="AX28" s="195">
        <v>2.9735036028469255E-6</v>
      </c>
      <c r="AY28" s="195">
        <v>1.6585839037457204E-6</v>
      </c>
      <c r="AZ28" s="195">
        <v>6.7022115033363456E-6</v>
      </c>
      <c r="BA28" s="195">
        <v>1.2586026610061409E-6</v>
      </c>
      <c r="BB28" s="195">
        <v>3.3505161458284676E-6</v>
      </c>
      <c r="BC28" s="195">
        <v>3.9085607917302312E-6</v>
      </c>
      <c r="BD28" s="195">
        <v>3.600595474893138E-6</v>
      </c>
      <c r="BE28" s="195">
        <v>3.1573924529419341E-5</v>
      </c>
      <c r="BF28" s="195">
        <v>2.425047432583288E-5</v>
      </c>
      <c r="BG28" s="195">
        <v>1.2177309904957647E-4</v>
      </c>
      <c r="BH28" s="195">
        <v>4.0620511373075721E-5</v>
      </c>
      <c r="BI28" s="195">
        <v>2.4586862522944951E-6</v>
      </c>
      <c r="BJ28" s="195">
        <v>4.9554089657285257E-4</v>
      </c>
      <c r="BK28" s="195">
        <v>4.4678869537115111E-4</v>
      </c>
      <c r="BL28" s="195">
        <v>8.4926069859370872E-5</v>
      </c>
      <c r="BM28" s="195">
        <v>1.1485442352778418E-4</v>
      </c>
      <c r="BN28" s="195">
        <v>1.5825855254078206E-5</v>
      </c>
      <c r="BO28" s="195">
        <v>1.4688461634563695E-4</v>
      </c>
      <c r="BP28" s="196">
        <v>1.1990655189899186</v>
      </c>
      <c r="BQ28" s="344">
        <v>0.83464874650867016</v>
      </c>
    </row>
    <row r="29" spans="1:69" s="168" customFormat="1" x14ac:dyDescent="0.15">
      <c r="A29" s="157">
        <v>23</v>
      </c>
      <c r="B29" s="164" t="s">
        <v>550</v>
      </c>
      <c r="C29" s="164"/>
      <c r="D29" s="194">
        <v>1.1304337861627919E-3</v>
      </c>
      <c r="E29" s="195">
        <v>1.3382551208978889E-3</v>
      </c>
      <c r="F29" s="195">
        <v>6.8491014703606014E-4</v>
      </c>
      <c r="G29" s="195">
        <v>2.0229111158226424E-4</v>
      </c>
      <c r="H29" s="195">
        <v>1.7270341111411252E-4</v>
      </c>
      <c r="I29" s="195">
        <v>5.4979105782576229E-4</v>
      </c>
      <c r="J29" s="195">
        <v>1.2478185282475583E-4</v>
      </c>
      <c r="K29" s="195">
        <v>1.5500526381824315E-4</v>
      </c>
      <c r="L29" s="195">
        <v>2.0592059119731582E-3</v>
      </c>
      <c r="M29" s="195">
        <v>1.6448782109687481E-3</v>
      </c>
      <c r="N29" s="195">
        <v>4.2231406777724136E-4</v>
      </c>
      <c r="O29" s="195">
        <v>2.6531326487957492E-3</v>
      </c>
      <c r="P29" s="195">
        <v>2.4511419088913897E-3</v>
      </c>
      <c r="Q29" s="195">
        <v>8.6358519569544297E-4</v>
      </c>
      <c r="R29" s="195">
        <v>5.6729878991072288E-3</v>
      </c>
      <c r="S29" s="195">
        <v>5.4504073085851704E-4</v>
      </c>
      <c r="T29" s="195">
        <v>5.6700592211991405E-4</v>
      </c>
      <c r="U29" s="195">
        <v>1.3216577756329647E-3</v>
      </c>
      <c r="V29" s="195">
        <v>8.5593180396168478E-3</v>
      </c>
      <c r="W29" s="195">
        <v>3.413966717639513E-3</v>
      </c>
      <c r="X29" s="195">
        <v>1.2030205201455802E-3</v>
      </c>
      <c r="Y29" s="195">
        <v>2.0523911264227198E-2</v>
      </c>
      <c r="Z29" s="195">
        <v>1.0480663134319765</v>
      </c>
      <c r="AA29" s="195">
        <v>3.1886477262368887E-2</v>
      </c>
      <c r="AB29" s="195">
        <v>2.2720182001983815E-4</v>
      </c>
      <c r="AC29" s="195">
        <v>4.0179352744793791E-2</v>
      </c>
      <c r="AD29" s="195">
        <v>2.8782775006936757E-2</v>
      </c>
      <c r="AE29" s="195">
        <v>2.9290565491376188E-3</v>
      </c>
      <c r="AF29" s="195">
        <v>1.0005241758165283E-3</v>
      </c>
      <c r="AG29" s="195">
        <v>1.0681032429137817E-3</v>
      </c>
      <c r="AH29" s="195">
        <v>1.0030884035019624E-3</v>
      </c>
      <c r="AI29" s="195">
        <v>1.7484937232347829E-3</v>
      </c>
      <c r="AJ29" s="195">
        <v>1.18209225158526E-3</v>
      </c>
      <c r="AK29" s="195">
        <v>2.4204093425649457E-3</v>
      </c>
      <c r="AL29" s="195">
        <v>1.3057667005335692E-3</v>
      </c>
      <c r="AM29" s="195">
        <v>1.2020187437451479E-3</v>
      </c>
      <c r="AN29" s="195">
        <v>2.7949265158875836E-3</v>
      </c>
      <c r="AO29" s="195">
        <v>2.8917672791478079E-4</v>
      </c>
      <c r="AP29" s="195">
        <v>3.626752128364245E-4</v>
      </c>
      <c r="AQ29" s="195">
        <v>5.2601414395020093E-4</v>
      </c>
      <c r="AR29" s="195">
        <v>4.7262903614679315E-4</v>
      </c>
      <c r="AS29" s="195">
        <v>5.8947125021840236E-4</v>
      </c>
      <c r="AT29" s="195">
        <v>1.092512944878104E-4</v>
      </c>
      <c r="AU29" s="195">
        <v>2.2658767958486222E-3</v>
      </c>
      <c r="AV29" s="195">
        <v>1.7864371135962319E-3</v>
      </c>
      <c r="AW29" s="195">
        <v>1.3433083983622896E-4</v>
      </c>
      <c r="AX29" s="195">
        <v>1.1399925489410317E-4</v>
      </c>
      <c r="AY29" s="195">
        <v>4.2146377819630961E-5</v>
      </c>
      <c r="AZ29" s="195">
        <v>1.4490905438587084E-4</v>
      </c>
      <c r="BA29" s="195">
        <v>4.0606508374254752E-5</v>
      </c>
      <c r="BB29" s="195">
        <v>1.2103523696772282E-4</v>
      </c>
      <c r="BC29" s="195">
        <v>2.5925557370341709E-4</v>
      </c>
      <c r="BD29" s="195">
        <v>1.1658284235276236E-4</v>
      </c>
      <c r="BE29" s="195">
        <v>7.1356772817665907E-4</v>
      </c>
      <c r="BF29" s="195">
        <v>6.091183985537607E-4</v>
      </c>
      <c r="BG29" s="195">
        <v>2.3270578655856848E-4</v>
      </c>
      <c r="BH29" s="195">
        <v>1.6511137176927765E-4</v>
      </c>
      <c r="BI29" s="195">
        <v>1.9449361955135963E-4</v>
      </c>
      <c r="BJ29" s="195">
        <v>3.7982884175667041E-4</v>
      </c>
      <c r="BK29" s="195">
        <v>4.4511753355348278E-4</v>
      </c>
      <c r="BL29" s="195">
        <v>3.4184175544841743E-4</v>
      </c>
      <c r="BM29" s="195">
        <v>7.4700782793139559E-4</v>
      </c>
      <c r="BN29" s="195">
        <v>1.776904060684403E-3</v>
      </c>
      <c r="BO29" s="195">
        <v>4.6559860796307838E-4</v>
      </c>
      <c r="BP29" s="196">
        <v>1.2355016312750089</v>
      </c>
      <c r="BQ29" s="344">
        <v>0.86001129339603122</v>
      </c>
    </row>
    <row r="30" spans="1:69" s="168" customFormat="1" x14ac:dyDescent="0.15">
      <c r="A30" s="157">
        <v>24</v>
      </c>
      <c r="B30" s="164" t="s">
        <v>551</v>
      </c>
      <c r="C30" s="164"/>
      <c r="D30" s="194">
        <v>1.520831188188492E-3</v>
      </c>
      <c r="E30" s="195">
        <v>2.323153802439521E-4</v>
      </c>
      <c r="F30" s="195">
        <v>4.2655495599900592E-4</v>
      </c>
      <c r="G30" s="195">
        <v>1.9392484703424705E-4</v>
      </c>
      <c r="H30" s="195">
        <v>5.9854638973525702E-5</v>
      </c>
      <c r="I30" s="195">
        <v>2.1626395443602328E-4</v>
      </c>
      <c r="J30" s="195">
        <v>1.0360246092567822E-4</v>
      </c>
      <c r="K30" s="195">
        <v>2.7631175444748778E-4</v>
      </c>
      <c r="L30" s="195">
        <v>2.3754886220798537E-4</v>
      </c>
      <c r="M30" s="195">
        <v>6.9980316420084095E-5</v>
      </c>
      <c r="N30" s="195">
        <v>5.4221559811602088E-4</v>
      </c>
      <c r="O30" s="195">
        <v>2.5152944744410738E-4</v>
      </c>
      <c r="P30" s="195">
        <v>1.5526059215418146E-4</v>
      </c>
      <c r="Q30" s="195">
        <v>2.3830746086244439E-4</v>
      </c>
      <c r="R30" s="195">
        <v>4.6255917594268756E-3</v>
      </c>
      <c r="S30" s="195">
        <v>2.5166985776874751E-3</v>
      </c>
      <c r="T30" s="195">
        <v>1.1689832970834097E-3</v>
      </c>
      <c r="U30" s="195">
        <v>8.8806560961994345E-4</v>
      </c>
      <c r="V30" s="195">
        <v>3.6274035381110174E-4</v>
      </c>
      <c r="W30" s="195">
        <v>5.8719712811323803E-4</v>
      </c>
      <c r="X30" s="195">
        <v>1.0301836535419348E-3</v>
      </c>
      <c r="Y30" s="195">
        <v>1.54304835571574E-4</v>
      </c>
      <c r="Z30" s="195">
        <v>2.6542658988643557E-4</v>
      </c>
      <c r="AA30" s="195">
        <v>1.0036521053084126</v>
      </c>
      <c r="AB30" s="195">
        <v>8.5650328169507121E-5</v>
      </c>
      <c r="AC30" s="195">
        <v>1.3209608605731113E-4</v>
      </c>
      <c r="AD30" s="195">
        <v>4.2279090946484418E-4</v>
      </c>
      <c r="AE30" s="195">
        <v>1.8498622019988425E-4</v>
      </c>
      <c r="AF30" s="195">
        <v>3.2731129898052794E-4</v>
      </c>
      <c r="AG30" s="195">
        <v>4.4417960055958606E-5</v>
      </c>
      <c r="AH30" s="195">
        <v>5.279525981600302E-5</v>
      </c>
      <c r="AI30" s="195">
        <v>8.7523365045876823E-5</v>
      </c>
      <c r="AJ30" s="195">
        <v>2.0907107776094012E-4</v>
      </c>
      <c r="AK30" s="195">
        <v>1.0828228960878906E-4</v>
      </c>
      <c r="AL30" s="195">
        <v>1.5906192322277839E-4</v>
      </c>
      <c r="AM30" s="195">
        <v>4.6008321754338128E-4</v>
      </c>
      <c r="AN30" s="195">
        <v>1.2698139305998344E-3</v>
      </c>
      <c r="AO30" s="195">
        <v>5.6894325502191018E-5</v>
      </c>
      <c r="AP30" s="195">
        <v>2.1895230910900913E-4</v>
      </c>
      <c r="AQ30" s="195">
        <v>2.7007480660653274E-4</v>
      </c>
      <c r="AR30" s="195">
        <v>1.0783137490056566E-4</v>
      </c>
      <c r="AS30" s="195">
        <v>8.6933697574482352E-5</v>
      </c>
      <c r="AT30" s="195">
        <v>4.6676030514710623E-5</v>
      </c>
      <c r="AU30" s="195">
        <v>1.7967515682493102E-4</v>
      </c>
      <c r="AV30" s="195">
        <v>3.3654005420448419E-4</v>
      </c>
      <c r="AW30" s="195">
        <v>2.7931332216222377E-5</v>
      </c>
      <c r="AX30" s="195">
        <v>3.9925068299414025E-5</v>
      </c>
      <c r="AY30" s="195">
        <v>1.5343371236552311E-5</v>
      </c>
      <c r="AZ30" s="195">
        <v>4.7523493824993069E-5</v>
      </c>
      <c r="BA30" s="195">
        <v>4.0771788213753754E-5</v>
      </c>
      <c r="BB30" s="195">
        <v>5.625958189813948E-5</v>
      </c>
      <c r="BC30" s="195">
        <v>9.837565531379061E-5</v>
      </c>
      <c r="BD30" s="195">
        <v>5.3570293592213546E-5</v>
      </c>
      <c r="BE30" s="195">
        <v>8.517501342800099E-5</v>
      </c>
      <c r="BF30" s="195">
        <v>5.5779838833034815E-3</v>
      </c>
      <c r="BG30" s="195">
        <v>2.5943424494322207E-4</v>
      </c>
      <c r="BH30" s="195">
        <v>1.3285092067132607E-4</v>
      </c>
      <c r="BI30" s="195">
        <v>1.7828636510790533E-4</v>
      </c>
      <c r="BJ30" s="195">
        <v>2.1682530719375787E-4</v>
      </c>
      <c r="BK30" s="195">
        <v>1.4075624269750905E-4</v>
      </c>
      <c r="BL30" s="195">
        <v>9.812424791838459E-5</v>
      </c>
      <c r="BM30" s="195">
        <v>8.0500510922032714E-4</v>
      </c>
      <c r="BN30" s="195">
        <v>4.5937581078677288E-4</v>
      </c>
      <c r="BO30" s="195">
        <v>7.3242155745686612E-5</v>
      </c>
      <c r="BP30" s="196">
        <v>1.0330300200779818</v>
      </c>
      <c r="BQ30" s="344">
        <v>0.71907431054329496</v>
      </c>
    </row>
    <row r="31" spans="1:69" s="168" customFormat="1" x14ac:dyDescent="0.15">
      <c r="A31" s="157">
        <v>25</v>
      </c>
      <c r="B31" s="164" t="s">
        <v>552</v>
      </c>
      <c r="C31" s="164"/>
      <c r="D31" s="194">
        <v>1.2797873475967243E-2</v>
      </c>
      <c r="E31" s="195">
        <v>6.6598281954339915E-3</v>
      </c>
      <c r="F31" s="195">
        <v>5.9400491252324886E-3</v>
      </c>
      <c r="G31" s="195">
        <v>6.4660069572937641E-3</v>
      </c>
      <c r="H31" s="195">
        <v>1.1257673571206982E-2</v>
      </c>
      <c r="I31" s="195">
        <v>3.5644412997999947E-2</v>
      </c>
      <c r="J31" s="195">
        <v>8.7046993875865945E-3</v>
      </c>
      <c r="K31" s="195">
        <v>3.6353622433629079E-2</v>
      </c>
      <c r="L31" s="195">
        <v>5.757233026892742E-3</v>
      </c>
      <c r="M31" s="195">
        <v>1.11927832725989E-2</v>
      </c>
      <c r="N31" s="195">
        <v>7.0496511339934991E-3</v>
      </c>
      <c r="O31" s="195">
        <v>7.7376764179023705E-3</v>
      </c>
      <c r="P31" s="195">
        <v>3.890654041398784E-3</v>
      </c>
      <c r="Q31" s="195">
        <v>7.322165284368156E-3</v>
      </c>
      <c r="R31" s="195">
        <v>1.0966597301647724E-2</v>
      </c>
      <c r="S31" s="195">
        <v>3.1310726775685143E-3</v>
      </c>
      <c r="T31" s="195">
        <v>8.3605641881884119E-3</v>
      </c>
      <c r="U31" s="195">
        <v>4.7081097144478735E-3</v>
      </c>
      <c r="V31" s="195">
        <v>1.3802434387424576E-2</v>
      </c>
      <c r="W31" s="195">
        <v>6.4722387884650805E-3</v>
      </c>
      <c r="X31" s="195">
        <v>2.8088591669873778E-3</v>
      </c>
      <c r="Y31" s="195">
        <v>1.4361104186845743E-2</v>
      </c>
      <c r="Z31" s="195">
        <v>1.2414165786697033E-2</v>
      </c>
      <c r="AA31" s="195">
        <v>5.6569039405497019E-3</v>
      </c>
      <c r="AB31" s="195">
        <v>1.0365226760556356</v>
      </c>
      <c r="AC31" s="195">
        <v>3.6664910972785581E-3</v>
      </c>
      <c r="AD31" s="195">
        <v>4.2944201531790391E-3</v>
      </c>
      <c r="AE31" s="195">
        <v>5.5744222360217402E-3</v>
      </c>
      <c r="AF31" s="195">
        <v>1.5687320116467535E-2</v>
      </c>
      <c r="AG31" s="195">
        <v>0.10615063951955396</v>
      </c>
      <c r="AH31" s="195">
        <v>5.2783868563601045E-2</v>
      </c>
      <c r="AI31" s="195">
        <v>1.3490615985227971E-2</v>
      </c>
      <c r="AJ31" s="195">
        <v>1.1744748379361215E-2</v>
      </c>
      <c r="AK31" s="195">
        <v>3.269339067881509E-3</v>
      </c>
      <c r="AL31" s="195">
        <v>3.5057425147416157E-3</v>
      </c>
      <c r="AM31" s="195">
        <v>3.6779283993478257E-3</v>
      </c>
      <c r="AN31" s="195">
        <v>5.2387497121036573E-3</v>
      </c>
      <c r="AO31" s="195">
        <v>1.9578078457315587E-2</v>
      </c>
      <c r="AP31" s="195">
        <v>6.6835918897158288E-3</v>
      </c>
      <c r="AQ31" s="195">
        <v>7.3256177361698139E-3</v>
      </c>
      <c r="AR31" s="195">
        <v>1.7456745886655307E-2</v>
      </c>
      <c r="AS31" s="195">
        <v>8.6180835777972566E-3</v>
      </c>
      <c r="AT31" s="195">
        <v>1.9571404107430478E-2</v>
      </c>
      <c r="AU31" s="195">
        <v>3.5549564431785204E-2</v>
      </c>
      <c r="AV31" s="195">
        <v>1.319130873956724E-2</v>
      </c>
      <c r="AW31" s="195">
        <v>4.4796682788185689E-3</v>
      </c>
      <c r="AX31" s="195">
        <v>1.9082404604538457E-3</v>
      </c>
      <c r="AY31" s="195">
        <v>1.1631724739789523E-3</v>
      </c>
      <c r="AZ31" s="195">
        <v>2.5112903185161704E-2</v>
      </c>
      <c r="BA31" s="195">
        <v>4.7381179923834775E-3</v>
      </c>
      <c r="BB31" s="195">
        <v>2.4112895806474095E-3</v>
      </c>
      <c r="BC31" s="195">
        <v>2.8410275133986841E-3</v>
      </c>
      <c r="BD31" s="195">
        <v>1.0965173454100044E-2</v>
      </c>
      <c r="BE31" s="195">
        <v>4.7185799396580862E-3</v>
      </c>
      <c r="BF31" s="195">
        <v>2.7700327797991584E-3</v>
      </c>
      <c r="BG31" s="195">
        <v>3.255528634004658E-3</v>
      </c>
      <c r="BH31" s="195">
        <v>4.9313522940622389E-3</v>
      </c>
      <c r="BI31" s="195">
        <v>2.9271960684275327E-3</v>
      </c>
      <c r="BJ31" s="195">
        <v>6.5184280651276348E-3</v>
      </c>
      <c r="BK31" s="195">
        <v>4.9656364759086856E-3</v>
      </c>
      <c r="BL31" s="195">
        <v>9.8289441757600793E-3</v>
      </c>
      <c r="BM31" s="195">
        <v>6.3191605284790651E-3</v>
      </c>
      <c r="BN31" s="195">
        <v>4.4294093136179784E-3</v>
      </c>
      <c r="BO31" s="195">
        <v>7.47017501806738E-3</v>
      </c>
      <c r="BP31" s="196">
        <v>1.7547917723190196</v>
      </c>
      <c r="BQ31" s="344">
        <v>1.221480169310174</v>
      </c>
    </row>
    <row r="32" spans="1:69" s="168" customFormat="1" x14ac:dyDescent="0.15">
      <c r="A32" s="169">
        <v>26</v>
      </c>
      <c r="B32" s="170" t="s">
        <v>467</v>
      </c>
      <c r="C32" s="170"/>
      <c r="D32" s="197">
        <v>2.8171238600725223E-3</v>
      </c>
      <c r="E32" s="198">
        <v>1.4273815662481928E-3</v>
      </c>
      <c r="F32" s="198">
        <v>6.9738093512895923E-4</v>
      </c>
      <c r="G32" s="198">
        <v>1.8406890726632196E-3</v>
      </c>
      <c r="H32" s="198">
        <v>2.4717974471294871E-3</v>
      </c>
      <c r="I32" s="198">
        <v>6.4853788571738891E-3</v>
      </c>
      <c r="J32" s="198">
        <v>9.0271546960989796E-4</v>
      </c>
      <c r="K32" s="198">
        <v>3.8947442852683246E-4</v>
      </c>
      <c r="L32" s="198">
        <v>2.1909860838846967E-3</v>
      </c>
      <c r="M32" s="198">
        <v>6.7273794991737279E-3</v>
      </c>
      <c r="N32" s="198">
        <v>1.2362726548330214E-3</v>
      </c>
      <c r="O32" s="198">
        <v>5.8487642037669558E-3</v>
      </c>
      <c r="P32" s="198">
        <v>1.1003974885973994E-2</v>
      </c>
      <c r="Q32" s="198">
        <v>1.0609030837049663E-3</v>
      </c>
      <c r="R32" s="198">
        <v>2.1488822739131911E-3</v>
      </c>
      <c r="S32" s="198">
        <v>3.2896925379574922E-3</v>
      </c>
      <c r="T32" s="198">
        <v>3.5142647870482005E-3</v>
      </c>
      <c r="U32" s="198">
        <v>1.5258478437900302E-2</v>
      </c>
      <c r="V32" s="198">
        <v>1.207682294975129E-3</v>
      </c>
      <c r="W32" s="198">
        <v>6.3439878599250493E-3</v>
      </c>
      <c r="X32" s="198">
        <v>1.1177334003057014E-2</v>
      </c>
      <c r="Y32" s="198">
        <v>6.3532008009705276E-3</v>
      </c>
      <c r="Z32" s="198">
        <v>1.7674741755925988E-3</v>
      </c>
      <c r="AA32" s="198">
        <v>3.0957673575383454E-2</v>
      </c>
      <c r="AB32" s="198">
        <v>1.1516807517926713E-4</v>
      </c>
      <c r="AC32" s="198">
        <v>1.0828536250132734</v>
      </c>
      <c r="AD32" s="198">
        <v>9.5525734976532363E-3</v>
      </c>
      <c r="AE32" s="198">
        <v>2.0009475490248969E-2</v>
      </c>
      <c r="AF32" s="198">
        <v>1.4280078243887812E-3</v>
      </c>
      <c r="AG32" s="198">
        <v>1.93328260183443E-4</v>
      </c>
      <c r="AH32" s="198">
        <v>2.2029927725290645E-4</v>
      </c>
      <c r="AI32" s="198">
        <v>1.7198798587386157E-3</v>
      </c>
      <c r="AJ32" s="198">
        <v>9.8520641724131092E-4</v>
      </c>
      <c r="AK32" s="198">
        <v>4.2398189578949736E-3</v>
      </c>
      <c r="AL32" s="198">
        <v>7.3922090902997601E-3</v>
      </c>
      <c r="AM32" s="198">
        <v>9.4381631101688301E-3</v>
      </c>
      <c r="AN32" s="198">
        <v>2.4044146764648413E-2</v>
      </c>
      <c r="AO32" s="198">
        <v>1.3232462769165569E-3</v>
      </c>
      <c r="AP32" s="198">
        <v>3.9340464550035653E-3</v>
      </c>
      <c r="AQ32" s="198">
        <v>5.3793672292820277E-3</v>
      </c>
      <c r="AR32" s="198">
        <v>3.8999887318540965E-3</v>
      </c>
      <c r="AS32" s="198">
        <v>3.3160628886337098E-3</v>
      </c>
      <c r="AT32" s="198">
        <v>5.0058415229221485E-4</v>
      </c>
      <c r="AU32" s="198">
        <v>1.1671847734379154E-2</v>
      </c>
      <c r="AV32" s="198">
        <v>1.2543487828411506E-3</v>
      </c>
      <c r="AW32" s="198">
        <v>2.0744084468960998E-3</v>
      </c>
      <c r="AX32" s="198">
        <v>1.4794913451499302E-3</v>
      </c>
      <c r="AY32" s="198">
        <v>6.0168523746414191E-4</v>
      </c>
      <c r="AZ32" s="198">
        <v>6.8772867673103316E-4</v>
      </c>
      <c r="BA32" s="198">
        <v>2.2985879076421449E-4</v>
      </c>
      <c r="BB32" s="198">
        <v>6.5072848202414027E-4</v>
      </c>
      <c r="BC32" s="198">
        <v>2.0442395657682155E-3</v>
      </c>
      <c r="BD32" s="198">
        <v>4.7961510830458071E-4</v>
      </c>
      <c r="BE32" s="198">
        <v>1.0302561104263586E-3</v>
      </c>
      <c r="BF32" s="198">
        <v>9.7914581748037295E-4</v>
      </c>
      <c r="BG32" s="198">
        <v>5.683193971595281E-4</v>
      </c>
      <c r="BH32" s="198">
        <v>1.8268466598738173E-3</v>
      </c>
      <c r="BI32" s="198">
        <v>1.2082245644077999E-3</v>
      </c>
      <c r="BJ32" s="198">
        <v>1.4552000362281629E-3</v>
      </c>
      <c r="BK32" s="198">
        <v>1.4619207158418179E-3</v>
      </c>
      <c r="BL32" s="198">
        <v>2.6859860427297373E-3</v>
      </c>
      <c r="BM32" s="198">
        <v>1.1450662527649439E-3</v>
      </c>
      <c r="BN32" s="198">
        <v>1.3918430590926765E-2</v>
      </c>
      <c r="BO32" s="198">
        <v>7.5030227851995905E-4</v>
      </c>
      <c r="BP32" s="199">
        <v>1.3558677408024491</v>
      </c>
      <c r="BQ32" s="345">
        <v>0.9437960581550352</v>
      </c>
    </row>
    <row r="33" spans="1:69" s="168" customFormat="1" x14ac:dyDescent="0.15">
      <c r="A33" s="157">
        <v>27</v>
      </c>
      <c r="B33" s="164" t="s">
        <v>553</v>
      </c>
      <c r="C33" s="164"/>
      <c r="D33" s="194">
        <v>1.6985639167819847E-4</v>
      </c>
      <c r="E33" s="200">
        <v>3.0603781841704041E-4</v>
      </c>
      <c r="F33" s="200">
        <v>8.2132199362375748E-5</v>
      </c>
      <c r="G33" s="200">
        <v>1.0345730308552363E-4</v>
      </c>
      <c r="H33" s="200">
        <v>8.8815823036699051E-5</v>
      </c>
      <c r="I33" s="200">
        <v>7.7281445792946199E-5</v>
      </c>
      <c r="J33" s="200">
        <v>4.2817802536220477E-4</v>
      </c>
      <c r="K33" s="200">
        <v>2.5240185433603277E-4</v>
      </c>
      <c r="L33" s="200">
        <v>7.1355207200800405E-5</v>
      </c>
      <c r="M33" s="200">
        <v>4.4180564550516558E-5</v>
      </c>
      <c r="N33" s="200">
        <v>7.5487492220574593E-5</v>
      </c>
      <c r="O33" s="200">
        <v>6.9382550281541993E-5</v>
      </c>
      <c r="P33" s="200">
        <v>6.0858718497798779E-5</v>
      </c>
      <c r="Q33" s="200">
        <v>5.5152759390066552E-5</v>
      </c>
      <c r="R33" s="200">
        <v>3.9668181686954422E-5</v>
      </c>
      <c r="S33" s="200">
        <v>3.0761443221964717E-4</v>
      </c>
      <c r="T33" s="200">
        <v>9.933473965663273E-5</v>
      </c>
      <c r="U33" s="200">
        <v>9.6826887013470078E-5</v>
      </c>
      <c r="V33" s="200">
        <v>5.0253638602585846E-5</v>
      </c>
      <c r="W33" s="200">
        <v>5.6347238864128178E-5</v>
      </c>
      <c r="X33" s="200">
        <v>3.5649482320331302E-5</v>
      </c>
      <c r="Y33" s="200">
        <v>9.7313437441996832E-5</v>
      </c>
      <c r="Z33" s="200">
        <v>6.1240484932984247E-5</v>
      </c>
      <c r="AA33" s="200">
        <v>1.1342125736579279E-4</v>
      </c>
      <c r="AB33" s="200">
        <v>1.8143088083107054E-5</v>
      </c>
      <c r="AC33" s="200">
        <v>6.3324328320479248E-5</v>
      </c>
      <c r="AD33" s="200">
        <v>1.0025480294648039</v>
      </c>
      <c r="AE33" s="200">
        <v>6.2413539001329179E-4</v>
      </c>
      <c r="AF33" s="200">
        <v>1.0802926321165537E-4</v>
      </c>
      <c r="AG33" s="200">
        <v>7.1330760361054484E-5</v>
      </c>
      <c r="AH33" s="200">
        <v>8.3093858933531748E-5</v>
      </c>
      <c r="AI33" s="200">
        <v>4.9657843649508288E-5</v>
      </c>
      <c r="AJ33" s="200">
        <v>1.372265965725978E-4</v>
      </c>
      <c r="AK33" s="200">
        <v>4.0714856112525127E-4</v>
      </c>
      <c r="AL33" s="200">
        <v>1.9174619969780684E-4</v>
      </c>
      <c r="AM33" s="200">
        <v>8.7365299283401925E-4</v>
      </c>
      <c r="AN33" s="200">
        <v>3.0313970915543935E-4</v>
      </c>
      <c r="AO33" s="200">
        <v>4.1338343362241626E-4</v>
      </c>
      <c r="AP33" s="200">
        <v>9.1657471613996303E-5</v>
      </c>
      <c r="AQ33" s="200">
        <v>7.5815925817109328E-5</v>
      </c>
      <c r="AR33" s="200">
        <v>2.3134108314958808E-4</v>
      </c>
      <c r="AS33" s="200">
        <v>2.4538168693594202E-4</v>
      </c>
      <c r="AT33" s="200">
        <v>8.6170067007161074E-5</v>
      </c>
      <c r="AU33" s="200">
        <v>1.8370851254065945E-4</v>
      </c>
      <c r="AV33" s="200">
        <v>1.0478845502766491E-3</v>
      </c>
      <c r="AW33" s="200">
        <v>5.484131239507604E-5</v>
      </c>
      <c r="AX33" s="200">
        <v>7.2595656646637705E-5</v>
      </c>
      <c r="AY33" s="200">
        <v>2.7064649632100464E-5</v>
      </c>
      <c r="AZ33" s="200">
        <v>1.5464859529349222E-4</v>
      </c>
      <c r="BA33" s="200">
        <v>4.3297077451150659E-5</v>
      </c>
      <c r="BB33" s="200">
        <v>1.3853903912397836E-4</v>
      </c>
      <c r="BC33" s="200">
        <v>8.2179915407041781E-5</v>
      </c>
      <c r="BD33" s="200">
        <v>1.4956944769687047E-4</v>
      </c>
      <c r="BE33" s="200">
        <v>8.2690698193424065E-5</v>
      </c>
      <c r="BF33" s="200">
        <v>1.1887393587032209E-4</v>
      </c>
      <c r="BG33" s="200">
        <v>1.0590634280408449E-4</v>
      </c>
      <c r="BH33" s="200">
        <v>4.2421542291414492E-4</v>
      </c>
      <c r="BI33" s="200">
        <v>6.0682673838049974E-4</v>
      </c>
      <c r="BJ33" s="200">
        <v>1.6542044441899723E-4</v>
      </c>
      <c r="BK33" s="200">
        <v>6.6257063932571218E-5</v>
      </c>
      <c r="BL33" s="200">
        <v>1.4153532807592133E-4</v>
      </c>
      <c r="BM33" s="200">
        <v>1.5462306882654752E-4</v>
      </c>
      <c r="BN33" s="200">
        <v>6.0543704178581028E-4</v>
      </c>
      <c r="BO33" s="200">
        <v>5.7316916298483037E-5</v>
      </c>
      <c r="BP33" s="196">
        <v>1.0139480874161895</v>
      </c>
      <c r="BQ33" s="344">
        <v>0.70579170761218546</v>
      </c>
    </row>
    <row r="34" spans="1:69" s="168" customFormat="1" x14ac:dyDescent="0.15">
      <c r="A34" s="157">
        <v>28</v>
      </c>
      <c r="B34" s="164" t="s">
        <v>554</v>
      </c>
      <c r="C34" s="164"/>
      <c r="D34" s="194">
        <v>1.4742906085125011E-5</v>
      </c>
      <c r="E34" s="200">
        <v>7.5250307146355007E-5</v>
      </c>
      <c r="F34" s="200">
        <v>1.0902542152174085E-5</v>
      </c>
      <c r="G34" s="200">
        <v>3.3775168290616312E-6</v>
      </c>
      <c r="H34" s="200">
        <v>1.6666091819210932E-5</v>
      </c>
      <c r="I34" s="200">
        <v>2.6398230912114032E-5</v>
      </c>
      <c r="J34" s="200">
        <v>6.2675543198717357E-6</v>
      </c>
      <c r="K34" s="200">
        <v>2.2249958799399063E-4</v>
      </c>
      <c r="L34" s="200">
        <v>7.7930498196455384E-6</v>
      </c>
      <c r="M34" s="200">
        <v>8.9872629016715636E-6</v>
      </c>
      <c r="N34" s="200">
        <v>6.5823099435579015E-6</v>
      </c>
      <c r="O34" s="200">
        <v>7.4189292165023925E-6</v>
      </c>
      <c r="P34" s="200">
        <v>4.8561803691652252E-6</v>
      </c>
      <c r="Q34" s="200">
        <v>6.0617562866543204E-6</v>
      </c>
      <c r="R34" s="200">
        <v>2.9193287809099585E-6</v>
      </c>
      <c r="S34" s="200">
        <v>2.8854377516486203E-4</v>
      </c>
      <c r="T34" s="200">
        <v>2.3520160456990388E-5</v>
      </c>
      <c r="U34" s="200">
        <v>5.8742333130724884E-5</v>
      </c>
      <c r="V34" s="200">
        <v>8.4489504177986588E-6</v>
      </c>
      <c r="W34" s="200">
        <v>1.2207959843211594E-5</v>
      </c>
      <c r="X34" s="200">
        <v>2.1424172669656673E-5</v>
      </c>
      <c r="Y34" s="200">
        <v>1.5867787371573112E-5</v>
      </c>
      <c r="Z34" s="200">
        <v>4.9108196086049251E-6</v>
      </c>
      <c r="AA34" s="200">
        <v>1.6941961399485232E-5</v>
      </c>
      <c r="AB34" s="200">
        <v>2.6659612939116642E-6</v>
      </c>
      <c r="AC34" s="200">
        <v>9.1116887652168575E-6</v>
      </c>
      <c r="AD34" s="200">
        <v>4.0335559495178526E-5</v>
      </c>
      <c r="AE34" s="200">
        <v>1.0100660750241013</v>
      </c>
      <c r="AF34" s="200">
        <v>1.9851418609051618E-5</v>
      </c>
      <c r="AG34" s="200">
        <v>2.032297856781941E-5</v>
      </c>
      <c r="AH34" s="200">
        <v>1.3697365905709406E-5</v>
      </c>
      <c r="AI34" s="200">
        <v>8.5599962686329248E-6</v>
      </c>
      <c r="AJ34" s="200">
        <v>2.0990022714180482E-5</v>
      </c>
      <c r="AK34" s="200">
        <v>1.6769253631278314E-5</v>
      </c>
      <c r="AL34" s="200">
        <v>1.0212618457802531E-5</v>
      </c>
      <c r="AM34" s="200">
        <v>7.5782136593346867E-6</v>
      </c>
      <c r="AN34" s="200">
        <v>1.7184030154636484E-4</v>
      </c>
      <c r="AO34" s="200">
        <v>1.94185468031665E-5</v>
      </c>
      <c r="AP34" s="200">
        <v>6.3341718786143413E-6</v>
      </c>
      <c r="AQ34" s="200">
        <v>7.7663210412897895E-6</v>
      </c>
      <c r="AR34" s="200">
        <v>6.1987956120192095E-6</v>
      </c>
      <c r="AS34" s="200">
        <v>6.9379652169212546E-6</v>
      </c>
      <c r="AT34" s="200">
        <v>9.3559243486596103E-6</v>
      </c>
      <c r="AU34" s="200">
        <v>1.5631668265765194E-4</v>
      </c>
      <c r="AV34" s="200">
        <v>2.2754235980049306E-5</v>
      </c>
      <c r="AW34" s="200">
        <v>1.1126015161304043E-5</v>
      </c>
      <c r="AX34" s="200">
        <v>1.4959096989525293E-5</v>
      </c>
      <c r="AY34" s="200">
        <v>2.0678785646142648E-6</v>
      </c>
      <c r="AZ34" s="200">
        <v>6.6428237197625519E-6</v>
      </c>
      <c r="BA34" s="200">
        <v>2.8979641133592056E-5</v>
      </c>
      <c r="BB34" s="200">
        <v>3.8669586523631731E-5</v>
      </c>
      <c r="BC34" s="200">
        <v>7.4350455410266069E-6</v>
      </c>
      <c r="BD34" s="200">
        <v>1.189713030837845E-5</v>
      </c>
      <c r="BE34" s="200">
        <v>3.7594363871912588E-5</v>
      </c>
      <c r="BF34" s="200">
        <v>7.1602014977668997E-6</v>
      </c>
      <c r="BG34" s="200">
        <v>6.7471193418400974E-6</v>
      </c>
      <c r="BH34" s="200">
        <v>1.6819375862017397E-4</v>
      </c>
      <c r="BI34" s="200">
        <v>1.5185165316827025E-5</v>
      </c>
      <c r="BJ34" s="200">
        <v>1.6577088026669552E-5</v>
      </c>
      <c r="BK34" s="200">
        <v>7.5455700296481147E-6</v>
      </c>
      <c r="BL34" s="200">
        <v>2.6303241510244629E-5</v>
      </c>
      <c r="BM34" s="200">
        <v>4.227722029627428E-5</v>
      </c>
      <c r="BN34" s="200">
        <v>1.0300609227809783E-5</v>
      </c>
      <c r="BO34" s="200">
        <v>3.2734197414871284E-5</v>
      </c>
      <c r="BP34" s="196">
        <v>1.0120068202742893</v>
      </c>
      <c r="BQ34" s="344">
        <v>0.70444042516684391</v>
      </c>
    </row>
    <row r="35" spans="1:69" s="168" customFormat="1" x14ac:dyDescent="0.15">
      <c r="A35" s="157">
        <v>29</v>
      </c>
      <c r="B35" s="164" t="s">
        <v>555</v>
      </c>
      <c r="C35" s="164"/>
      <c r="D35" s="194">
        <v>2.8685493465720269E-3</v>
      </c>
      <c r="E35" s="200">
        <v>5.4213296049740109E-3</v>
      </c>
      <c r="F35" s="200">
        <v>1.1637025138573317E-3</v>
      </c>
      <c r="G35" s="200">
        <v>6.4386062500225057E-3</v>
      </c>
      <c r="H35" s="200">
        <v>4.2158566130709804E-4</v>
      </c>
      <c r="I35" s="200">
        <v>2.6110986411516629E-4</v>
      </c>
      <c r="J35" s="200">
        <v>2.4212047971302448E-3</v>
      </c>
      <c r="K35" s="200">
        <v>4.3704328623811017E-4</v>
      </c>
      <c r="L35" s="200">
        <v>1.3066136019601205E-3</v>
      </c>
      <c r="M35" s="200">
        <v>6.3646790891959393E-4</v>
      </c>
      <c r="N35" s="200">
        <v>1.081408409686955E-3</v>
      </c>
      <c r="O35" s="200">
        <v>1.0501664078583191E-3</v>
      </c>
      <c r="P35" s="200">
        <v>6.0620437346014383E-3</v>
      </c>
      <c r="Q35" s="200">
        <v>8.0053941067780964E-4</v>
      </c>
      <c r="R35" s="200">
        <v>8.4355614392740013E-4</v>
      </c>
      <c r="S35" s="200">
        <v>1.1622622677213562E-3</v>
      </c>
      <c r="T35" s="200">
        <v>4.3358137504754689E-4</v>
      </c>
      <c r="U35" s="200">
        <v>6.7614746791625057E-3</v>
      </c>
      <c r="V35" s="200">
        <v>1.2494756351490147E-3</v>
      </c>
      <c r="W35" s="200">
        <v>4.5094787474239537E-4</v>
      </c>
      <c r="X35" s="200">
        <v>3.2539627657786715E-4</v>
      </c>
      <c r="Y35" s="200">
        <v>2.4344834153185646E-3</v>
      </c>
      <c r="Z35" s="200">
        <v>5.0760478199048161E-3</v>
      </c>
      <c r="AA35" s="200">
        <v>9.8280427644488536E-3</v>
      </c>
      <c r="AB35" s="200">
        <v>1.0139485026930185E-3</v>
      </c>
      <c r="AC35" s="200">
        <v>4.2498352574204855E-3</v>
      </c>
      <c r="AD35" s="200">
        <v>1.180804797148225E-3</v>
      </c>
      <c r="AE35" s="200">
        <v>4.0723174726562051E-4</v>
      </c>
      <c r="AF35" s="200">
        <v>1.0717940400037642</v>
      </c>
      <c r="AG35" s="200">
        <v>4.0054465784105306E-3</v>
      </c>
      <c r="AH35" s="200">
        <v>3.9832857871273291E-3</v>
      </c>
      <c r="AI35" s="200">
        <v>1.8151091997379982E-2</v>
      </c>
      <c r="AJ35" s="200">
        <v>5.0871607355382088E-3</v>
      </c>
      <c r="AK35" s="200">
        <v>1.679810087958027E-2</v>
      </c>
      <c r="AL35" s="200">
        <v>9.361386673557473E-3</v>
      </c>
      <c r="AM35" s="200">
        <v>3.3784414955694755E-3</v>
      </c>
      <c r="AN35" s="200">
        <v>9.1737933700233708E-3</v>
      </c>
      <c r="AO35" s="200">
        <v>6.234577369466838E-4</v>
      </c>
      <c r="AP35" s="200">
        <v>3.0635566035671281E-2</v>
      </c>
      <c r="AQ35" s="200">
        <v>3.5705332199742694E-2</v>
      </c>
      <c r="AR35" s="200">
        <v>4.2647524551649815E-2</v>
      </c>
      <c r="AS35" s="200">
        <v>2.7512113474473437E-2</v>
      </c>
      <c r="AT35" s="200">
        <v>1.013050167596621E-3</v>
      </c>
      <c r="AU35" s="200">
        <v>5.9706570192811876E-3</v>
      </c>
      <c r="AV35" s="200">
        <v>7.0887563838141292E-4</v>
      </c>
      <c r="AW35" s="200">
        <v>5.2724474584516325E-4</v>
      </c>
      <c r="AX35" s="200">
        <v>3.4002253994869951E-4</v>
      </c>
      <c r="AY35" s="200">
        <v>7.1265472104892972E-4</v>
      </c>
      <c r="AZ35" s="200">
        <v>4.8872405789825472E-4</v>
      </c>
      <c r="BA35" s="200">
        <v>1.8896609277071924E-4</v>
      </c>
      <c r="BB35" s="200">
        <v>5.8532277789372523E-4</v>
      </c>
      <c r="BC35" s="200">
        <v>3.9076747683629368E-4</v>
      </c>
      <c r="BD35" s="200">
        <v>4.3663351409364441E-4</v>
      </c>
      <c r="BE35" s="200">
        <v>2.5277047404723375E-3</v>
      </c>
      <c r="BF35" s="200">
        <v>8.7088776565137052E-4</v>
      </c>
      <c r="BG35" s="200">
        <v>6.8573872848783242E-4</v>
      </c>
      <c r="BH35" s="200">
        <v>6.858248973625311E-4</v>
      </c>
      <c r="BI35" s="200">
        <v>1.3017568974181854E-3</v>
      </c>
      <c r="BJ35" s="200">
        <v>1.6337985349797756E-3</v>
      </c>
      <c r="BK35" s="200">
        <v>1.3422321889329683E-3</v>
      </c>
      <c r="BL35" s="200">
        <v>1.5066088418165034E-3</v>
      </c>
      <c r="BM35" s="200">
        <v>8.4924013120625151E-4</v>
      </c>
      <c r="BN35" s="200">
        <v>4.8600784308847986E-3</v>
      </c>
      <c r="BO35" s="200">
        <v>2.1601238558978785E-3</v>
      </c>
      <c r="BP35" s="196">
        <v>1.3744311146385886</v>
      </c>
      <c r="BQ35" s="344">
        <v>0.95671770126621192</v>
      </c>
    </row>
    <row r="36" spans="1:69" s="168" customFormat="1" x14ac:dyDescent="0.15">
      <c r="A36" s="174">
        <v>30</v>
      </c>
      <c r="B36" s="175" t="s">
        <v>556</v>
      </c>
      <c r="C36" s="175"/>
      <c r="D36" s="201">
        <v>3.7556620924488642E-4</v>
      </c>
      <c r="E36" s="202">
        <v>1.4224582559541906E-4</v>
      </c>
      <c r="F36" s="202">
        <v>1.1588658224631668E-4</v>
      </c>
      <c r="G36" s="202">
        <v>1.4129539246469314E-4</v>
      </c>
      <c r="H36" s="202">
        <v>1.3661505582165189E-4</v>
      </c>
      <c r="I36" s="202">
        <v>3.3048877796865601E-4</v>
      </c>
      <c r="J36" s="202">
        <v>6.8989197891823071E-3</v>
      </c>
      <c r="K36" s="202">
        <v>1.2399099838136072E-3</v>
      </c>
      <c r="L36" s="202">
        <v>3.0098191678944273E-4</v>
      </c>
      <c r="M36" s="202">
        <v>2.8144794240417953E-4</v>
      </c>
      <c r="N36" s="202">
        <v>1.7104961878289089E-4</v>
      </c>
      <c r="O36" s="202">
        <v>2.6042325181115518E-4</v>
      </c>
      <c r="P36" s="202">
        <v>2.185768818708125E-3</v>
      </c>
      <c r="Q36" s="202">
        <v>1.3725402679040668E-4</v>
      </c>
      <c r="R36" s="202">
        <v>1.1095116050959283E-4</v>
      </c>
      <c r="S36" s="202">
        <v>3.3176006817283533E-4</v>
      </c>
      <c r="T36" s="202">
        <v>4.3276193441908647E-4</v>
      </c>
      <c r="U36" s="202">
        <v>1.0659595102504622E-2</v>
      </c>
      <c r="V36" s="202">
        <v>2.1037648954254983E-4</v>
      </c>
      <c r="W36" s="202">
        <v>1.4105636294967839E-4</v>
      </c>
      <c r="X36" s="202">
        <v>9.9750286118753892E-5</v>
      </c>
      <c r="Y36" s="202">
        <v>8.6985538093069893E-5</v>
      </c>
      <c r="Z36" s="202">
        <v>5.1926386232402182E-4</v>
      </c>
      <c r="AA36" s="202">
        <v>1.10071543976328E-3</v>
      </c>
      <c r="AB36" s="202">
        <v>1.8501597573246202E-4</v>
      </c>
      <c r="AC36" s="202">
        <v>7.2326789814020455E-4</v>
      </c>
      <c r="AD36" s="202">
        <v>2.2600312402029522E-3</v>
      </c>
      <c r="AE36" s="202">
        <v>7.6679766738236752E-4</v>
      </c>
      <c r="AF36" s="202">
        <v>7.1274644573310775E-3</v>
      </c>
      <c r="AG36" s="202">
        <v>1.6940316674128515</v>
      </c>
      <c r="AH36" s="202">
        <v>0.75956452218987736</v>
      </c>
      <c r="AI36" s="202">
        <v>7.599144268368779E-4</v>
      </c>
      <c r="AJ36" s="202">
        <v>8.2746982830452467E-2</v>
      </c>
      <c r="AK36" s="202">
        <v>1.3372659850252901E-2</v>
      </c>
      <c r="AL36" s="202">
        <v>2.4117541372318353E-2</v>
      </c>
      <c r="AM36" s="202">
        <v>2.4620311259490088E-2</v>
      </c>
      <c r="AN36" s="202">
        <v>4.3647998506688955E-3</v>
      </c>
      <c r="AO36" s="202">
        <v>2.4430879049427366E-4</v>
      </c>
      <c r="AP36" s="202">
        <v>1.0308760498943907E-2</v>
      </c>
      <c r="AQ36" s="202">
        <v>9.8145701282725799E-3</v>
      </c>
      <c r="AR36" s="202">
        <v>9.1165977722744533E-3</v>
      </c>
      <c r="AS36" s="202">
        <v>1.8151804907557485E-2</v>
      </c>
      <c r="AT36" s="202">
        <v>3.1890490964418925E-4</v>
      </c>
      <c r="AU36" s="202">
        <v>6.9285803951470322E-4</v>
      </c>
      <c r="AV36" s="202">
        <v>1.2608567748501894E-4</v>
      </c>
      <c r="AW36" s="202">
        <v>2.401700162001043E-4</v>
      </c>
      <c r="AX36" s="202">
        <v>1.2131705125580638E-4</v>
      </c>
      <c r="AY36" s="202">
        <v>1.9915034194718868E-4</v>
      </c>
      <c r="AZ36" s="202">
        <v>3.4754712936233467E-4</v>
      </c>
      <c r="BA36" s="202">
        <v>7.0847488000172316E-5</v>
      </c>
      <c r="BB36" s="202">
        <v>2.0841722925578194E-4</v>
      </c>
      <c r="BC36" s="202">
        <v>1.3981939982457258E-4</v>
      </c>
      <c r="BD36" s="202">
        <v>3.7635598930698181E-4</v>
      </c>
      <c r="BE36" s="202">
        <v>1.7245501572384227E-4</v>
      </c>
      <c r="BF36" s="202">
        <v>1.526345952682591E-4</v>
      </c>
      <c r="BG36" s="202">
        <v>1.0569757457648887E-4</v>
      </c>
      <c r="BH36" s="202">
        <v>2.5132191164482684E-4</v>
      </c>
      <c r="BI36" s="202">
        <v>4.5244626408767562E-4</v>
      </c>
      <c r="BJ36" s="202">
        <v>2.5061261311715865E-4</v>
      </c>
      <c r="BK36" s="202">
        <v>2.9316370830625581E-4</v>
      </c>
      <c r="BL36" s="202">
        <v>1.5634999622206899E-4</v>
      </c>
      <c r="BM36" s="202">
        <v>3.248913352090877E-4</v>
      </c>
      <c r="BN36" s="202">
        <v>4.1595419424773184E-4</v>
      </c>
      <c r="BO36" s="202">
        <v>1.2597278960611441E-3</v>
      </c>
      <c r="BP36" s="203">
        <v>2.6953648163413644</v>
      </c>
      <c r="BQ36" s="346">
        <v>1.8761967796705581</v>
      </c>
    </row>
    <row r="37" spans="1:69" s="168" customFormat="1" x14ac:dyDescent="0.15">
      <c r="A37" s="157">
        <v>31</v>
      </c>
      <c r="B37" s="164" t="s">
        <v>557</v>
      </c>
      <c r="C37" s="164"/>
      <c r="D37" s="194">
        <v>5.1697052284379035E-4</v>
      </c>
      <c r="E37" s="195">
        <v>1.9691369750187026E-4</v>
      </c>
      <c r="F37" s="195">
        <v>1.600477836314483E-4</v>
      </c>
      <c r="G37" s="195">
        <v>1.9515905052683389E-4</v>
      </c>
      <c r="H37" s="195">
        <v>1.8811217265309786E-4</v>
      </c>
      <c r="I37" s="195">
        <v>4.5224273078557918E-4</v>
      </c>
      <c r="J37" s="195">
        <v>9.4018913971688298E-3</v>
      </c>
      <c r="K37" s="195">
        <v>1.6972879929212264E-3</v>
      </c>
      <c r="L37" s="195">
        <v>4.1426881781883812E-4</v>
      </c>
      <c r="M37" s="195">
        <v>3.8670734075199522E-4</v>
      </c>
      <c r="N37" s="195">
        <v>2.3545556091047288E-4</v>
      </c>
      <c r="O37" s="195">
        <v>3.5867766146000304E-4</v>
      </c>
      <c r="P37" s="195">
        <v>3.0062144666966042E-3</v>
      </c>
      <c r="Q37" s="195">
        <v>1.8928183156067372E-4</v>
      </c>
      <c r="R37" s="195">
        <v>1.5475649260103465E-4</v>
      </c>
      <c r="S37" s="195">
        <v>4.5467538968681855E-4</v>
      </c>
      <c r="T37" s="195">
        <v>5.9436140371900512E-4</v>
      </c>
      <c r="U37" s="195">
        <v>1.4522757885438864E-2</v>
      </c>
      <c r="V37" s="195">
        <v>2.9183838564168232E-4</v>
      </c>
      <c r="W37" s="195">
        <v>1.9544167383330158E-4</v>
      </c>
      <c r="X37" s="195">
        <v>1.3783980750728563E-4</v>
      </c>
      <c r="Y37" s="195">
        <v>1.1976244620037783E-4</v>
      </c>
      <c r="Z37" s="195">
        <v>7.1548786332552685E-4</v>
      </c>
      <c r="AA37" s="195">
        <v>1.5135707070358701E-3</v>
      </c>
      <c r="AB37" s="195">
        <v>2.5298806887938201E-4</v>
      </c>
      <c r="AC37" s="195">
        <v>9.8814410151083169E-4</v>
      </c>
      <c r="AD37" s="195">
        <v>3.0910361622242038E-3</v>
      </c>
      <c r="AE37" s="195">
        <v>1.0540351288427252E-3</v>
      </c>
      <c r="AF37" s="195">
        <v>9.7004091368698038E-3</v>
      </c>
      <c r="AG37" s="195">
        <v>3.2495661172899835E-4</v>
      </c>
      <c r="AH37" s="195">
        <v>1.0329822881053923</v>
      </c>
      <c r="AI37" s="195">
        <v>1.0390070688452051E-3</v>
      </c>
      <c r="AJ37" s="195">
        <v>0.11382236636459901</v>
      </c>
      <c r="AK37" s="195">
        <v>1.865901196555016E-2</v>
      </c>
      <c r="AL37" s="195">
        <v>3.3142851152870759E-2</v>
      </c>
      <c r="AM37" s="195">
        <v>3.3570941332290369E-2</v>
      </c>
      <c r="AN37" s="195">
        <v>6.0600050916105935E-3</v>
      </c>
      <c r="AO37" s="195">
        <v>3.3608909469654664E-4</v>
      </c>
      <c r="AP37" s="195">
        <v>1.4073797546728261E-2</v>
      </c>
      <c r="AQ37" s="195">
        <v>1.3850311413547922E-2</v>
      </c>
      <c r="AR37" s="195">
        <v>1.2494188541695189E-2</v>
      </c>
      <c r="AS37" s="195">
        <v>2.4951121845137803E-2</v>
      </c>
      <c r="AT37" s="195">
        <v>4.4500255612628132E-4</v>
      </c>
      <c r="AU37" s="195">
        <v>9.6842236654696458E-4</v>
      </c>
      <c r="AV37" s="195">
        <v>1.740737930674298E-4</v>
      </c>
      <c r="AW37" s="195">
        <v>3.3193229846602892E-4</v>
      </c>
      <c r="AX37" s="195">
        <v>1.6761368219384183E-4</v>
      </c>
      <c r="AY37" s="195">
        <v>2.7912626859625774E-4</v>
      </c>
      <c r="AZ37" s="195">
        <v>4.777384935638273E-4</v>
      </c>
      <c r="BA37" s="195">
        <v>9.8235299055369834E-5</v>
      </c>
      <c r="BB37" s="195">
        <v>2.8870289972986434E-4</v>
      </c>
      <c r="BC37" s="195">
        <v>1.9334400647601419E-4</v>
      </c>
      <c r="BD37" s="195">
        <v>5.1825408508192209E-4</v>
      </c>
      <c r="BE37" s="195">
        <v>2.3920185726005995E-4</v>
      </c>
      <c r="BF37" s="195">
        <v>2.1131904740090944E-4</v>
      </c>
      <c r="BG37" s="195">
        <v>1.4579354188859456E-4</v>
      </c>
      <c r="BH37" s="195">
        <v>3.4554698664507441E-4</v>
      </c>
      <c r="BI37" s="195">
        <v>6.2149815545640096E-4</v>
      </c>
      <c r="BJ37" s="195">
        <v>3.4543754552817882E-4</v>
      </c>
      <c r="BK37" s="195">
        <v>4.0427332972293659E-4</v>
      </c>
      <c r="BL37" s="195">
        <v>2.1687951504997815E-4</v>
      </c>
      <c r="BM37" s="195">
        <v>4.3149960822195247E-4</v>
      </c>
      <c r="BN37" s="195">
        <v>5.7648361479803315E-4</v>
      </c>
      <c r="BO37" s="195">
        <v>1.7162268908255567E-3</v>
      </c>
      <c r="BP37" s="196">
        <v>1.3656898776569422</v>
      </c>
      <c r="BQ37" s="344">
        <v>0.95063307755372928</v>
      </c>
    </row>
    <row r="38" spans="1:69" s="168" customFormat="1" x14ac:dyDescent="0.15">
      <c r="A38" s="157">
        <v>32</v>
      </c>
      <c r="B38" s="164" t="s">
        <v>558</v>
      </c>
      <c r="C38" s="164"/>
      <c r="D38" s="194">
        <v>2.3930574934597245E-5</v>
      </c>
      <c r="E38" s="195">
        <v>1.4146456391103327E-5</v>
      </c>
      <c r="F38" s="195">
        <v>1.4400370417248733E-5</v>
      </c>
      <c r="G38" s="195">
        <v>1.6207760263892344E-5</v>
      </c>
      <c r="H38" s="195">
        <v>1.2804798332004888E-5</v>
      </c>
      <c r="I38" s="195">
        <v>2.9209049832366834E-5</v>
      </c>
      <c r="J38" s="195">
        <v>2.6279094259852305E-4</v>
      </c>
      <c r="K38" s="195">
        <v>4.5855098070076854E-5</v>
      </c>
      <c r="L38" s="195">
        <v>5.43796586090848E-5</v>
      </c>
      <c r="M38" s="195">
        <v>3.3900549801853056E-5</v>
      </c>
      <c r="N38" s="195">
        <v>1.2518297551615238E-5</v>
      </c>
      <c r="O38" s="195">
        <v>1.9740786613936428E-4</v>
      </c>
      <c r="P38" s="195">
        <v>3.1682749653004472E-4</v>
      </c>
      <c r="Q38" s="195">
        <v>2.4347200801927321E-5</v>
      </c>
      <c r="R38" s="195">
        <v>1.6558328201079127E-5</v>
      </c>
      <c r="S38" s="195">
        <v>2.086991969672238E-5</v>
      </c>
      <c r="T38" s="195">
        <v>5.9351091508041238E-5</v>
      </c>
      <c r="U38" s="195">
        <v>6.9402280322570598E-4</v>
      </c>
      <c r="V38" s="195">
        <v>3.3084389713313409E-5</v>
      </c>
      <c r="W38" s="195">
        <v>3.5917673932078392E-5</v>
      </c>
      <c r="X38" s="195">
        <v>1.241891000914188E-4</v>
      </c>
      <c r="Y38" s="195">
        <v>2.628342512286187E-5</v>
      </c>
      <c r="Z38" s="195">
        <v>8.7256891303336777E-4</v>
      </c>
      <c r="AA38" s="195">
        <v>1.9553491044263402E-4</v>
      </c>
      <c r="AB38" s="195">
        <v>1.0883425617923491E-5</v>
      </c>
      <c r="AC38" s="195">
        <v>3.2997461759481619E-4</v>
      </c>
      <c r="AD38" s="195">
        <v>1.6167871641591672E-4</v>
      </c>
      <c r="AE38" s="195">
        <v>1.7032404058772127E-4</v>
      </c>
      <c r="AF38" s="195">
        <v>2.5713151422100108E-4</v>
      </c>
      <c r="AG38" s="195">
        <v>4.8284984403939267E-4</v>
      </c>
      <c r="AH38" s="195">
        <v>3.7154493063932886E-4</v>
      </c>
      <c r="AI38" s="195">
        <v>1.0388059262398746</v>
      </c>
      <c r="AJ38" s="195">
        <v>3.7654419427201147E-3</v>
      </c>
      <c r="AK38" s="195">
        <v>2.8867214950649167E-3</v>
      </c>
      <c r="AL38" s="195">
        <v>5.4856805773907001E-3</v>
      </c>
      <c r="AM38" s="195">
        <v>1.8480037588760303E-3</v>
      </c>
      <c r="AN38" s="195">
        <v>2.3668490164226392E-3</v>
      </c>
      <c r="AO38" s="195">
        <v>2.789200353946793E-5</v>
      </c>
      <c r="AP38" s="195">
        <v>6.2771615244025742E-4</v>
      </c>
      <c r="AQ38" s="195">
        <v>6.5618272941887421E-4</v>
      </c>
      <c r="AR38" s="195">
        <v>2.1387496779831549E-4</v>
      </c>
      <c r="AS38" s="195">
        <v>2.3973287258155082E-3</v>
      </c>
      <c r="AT38" s="195">
        <v>7.6423480321706572E-5</v>
      </c>
      <c r="AU38" s="195">
        <v>7.3558174250569353E-5</v>
      </c>
      <c r="AV38" s="195">
        <v>1.8734921345745388E-5</v>
      </c>
      <c r="AW38" s="195">
        <v>2.1849028366697822E-5</v>
      </c>
      <c r="AX38" s="195">
        <v>1.7099026946825061E-5</v>
      </c>
      <c r="AY38" s="195">
        <v>1.5896779909400552E-5</v>
      </c>
      <c r="AZ38" s="195">
        <v>3.0412389239035351E-5</v>
      </c>
      <c r="BA38" s="195">
        <v>7.8472563033268741E-6</v>
      </c>
      <c r="BB38" s="195">
        <v>2.6134943710327573E-5</v>
      </c>
      <c r="BC38" s="195">
        <v>4.2540747870454444E-5</v>
      </c>
      <c r="BD38" s="195">
        <v>5.5366799264602119E-5</v>
      </c>
      <c r="BE38" s="195">
        <v>2.2955307433683047E-5</v>
      </c>
      <c r="BF38" s="195">
        <v>1.7922057026489881E-4</v>
      </c>
      <c r="BG38" s="195">
        <v>4.3737182411428178E-5</v>
      </c>
      <c r="BH38" s="195">
        <v>4.1634640674150662E-5</v>
      </c>
      <c r="BI38" s="195">
        <v>7.9110673141769843E-5</v>
      </c>
      <c r="BJ38" s="195">
        <v>7.5603613452046134E-5</v>
      </c>
      <c r="BK38" s="195">
        <v>5.7233774885723931E-5</v>
      </c>
      <c r="BL38" s="195">
        <v>2.1701578090166931E-5</v>
      </c>
      <c r="BM38" s="195">
        <v>6.6306965733854931E-5</v>
      </c>
      <c r="BN38" s="195">
        <v>1.9652812922375519E-4</v>
      </c>
      <c r="BO38" s="195">
        <v>1.8208586785714608E-4</v>
      </c>
      <c r="BP38" s="196">
        <v>1.0653550932244154</v>
      </c>
      <c r="BQ38" s="344">
        <v>0.74157523426696237</v>
      </c>
    </row>
    <row r="39" spans="1:69" s="168" customFormat="1" x14ac:dyDescent="0.15">
      <c r="A39" s="157">
        <v>33</v>
      </c>
      <c r="B39" s="164" t="s">
        <v>559</v>
      </c>
      <c r="C39" s="164"/>
      <c r="D39" s="194">
        <v>3.5792111588991231E-3</v>
      </c>
      <c r="E39" s="195">
        <v>7.0368043696413961E-4</v>
      </c>
      <c r="F39" s="195">
        <v>8.6572131441868072E-4</v>
      </c>
      <c r="G39" s="195">
        <v>6.0551598611366983E-4</v>
      </c>
      <c r="H39" s="195">
        <v>1.2262715612713655E-3</v>
      </c>
      <c r="I39" s="195">
        <v>1.2934927727831641E-3</v>
      </c>
      <c r="J39" s="195">
        <v>1.3402470129462364E-2</v>
      </c>
      <c r="K39" s="195">
        <v>6.8094342826266483E-3</v>
      </c>
      <c r="L39" s="195">
        <v>3.0078696270622197E-3</v>
      </c>
      <c r="M39" s="195">
        <v>2.4928772482777687E-3</v>
      </c>
      <c r="N39" s="195">
        <v>1.4547435224112045E-3</v>
      </c>
      <c r="O39" s="195">
        <v>2.5326130072691497E-3</v>
      </c>
      <c r="P39" s="195">
        <v>2.6184934908478587E-2</v>
      </c>
      <c r="Q39" s="195">
        <v>1.0834599998155771E-3</v>
      </c>
      <c r="R39" s="195">
        <v>7.3409278061278697E-4</v>
      </c>
      <c r="S39" s="195">
        <v>1.32362333616466E-3</v>
      </c>
      <c r="T39" s="195">
        <v>3.6887552535651296E-3</v>
      </c>
      <c r="U39" s="195">
        <v>1.9151059109032486E-2</v>
      </c>
      <c r="V39" s="195">
        <v>1.4324061492960887E-3</v>
      </c>
      <c r="W39" s="195">
        <v>1.0621179704767196E-3</v>
      </c>
      <c r="X39" s="195">
        <v>7.0391037273584195E-4</v>
      </c>
      <c r="Y39" s="195">
        <v>4.1388224812191171E-4</v>
      </c>
      <c r="Z39" s="195">
        <v>5.3466525364045782E-3</v>
      </c>
      <c r="AA39" s="195">
        <v>1.2290532276110872E-2</v>
      </c>
      <c r="AB39" s="195">
        <v>7.6226426343016941E-4</v>
      </c>
      <c r="AC39" s="195">
        <v>1.5939189317982808E-3</v>
      </c>
      <c r="AD39" s="195">
        <v>1.2488160411277772E-2</v>
      </c>
      <c r="AE39" s="195">
        <v>7.7681328688039442E-3</v>
      </c>
      <c r="AF39" s="195">
        <v>3.912918613139125E-3</v>
      </c>
      <c r="AG39" s="195">
        <v>1.2322338266446845E-3</v>
      </c>
      <c r="AH39" s="195">
        <v>1.3109758531585881E-3</v>
      </c>
      <c r="AI39" s="195">
        <v>2.7728566335126288E-3</v>
      </c>
      <c r="AJ39" s="195">
        <v>1.0316216372300908</v>
      </c>
      <c r="AK39" s="195">
        <v>1.0364834680146715E-2</v>
      </c>
      <c r="AL39" s="195">
        <v>1.2849984030599134E-2</v>
      </c>
      <c r="AM39" s="195">
        <v>6.3122689609934699E-3</v>
      </c>
      <c r="AN39" s="195">
        <v>1.7717264066715217E-2</v>
      </c>
      <c r="AO39" s="195">
        <v>1.063713975708504E-3</v>
      </c>
      <c r="AP39" s="195">
        <v>4.1691108711195489E-2</v>
      </c>
      <c r="AQ39" s="195">
        <v>7.1936331351396376E-2</v>
      </c>
      <c r="AR39" s="195">
        <v>1.6197351041672518E-2</v>
      </c>
      <c r="AS39" s="195">
        <v>3.0260097981127155E-2</v>
      </c>
      <c r="AT39" s="195">
        <v>1.934949358662586E-3</v>
      </c>
      <c r="AU39" s="195">
        <v>4.3323150323074542E-3</v>
      </c>
      <c r="AV39" s="195">
        <v>5.9378094537987055E-4</v>
      </c>
      <c r="AW39" s="195">
        <v>2.1778020061726452E-3</v>
      </c>
      <c r="AX39" s="195">
        <v>5.3616111672581668E-4</v>
      </c>
      <c r="AY39" s="195">
        <v>1.4313730735397634E-3</v>
      </c>
      <c r="AZ39" s="195">
        <v>1.5019402739375356E-3</v>
      </c>
      <c r="BA39" s="195">
        <v>3.6791275644210055E-4</v>
      </c>
      <c r="BB39" s="195">
        <v>1.1502467349134113E-3</v>
      </c>
      <c r="BC39" s="195">
        <v>7.0211590855366113E-4</v>
      </c>
      <c r="BD39" s="195">
        <v>2.8906754359478404E-3</v>
      </c>
      <c r="BE39" s="195">
        <v>9.0209594211517169E-4</v>
      </c>
      <c r="BF39" s="195">
        <v>7.93714831680832E-4</v>
      </c>
      <c r="BG39" s="195">
        <v>6.4091722252841764E-4</v>
      </c>
      <c r="BH39" s="195">
        <v>1.7646623650603059E-3</v>
      </c>
      <c r="BI39" s="195">
        <v>1.1617937004948222E-3</v>
      </c>
      <c r="BJ39" s="195">
        <v>1.6557900983397837E-3</v>
      </c>
      <c r="BK39" s="195">
        <v>2.7586818073188778E-3</v>
      </c>
      <c r="BL39" s="195">
        <v>7.8978997061924106E-4</v>
      </c>
      <c r="BM39" s="195">
        <v>2.6803661753016512E-3</v>
      </c>
      <c r="BN39" s="195">
        <v>1.5794144231672234E-3</v>
      </c>
      <c r="BO39" s="195">
        <v>1.8684013197118733E-3</v>
      </c>
      <c r="BP39" s="196">
        <v>1.4174602819187059</v>
      </c>
      <c r="BQ39" s="344">
        <v>0.98666955957993907</v>
      </c>
    </row>
    <row r="40" spans="1:69" s="168" customFormat="1" x14ac:dyDescent="0.15">
      <c r="A40" s="157">
        <v>34</v>
      </c>
      <c r="B40" s="164" t="s">
        <v>560</v>
      </c>
      <c r="C40" s="164"/>
      <c r="D40" s="194">
        <v>3.3714243588329546E-4</v>
      </c>
      <c r="E40" s="195">
        <v>4.5110226013642471E-4</v>
      </c>
      <c r="F40" s="195">
        <v>2.8302531751303584E-4</v>
      </c>
      <c r="G40" s="195">
        <v>5.6038518278292654E-4</v>
      </c>
      <c r="H40" s="195">
        <v>3.9097899828316533E-4</v>
      </c>
      <c r="I40" s="195">
        <v>1.9069243447893632E-4</v>
      </c>
      <c r="J40" s="195">
        <v>1.2425164196760365E-3</v>
      </c>
      <c r="K40" s="195">
        <v>1.0687846871841348E-3</v>
      </c>
      <c r="L40" s="195">
        <v>3.3661510987052675E-4</v>
      </c>
      <c r="M40" s="195">
        <v>1.9020295202084672E-4</v>
      </c>
      <c r="N40" s="195">
        <v>2.184614147974883E-4</v>
      </c>
      <c r="O40" s="195">
        <v>3.8935556772046529E-4</v>
      </c>
      <c r="P40" s="195">
        <v>4.1084776286118735E-4</v>
      </c>
      <c r="Q40" s="195">
        <v>2.2368508820471106E-4</v>
      </c>
      <c r="R40" s="195">
        <v>2.3785465505197622E-4</v>
      </c>
      <c r="S40" s="195">
        <v>3.4403210282425793E-4</v>
      </c>
      <c r="T40" s="195">
        <v>3.6435042380311575E-4</v>
      </c>
      <c r="U40" s="195">
        <v>5.4279246029689235E-4</v>
      </c>
      <c r="V40" s="195">
        <v>3.5162241394182841E-4</v>
      </c>
      <c r="W40" s="195">
        <v>2.1606084864174448E-4</v>
      </c>
      <c r="X40" s="195">
        <v>2.8982276695030965E-4</v>
      </c>
      <c r="Y40" s="195">
        <v>2.5697820180971747E-4</v>
      </c>
      <c r="Z40" s="195">
        <v>3.7659460550949092E-4</v>
      </c>
      <c r="AA40" s="195">
        <v>3.151497048528964E-4</v>
      </c>
      <c r="AB40" s="195">
        <v>9.1636417681791675E-5</v>
      </c>
      <c r="AC40" s="195">
        <v>7.3124786225238568E-4</v>
      </c>
      <c r="AD40" s="195">
        <v>3.6958795424265006E-4</v>
      </c>
      <c r="AE40" s="195">
        <v>3.4891944833677471E-4</v>
      </c>
      <c r="AF40" s="195">
        <v>6.2272723917604421E-4</v>
      </c>
      <c r="AG40" s="195">
        <v>2.4996749585416667E-4</v>
      </c>
      <c r="AH40" s="195">
        <v>2.464855180469575E-4</v>
      </c>
      <c r="AI40" s="195">
        <v>3.2724801171671991E-4</v>
      </c>
      <c r="AJ40" s="195">
        <v>6.040097796828829E-4</v>
      </c>
      <c r="AK40" s="195">
        <v>1.0400755603575109</v>
      </c>
      <c r="AL40" s="195">
        <v>3.0698053302838112E-2</v>
      </c>
      <c r="AM40" s="195">
        <v>5.057087063717049E-3</v>
      </c>
      <c r="AN40" s="195">
        <v>2.3994169601600696E-3</v>
      </c>
      <c r="AO40" s="195">
        <v>1.1905373822048461E-3</v>
      </c>
      <c r="AP40" s="195">
        <v>2.4259945105424329E-3</v>
      </c>
      <c r="AQ40" s="195">
        <v>7.4443661837986621E-4</v>
      </c>
      <c r="AR40" s="195">
        <v>1.8474138902231185E-3</v>
      </c>
      <c r="AS40" s="195">
        <v>1.9229712807440603E-3</v>
      </c>
      <c r="AT40" s="195">
        <v>7.4424855142982236E-4</v>
      </c>
      <c r="AU40" s="195">
        <v>3.167955020593337E-3</v>
      </c>
      <c r="AV40" s="195">
        <v>5.8571755191258088E-4</v>
      </c>
      <c r="AW40" s="195">
        <v>6.7777319735159145E-4</v>
      </c>
      <c r="AX40" s="195">
        <v>7.3920940866619995E-4</v>
      </c>
      <c r="AY40" s="195">
        <v>2.9566101887526676E-4</v>
      </c>
      <c r="AZ40" s="195">
        <v>7.8851483799618029E-4</v>
      </c>
      <c r="BA40" s="195">
        <v>2.5680135827201305E-4</v>
      </c>
      <c r="BB40" s="195">
        <v>1.293465804744509E-3</v>
      </c>
      <c r="BC40" s="195">
        <v>1.0454670064064448E-3</v>
      </c>
      <c r="BD40" s="195">
        <v>2.2617512551619265E-3</v>
      </c>
      <c r="BE40" s="195">
        <v>6.7765477020749747E-4</v>
      </c>
      <c r="BF40" s="195">
        <v>2.7490199618169057E-3</v>
      </c>
      <c r="BG40" s="195">
        <v>6.1073683226293431E-4</v>
      </c>
      <c r="BH40" s="195">
        <v>5.4419566529184627E-4</v>
      </c>
      <c r="BI40" s="195">
        <v>6.8332372432954973E-3</v>
      </c>
      <c r="BJ40" s="195">
        <v>1.0722873051764148E-3</v>
      </c>
      <c r="BK40" s="195">
        <v>3.7614883884852393E-4</v>
      </c>
      <c r="BL40" s="195">
        <v>1.1971405035813777E-3</v>
      </c>
      <c r="BM40" s="195">
        <v>6.5883811111489335E-4</v>
      </c>
      <c r="BN40" s="195">
        <v>1.0549704499416284E-2</v>
      </c>
      <c r="BO40" s="195">
        <v>3.6574439467254577E-4</v>
      </c>
      <c r="BP40" s="196">
        <v>1.1370336280455009</v>
      </c>
      <c r="BQ40" s="344">
        <v>0.79146942127552078</v>
      </c>
    </row>
    <row r="41" spans="1:69" s="168" customFormat="1" x14ac:dyDescent="0.15">
      <c r="A41" s="157">
        <v>35</v>
      </c>
      <c r="B41" s="164" t="s">
        <v>561</v>
      </c>
      <c r="C41" s="164"/>
      <c r="D41" s="194">
        <v>2.5660110220047588E-5</v>
      </c>
      <c r="E41" s="195">
        <v>3.3960429445374051E-5</v>
      </c>
      <c r="F41" s="195">
        <v>2.5022750254114096E-5</v>
      </c>
      <c r="G41" s="195">
        <v>4.116407837282162E-5</v>
      </c>
      <c r="H41" s="195">
        <v>2.802307823862215E-5</v>
      </c>
      <c r="I41" s="195">
        <v>8.6064313862299291E-5</v>
      </c>
      <c r="J41" s="195">
        <v>5.0052688398944349E-5</v>
      </c>
      <c r="K41" s="195">
        <v>3.8100988931451829E-5</v>
      </c>
      <c r="L41" s="195">
        <v>2.691658639328742E-5</v>
      </c>
      <c r="M41" s="195">
        <v>3.210777201680027E-5</v>
      </c>
      <c r="N41" s="195">
        <v>1.7745561115069414E-5</v>
      </c>
      <c r="O41" s="195">
        <v>2.8949352983025533E-5</v>
      </c>
      <c r="P41" s="195">
        <v>3.0220635736407638E-5</v>
      </c>
      <c r="Q41" s="195">
        <v>1.8836761583584127E-5</v>
      </c>
      <c r="R41" s="195">
        <v>1.8627139264101461E-5</v>
      </c>
      <c r="S41" s="195">
        <v>2.4403395533538254E-5</v>
      </c>
      <c r="T41" s="195">
        <v>2.5193079993477233E-5</v>
      </c>
      <c r="U41" s="195">
        <v>6.7516839011750966E-5</v>
      </c>
      <c r="V41" s="195">
        <v>2.703824290704106E-5</v>
      </c>
      <c r="W41" s="195">
        <v>1.7105865431170974E-5</v>
      </c>
      <c r="X41" s="195">
        <v>3.4947713608601046E-5</v>
      </c>
      <c r="Y41" s="195">
        <v>1.7650899915093032E-5</v>
      </c>
      <c r="Z41" s="195">
        <v>2.7051052943720668E-5</v>
      </c>
      <c r="AA41" s="195">
        <v>2.5519219742127412E-5</v>
      </c>
      <c r="AB41" s="195">
        <v>6.6333219137640202E-6</v>
      </c>
      <c r="AC41" s="195">
        <v>2.4949341205000449E-5</v>
      </c>
      <c r="AD41" s="195">
        <v>2.6679506549840976E-5</v>
      </c>
      <c r="AE41" s="195">
        <v>2.4537897639674514E-5</v>
      </c>
      <c r="AF41" s="195">
        <v>3.2629452959336951E-5</v>
      </c>
      <c r="AG41" s="195">
        <v>1.7161625467441695E-5</v>
      </c>
      <c r="AH41" s="195">
        <v>1.6409052318959547E-5</v>
      </c>
      <c r="AI41" s="195">
        <v>1.9535268600665762E-5</v>
      </c>
      <c r="AJ41" s="195">
        <v>4.8959980214883596E-5</v>
      </c>
      <c r="AK41" s="195">
        <v>5.9937025049023479E-4</v>
      </c>
      <c r="AL41" s="195">
        <v>1.0041919034238926</v>
      </c>
      <c r="AM41" s="195">
        <v>1.7430340453016113E-3</v>
      </c>
      <c r="AN41" s="195">
        <v>1.9284696290478096E-4</v>
      </c>
      <c r="AO41" s="195">
        <v>9.6077071286553817E-5</v>
      </c>
      <c r="AP41" s="195">
        <v>6.0270251562865175E-4</v>
      </c>
      <c r="AQ41" s="195">
        <v>3.8455910135800866E-4</v>
      </c>
      <c r="AR41" s="195">
        <v>2.4561246111226695E-4</v>
      </c>
      <c r="AS41" s="195">
        <v>6.2457968587814898E-4</v>
      </c>
      <c r="AT41" s="195">
        <v>5.7558960583589939E-5</v>
      </c>
      <c r="AU41" s="195">
        <v>9.9983737232057447E-5</v>
      </c>
      <c r="AV41" s="195">
        <v>4.0086967415358307E-5</v>
      </c>
      <c r="AW41" s="195">
        <v>5.8073482087814863E-5</v>
      </c>
      <c r="AX41" s="195">
        <v>5.4822662962797925E-5</v>
      </c>
      <c r="AY41" s="195">
        <v>3.0155715789915785E-5</v>
      </c>
      <c r="AZ41" s="195">
        <v>7.8171198908096937E-5</v>
      </c>
      <c r="BA41" s="195">
        <v>1.7161590426748071E-5</v>
      </c>
      <c r="BB41" s="195">
        <v>9.2665648487167456E-5</v>
      </c>
      <c r="BC41" s="195">
        <v>8.24627716734963E-5</v>
      </c>
      <c r="BD41" s="195">
        <v>3.542220470345656E-4</v>
      </c>
      <c r="BE41" s="195">
        <v>9.8694363304061491E-5</v>
      </c>
      <c r="BF41" s="195">
        <v>4.0797974140617661E-5</v>
      </c>
      <c r="BG41" s="195">
        <v>2.4407820248018462E-5</v>
      </c>
      <c r="BH41" s="195">
        <v>3.89007038166172E-5</v>
      </c>
      <c r="BI41" s="195">
        <v>4.7169338579166155E-4</v>
      </c>
      <c r="BJ41" s="195">
        <v>7.4914520887197925E-5</v>
      </c>
      <c r="BK41" s="195">
        <v>3.1345789053081736E-5</v>
      </c>
      <c r="BL41" s="195">
        <v>6.8133515320193601E-5</v>
      </c>
      <c r="BM41" s="195">
        <v>3.9892441682740461E-5</v>
      </c>
      <c r="BN41" s="195">
        <v>3.084370057754639E-5</v>
      </c>
      <c r="BO41" s="195">
        <v>4.8070562733946042E-5</v>
      </c>
      <c r="BP41" s="196">
        <v>1.0115991190807823</v>
      </c>
      <c r="BQ41" s="344">
        <v>0.70415663142519969</v>
      </c>
    </row>
    <row r="42" spans="1:69" s="168" customFormat="1" x14ac:dyDescent="0.15">
      <c r="A42" s="169">
        <v>36</v>
      </c>
      <c r="B42" s="170" t="s">
        <v>562</v>
      </c>
      <c r="C42" s="170"/>
      <c r="D42" s="197">
        <v>4.6596400955338399E-4</v>
      </c>
      <c r="E42" s="198">
        <v>5.8361827868731785E-4</v>
      </c>
      <c r="F42" s="198">
        <v>5.6743724987584209E-4</v>
      </c>
      <c r="G42" s="198">
        <v>6.3351476635316794E-4</v>
      </c>
      <c r="H42" s="198">
        <v>5.6756493566475932E-4</v>
      </c>
      <c r="I42" s="198">
        <v>6.8691078588547826E-3</v>
      </c>
      <c r="J42" s="198">
        <v>7.9881421673624127E-4</v>
      </c>
      <c r="K42" s="198">
        <v>4.6374130561032496E-4</v>
      </c>
      <c r="L42" s="198">
        <v>5.8189491946082107E-4</v>
      </c>
      <c r="M42" s="198">
        <v>1.9560318928274517E-3</v>
      </c>
      <c r="N42" s="198">
        <v>6.5224264766119966E-4</v>
      </c>
      <c r="O42" s="198">
        <v>6.3180115418240716E-4</v>
      </c>
      <c r="P42" s="198">
        <v>5.2424161107101101E-4</v>
      </c>
      <c r="Q42" s="198">
        <v>7.1221321156052144E-4</v>
      </c>
      <c r="R42" s="198">
        <v>3.2464391449646337E-4</v>
      </c>
      <c r="S42" s="198">
        <v>4.1111662164195135E-4</v>
      </c>
      <c r="T42" s="198">
        <v>6.2383772581625391E-4</v>
      </c>
      <c r="U42" s="198">
        <v>5.3852452136600123E-4</v>
      </c>
      <c r="V42" s="198">
        <v>5.9870484357732283E-4</v>
      </c>
      <c r="W42" s="198">
        <v>4.1691555920526252E-4</v>
      </c>
      <c r="X42" s="198">
        <v>3.7436903636710143E-4</v>
      </c>
      <c r="Y42" s="198">
        <v>3.7669471314358808E-4</v>
      </c>
      <c r="Z42" s="198">
        <v>4.7022852285616342E-4</v>
      </c>
      <c r="AA42" s="198">
        <v>4.4144616496418713E-4</v>
      </c>
      <c r="AB42" s="198">
        <v>2.1580559341782677E-4</v>
      </c>
      <c r="AC42" s="198">
        <v>4.0432343001089907E-4</v>
      </c>
      <c r="AD42" s="198">
        <v>4.4469917621652282E-4</v>
      </c>
      <c r="AE42" s="198">
        <v>4.6745400913374504E-4</v>
      </c>
      <c r="AF42" s="198">
        <v>7.2502428854622012E-4</v>
      </c>
      <c r="AG42" s="198">
        <v>3.7395305168776627E-4</v>
      </c>
      <c r="AH42" s="198">
        <v>3.2038445852585151E-4</v>
      </c>
      <c r="AI42" s="198">
        <v>4.3306215573258347E-4</v>
      </c>
      <c r="AJ42" s="198">
        <v>3.4043137429870968E-4</v>
      </c>
      <c r="AK42" s="198">
        <v>4.0736229844443738E-4</v>
      </c>
      <c r="AL42" s="198">
        <v>4.2266786921367445E-4</v>
      </c>
      <c r="AM42" s="198">
        <v>1.0739451017617143</v>
      </c>
      <c r="AN42" s="198">
        <v>4.0403973478531644E-4</v>
      </c>
      <c r="AO42" s="198">
        <v>3.8906605298753161E-3</v>
      </c>
      <c r="AP42" s="198">
        <v>9.5755551136829679E-4</v>
      </c>
      <c r="AQ42" s="198">
        <v>7.3853891226130183E-4</v>
      </c>
      <c r="AR42" s="198">
        <v>1.3435669189052275E-3</v>
      </c>
      <c r="AS42" s="198">
        <v>1.1590351412036374E-3</v>
      </c>
      <c r="AT42" s="198">
        <v>8.5587687720506628E-4</v>
      </c>
      <c r="AU42" s="198">
        <v>1.1927448256444637E-3</v>
      </c>
      <c r="AV42" s="198">
        <v>7.9215072583420463E-4</v>
      </c>
      <c r="AW42" s="198">
        <v>5.7661737624393485E-4</v>
      </c>
      <c r="AX42" s="198">
        <v>8.3725672337320203E-4</v>
      </c>
      <c r="AY42" s="198">
        <v>3.1471824885143779E-4</v>
      </c>
      <c r="AZ42" s="198">
        <v>6.5786605597670366E-3</v>
      </c>
      <c r="BA42" s="198">
        <v>7.2942051844593673E-4</v>
      </c>
      <c r="BB42" s="198">
        <v>1.2917020211375041E-3</v>
      </c>
      <c r="BC42" s="198">
        <v>9.7537838175851071E-4</v>
      </c>
      <c r="BD42" s="198">
        <v>2.6246389037828657E-3</v>
      </c>
      <c r="BE42" s="198">
        <v>7.0962531703737234E-4</v>
      </c>
      <c r="BF42" s="198">
        <v>5.5749515138291215E-4</v>
      </c>
      <c r="BG42" s="198">
        <v>3.8117125978737724E-4</v>
      </c>
      <c r="BH42" s="198">
        <v>6.5590607549440786E-4</v>
      </c>
      <c r="BI42" s="198">
        <v>7.1808908883944783E-3</v>
      </c>
      <c r="BJ42" s="198">
        <v>1.1991762025298531E-3</v>
      </c>
      <c r="BK42" s="198">
        <v>5.1134215183633682E-4</v>
      </c>
      <c r="BL42" s="198">
        <v>4.6593878230352057E-4</v>
      </c>
      <c r="BM42" s="198">
        <v>6.1510169122384558E-4</v>
      </c>
      <c r="BN42" s="198">
        <v>5.7545981683667573E-4</v>
      </c>
      <c r="BO42" s="198">
        <v>6.834696425204943E-4</v>
      </c>
      <c r="BP42" s="199">
        <v>1.1378830780382674</v>
      </c>
      <c r="BQ42" s="345">
        <v>0.7920607087076551</v>
      </c>
    </row>
    <row r="43" spans="1:69" s="168" customFormat="1" x14ac:dyDescent="0.15">
      <c r="A43" s="157">
        <v>37</v>
      </c>
      <c r="B43" s="164" t="s">
        <v>563</v>
      </c>
      <c r="C43" s="164"/>
      <c r="D43" s="194">
        <v>1.2132952871605121E-4</v>
      </c>
      <c r="E43" s="200">
        <v>1.1700923707641791E-4</v>
      </c>
      <c r="F43" s="200">
        <v>1.0090197861322492E-4</v>
      </c>
      <c r="G43" s="200">
        <v>2.5773534367634404E-4</v>
      </c>
      <c r="H43" s="200">
        <v>3.3880676091274485E-4</v>
      </c>
      <c r="I43" s="200">
        <v>2.2415286810415409E-3</v>
      </c>
      <c r="J43" s="200">
        <v>4.7678462549024495E-4</v>
      </c>
      <c r="K43" s="200">
        <v>4.1014082306864566E-4</v>
      </c>
      <c r="L43" s="200">
        <v>1.749471653649222E-4</v>
      </c>
      <c r="M43" s="200">
        <v>6.4304144944096514E-4</v>
      </c>
      <c r="N43" s="200">
        <v>7.6890834701918414E-5</v>
      </c>
      <c r="O43" s="200">
        <v>2.2066516218175342E-4</v>
      </c>
      <c r="P43" s="200">
        <v>5.6204205164557628E-4</v>
      </c>
      <c r="Q43" s="200">
        <v>8.5266157064929537E-5</v>
      </c>
      <c r="R43" s="200">
        <v>3.1335393780136049E-4</v>
      </c>
      <c r="S43" s="200">
        <v>3.1005557516114507E-3</v>
      </c>
      <c r="T43" s="200">
        <v>3.8056069705691745E-4</v>
      </c>
      <c r="U43" s="200">
        <v>1.6276159568380491E-3</v>
      </c>
      <c r="V43" s="200">
        <v>2.2284631144829208E-4</v>
      </c>
      <c r="W43" s="200">
        <v>1.1484029222715493E-4</v>
      </c>
      <c r="X43" s="200">
        <v>1.0822137750889103E-4</v>
      </c>
      <c r="Y43" s="200">
        <v>8.7941891733649016E-5</v>
      </c>
      <c r="Z43" s="200">
        <v>1.4550656300337322E-4</v>
      </c>
      <c r="AA43" s="200">
        <v>1.172363701057859E-4</v>
      </c>
      <c r="AB43" s="200">
        <v>2.8652363691428366E-5</v>
      </c>
      <c r="AC43" s="200">
        <v>1.0362229721677481E-4</v>
      </c>
      <c r="AD43" s="200">
        <v>1.8353804755947745E-4</v>
      </c>
      <c r="AE43" s="200">
        <v>3.2398555707275218E-4</v>
      </c>
      <c r="AF43" s="200">
        <v>2.4118606808704249E-4</v>
      </c>
      <c r="AG43" s="200">
        <v>8.0912236771162573E-5</v>
      </c>
      <c r="AH43" s="200">
        <v>3.4285187694811322E-4</v>
      </c>
      <c r="AI43" s="200">
        <v>4.6767251101679342E-4</v>
      </c>
      <c r="AJ43" s="200">
        <v>1.3106791093526817E-4</v>
      </c>
      <c r="AK43" s="200">
        <v>1.9753686042920491E-4</v>
      </c>
      <c r="AL43" s="200">
        <v>3.2766412453401475E-4</v>
      </c>
      <c r="AM43" s="200">
        <v>1.7326510651065972E-4</v>
      </c>
      <c r="AN43" s="200">
        <v>1.005900520607085</v>
      </c>
      <c r="AO43" s="200">
        <v>2.7123375156395789E-4</v>
      </c>
      <c r="AP43" s="200">
        <v>4.1355392686762572E-4</v>
      </c>
      <c r="AQ43" s="200">
        <v>8.6277809113315042E-4</v>
      </c>
      <c r="AR43" s="200">
        <v>6.3813201230372425E-4</v>
      </c>
      <c r="AS43" s="200">
        <v>7.1832275605348823E-4</v>
      </c>
      <c r="AT43" s="200">
        <v>1.6731455095086761E-4</v>
      </c>
      <c r="AU43" s="200">
        <v>4.7990030049803358E-4</v>
      </c>
      <c r="AV43" s="200">
        <v>3.3696986111636306E-4</v>
      </c>
      <c r="AW43" s="200">
        <v>2.6380750979273078E-4</v>
      </c>
      <c r="AX43" s="200">
        <v>3.021706889482957E-4</v>
      </c>
      <c r="AY43" s="200">
        <v>8.5269369984835181E-5</v>
      </c>
      <c r="AZ43" s="200">
        <v>2.6301280379560378E-4</v>
      </c>
      <c r="BA43" s="200">
        <v>1.614866568274551E-4</v>
      </c>
      <c r="BB43" s="200">
        <v>7.1964811250122647E-4</v>
      </c>
      <c r="BC43" s="200">
        <v>2.7235021452968002E-3</v>
      </c>
      <c r="BD43" s="200">
        <v>3.6465446258878342E-4</v>
      </c>
      <c r="BE43" s="200">
        <v>1.0716492790448552E-3</v>
      </c>
      <c r="BF43" s="200">
        <v>3.0589398214057591E-4</v>
      </c>
      <c r="BG43" s="200">
        <v>5.2542512908637087E-4</v>
      </c>
      <c r="BH43" s="200">
        <v>1.2559218798857772E-3</v>
      </c>
      <c r="BI43" s="200">
        <v>1.0997737176737599E-3</v>
      </c>
      <c r="BJ43" s="200">
        <v>7.3414121020795944E-4</v>
      </c>
      <c r="BK43" s="200">
        <v>5.741336382311474E-4</v>
      </c>
      <c r="BL43" s="200">
        <v>1.6105143091561986E-3</v>
      </c>
      <c r="BM43" s="200">
        <v>1.3602263329603843E-3</v>
      </c>
      <c r="BN43" s="200">
        <v>2.9623261479289363E-2</v>
      </c>
      <c r="BO43" s="200">
        <v>1.7395706133416228E-4</v>
      </c>
      <c r="BP43" s="196">
        <v>1.0676548995354214</v>
      </c>
      <c r="BQ43" s="344">
        <v>0.74317608961998005</v>
      </c>
    </row>
    <row r="44" spans="1:69" s="168" customFormat="1" x14ac:dyDescent="0.15">
      <c r="A44" s="157">
        <v>38</v>
      </c>
      <c r="B44" s="164" t="s">
        <v>564</v>
      </c>
      <c r="C44" s="164"/>
      <c r="D44" s="194">
        <v>6.207565199322331E-4</v>
      </c>
      <c r="E44" s="200">
        <v>5.6135437901728698E-4</v>
      </c>
      <c r="F44" s="200">
        <v>1.7620143583035553E-3</v>
      </c>
      <c r="G44" s="200">
        <v>2.9409806428717711E-4</v>
      </c>
      <c r="H44" s="200">
        <v>7.4549179606763329E-4</v>
      </c>
      <c r="I44" s="200">
        <v>6.3761821349388989E-5</v>
      </c>
      <c r="J44" s="200">
        <v>2.6645233037596159E-4</v>
      </c>
      <c r="K44" s="200">
        <v>1.1871039822470002E-4</v>
      </c>
      <c r="L44" s="200">
        <v>8.0458945322781159E-4</v>
      </c>
      <c r="M44" s="200">
        <v>7.9668980117914912E-5</v>
      </c>
      <c r="N44" s="200">
        <v>2.4504762365445271E-4</v>
      </c>
      <c r="O44" s="200">
        <v>1.9589141874405924E-4</v>
      </c>
      <c r="P44" s="200">
        <v>2.2472472890093373E-3</v>
      </c>
      <c r="Q44" s="200">
        <v>1.1866285751889823E-3</v>
      </c>
      <c r="R44" s="200">
        <v>1.1711312464911175E-4</v>
      </c>
      <c r="S44" s="200">
        <v>9.4633713295807877E-5</v>
      </c>
      <c r="T44" s="200">
        <v>6.6607837062443217E-3</v>
      </c>
      <c r="U44" s="200">
        <v>7.5173140853463944E-4</v>
      </c>
      <c r="V44" s="200">
        <v>1.4117779374126505E-2</v>
      </c>
      <c r="W44" s="200">
        <v>2.5450473863806223E-3</v>
      </c>
      <c r="X44" s="200">
        <v>7.4379956150881152E-4</v>
      </c>
      <c r="Y44" s="200">
        <v>1.0762285756367351E-2</v>
      </c>
      <c r="Z44" s="200">
        <v>8.7234141601959247E-4</v>
      </c>
      <c r="AA44" s="200">
        <v>2.4308623078789815E-4</v>
      </c>
      <c r="AB44" s="200">
        <v>1.8940781690377712E-4</v>
      </c>
      <c r="AC44" s="200">
        <v>1.9228918102484188E-3</v>
      </c>
      <c r="AD44" s="200">
        <v>1.8769907541145084E-4</v>
      </c>
      <c r="AE44" s="200">
        <v>2.255517774739479E-4</v>
      </c>
      <c r="AF44" s="200">
        <v>8.2679337031502304E-4</v>
      </c>
      <c r="AG44" s="200">
        <v>9.5142929376451704E-3</v>
      </c>
      <c r="AH44" s="200">
        <v>6.017457922789118E-3</v>
      </c>
      <c r="AI44" s="200">
        <v>1.6031176178343789E-2</v>
      </c>
      <c r="AJ44" s="200">
        <v>7.7063490031719999E-4</v>
      </c>
      <c r="AK44" s="200">
        <v>2.5835047262918716E-4</v>
      </c>
      <c r="AL44" s="200">
        <v>3.8019803670667844E-4</v>
      </c>
      <c r="AM44" s="200">
        <v>3.6985535352598603E-4</v>
      </c>
      <c r="AN44" s="200">
        <v>4.4775583922398575E-4</v>
      </c>
      <c r="AO44" s="200">
        <v>1.0001841485105527</v>
      </c>
      <c r="AP44" s="200">
        <v>3.3765417672083334E-4</v>
      </c>
      <c r="AQ44" s="200">
        <v>2.4540503414370856E-4</v>
      </c>
      <c r="AR44" s="200">
        <v>1.953777869961324E-4</v>
      </c>
      <c r="AS44" s="200">
        <v>2.5213709278851324E-4</v>
      </c>
      <c r="AT44" s="200">
        <v>2.4480058819731807E-3</v>
      </c>
      <c r="AU44" s="200">
        <v>2.3602592621946648E-3</v>
      </c>
      <c r="AV44" s="200">
        <v>1.7096457382618943E-4</v>
      </c>
      <c r="AW44" s="200">
        <v>1.02409238027645E-4</v>
      </c>
      <c r="AX44" s="200">
        <v>5.5964097841293561E-5</v>
      </c>
      <c r="AY44" s="200">
        <v>3.3203588876791839E-5</v>
      </c>
      <c r="AZ44" s="200">
        <v>1.5672210411818926E-4</v>
      </c>
      <c r="BA44" s="200">
        <v>4.2403832875384431E-5</v>
      </c>
      <c r="BB44" s="200">
        <v>8.6136438471864303E-5</v>
      </c>
      <c r="BC44" s="200">
        <v>2.2527590341790558E-4</v>
      </c>
      <c r="BD44" s="200">
        <v>6.134972716981713E-5</v>
      </c>
      <c r="BE44" s="200">
        <v>1.4011144826831204E-4</v>
      </c>
      <c r="BF44" s="200">
        <v>6.883191146385157E-5</v>
      </c>
      <c r="BG44" s="200">
        <v>1.0446943308760246E-4</v>
      </c>
      <c r="BH44" s="200">
        <v>9.4221284041662957E-5</v>
      </c>
      <c r="BI44" s="200">
        <v>6.7626487376945462E-5</v>
      </c>
      <c r="BJ44" s="200">
        <v>2.5980228098283086E-4</v>
      </c>
      <c r="BK44" s="200">
        <v>2.5381259754508423E-4</v>
      </c>
      <c r="BL44" s="200">
        <v>1.5405616431275033E-4</v>
      </c>
      <c r="BM44" s="200">
        <v>1.2715664416037683E-4</v>
      </c>
      <c r="BN44" s="200">
        <v>1.5189540455394757E-3</v>
      </c>
      <c r="BO44" s="200">
        <v>5.4789469262743985E-5</v>
      </c>
      <c r="BP44" s="196">
        <v>1.093043629192985</v>
      </c>
      <c r="BQ44" s="344">
        <v>0.76084874474059749</v>
      </c>
    </row>
    <row r="45" spans="1:69" s="168" customFormat="1" x14ac:dyDescent="0.15">
      <c r="A45" s="157">
        <v>39</v>
      </c>
      <c r="B45" s="164" t="s">
        <v>565</v>
      </c>
      <c r="C45" s="164"/>
      <c r="D45" s="194">
        <v>0</v>
      </c>
      <c r="E45" s="200">
        <v>0</v>
      </c>
      <c r="F45" s="200">
        <v>0</v>
      </c>
      <c r="G45" s="200">
        <v>0</v>
      </c>
      <c r="H45" s="200">
        <v>0</v>
      </c>
      <c r="I45" s="200">
        <v>0</v>
      </c>
      <c r="J45" s="200">
        <v>0</v>
      </c>
      <c r="K45" s="200">
        <v>0</v>
      </c>
      <c r="L45" s="200">
        <v>0</v>
      </c>
      <c r="M45" s="200">
        <v>0</v>
      </c>
      <c r="N45" s="200">
        <v>0</v>
      </c>
      <c r="O45" s="200">
        <v>0</v>
      </c>
      <c r="P45" s="200">
        <v>0</v>
      </c>
      <c r="Q45" s="200">
        <v>0</v>
      </c>
      <c r="R45" s="200">
        <v>0</v>
      </c>
      <c r="S45" s="200">
        <v>0</v>
      </c>
      <c r="T45" s="200">
        <v>0</v>
      </c>
      <c r="U45" s="200">
        <v>0</v>
      </c>
      <c r="V45" s="200">
        <v>0</v>
      </c>
      <c r="W45" s="200">
        <v>0</v>
      </c>
      <c r="X45" s="200">
        <v>0</v>
      </c>
      <c r="Y45" s="200">
        <v>0</v>
      </c>
      <c r="Z45" s="200">
        <v>0</v>
      </c>
      <c r="AA45" s="200">
        <v>0</v>
      </c>
      <c r="AB45" s="200">
        <v>0</v>
      </c>
      <c r="AC45" s="200">
        <v>0</v>
      </c>
      <c r="AD45" s="200">
        <v>0</v>
      </c>
      <c r="AE45" s="200">
        <v>0</v>
      </c>
      <c r="AF45" s="200">
        <v>0</v>
      </c>
      <c r="AG45" s="200">
        <v>0</v>
      </c>
      <c r="AH45" s="200">
        <v>0</v>
      </c>
      <c r="AI45" s="200">
        <v>0</v>
      </c>
      <c r="AJ45" s="200">
        <v>0</v>
      </c>
      <c r="AK45" s="200">
        <v>0</v>
      </c>
      <c r="AL45" s="200">
        <v>0</v>
      </c>
      <c r="AM45" s="200">
        <v>0</v>
      </c>
      <c r="AN45" s="200">
        <v>0</v>
      </c>
      <c r="AO45" s="200">
        <v>0</v>
      </c>
      <c r="AP45" s="200">
        <v>1</v>
      </c>
      <c r="AQ45" s="200">
        <v>0</v>
      </c>
      <c r="AR45" s="200">
        <v>0</v>
      </c>
      <c r="AS45" s="200">
        <v>0</v>
      </c>
      <c r="AT45" s="200">
        <v>0</v>
      </c>
      <c r="AU45" s="200">
        <v>0</v>
      </c>
      <c r="AV45" s="200">
        <v>0</v>
      </c>
      <c r="AW45" s="200">
        <v>0</v>
      </c>
      <c r="AX45" s="200">
        <v>0</v>
      </c>
      <c r="AY45" s="200">
        <v>0</v>
      </c>
      <c r="AZ45" s="200">
        <v>0</v>
      </c>
      <c r="BA45" s="200">
        <v>0</v>
      </c>
      <c r="BB45" s="200">
        <v>0</v>
      </c>
      <c r="BC45" s="200">
        <v>0</v>
      </c>
      <c r="BD45" s="200">
        <v>0</v>
      </c>
      <c r="BE45" s="200">
        <v>0</v>
      </c>
      <c r="BF45" s="200">
        <v>0</v>
      </c>
      <c r="BG45" s="200">
        <v>0</v>
      </c>
      <c r="BH45" s="200">
        <v>0</v>
      </c>
      <c r="BI45" s="200">
        <v>0</v>
      </c>
      <c r="BJ45" s="200">
        <v>0</v>
      </c>
      <c r="BK45" s="200">
        <v>0</v>
      </c>
      <c r="BL45" s="200">
        <v>0</v>
      </c>
      <c r="BM45" s="200">
        <v>0</v>
      </c>
      <c r="BN45" s="200">
        <v>0</v>
      </c>
      <c r="BO45" s="200">
        <v>0</v>
      </c>
      <c r="BP45" s="196">
        <v>1</v>
      </c>
      <c r="BQ45" s="344">
        <v>0.69608268546640417</v>
      </c>
    </row>
    <row r="46" spans="1:69" s="168" customFormat="1" x14ac:dyDescent="0.15">
      <c r="A46" s="174">
        <v>40</v>
      </c>
      <c r="B46" s="175" t="s">
        <v>566</v>
      </c>
      <c r="C46" s="175"/>
      <c r="D46" s="201">
        <v>3.7674678504407877E-3</v>
      </c>
      <c r="E46" s="202">
        <v>5.6708524490422336E-3</v>
      </c>
      <c r="F46" s="202">
        <v>3.2459503294544568E-3</v>
      </c>
      <c r="G46" s="202">
        <v>4.6838926066863672E-3</v>
      </c>
      <c r="H46" s="202">
        <v>1.3031271426225855E-3</v>
      </c>
      <c r="I46" s="202">
        <v>8.5391366455003965E-4</v>
      </c>
      <c r="J46" s="202">
        <v>5.451301016425149E-3</v>
      </c>
      <c r="K46" s="202">
        <v>4.8734393202182558E-3</v>
      </c>
      <c r="L46" s="202">
        <v>2.5387907218243837E-3</v>
      </c>
      <c r="M46" s="202">
        <v>1.3166494042034941E-3</v>
      </c>
      <c r="N46" s="202">
        <v>2.1064982226500608E-3</v>
      </c>
      <c r="O46" s="202">
        <v>2.6984652043706768E-3</v>
      </c>
      <c r="P46" s="202">
        <v>1.6914761253983327E-3</v>
      </c>
      <c r="Q46" s="202">
        <v>2.6955847641389678E-3</v>
      </c>
      <c r="R46" s="202">
        <v>6.7720393187661867E-3</v>
      </c>
      <c r="S46" s="202">
        <v>3.2839515891224988E-3</v>
      </c>
      <c r="T46" s="202">
        <v>2.3592018644410951E-3</v>
      </c>
      <c r="U46" s="202">
        <v>4.2998384039722804E-3</v>
      </c>
      <c r="V46" s="202">
        <v>9.0421596605494807E-3</v>
      </c>
      <c r="W46" s="202">
        <v>5.2135607216504285E-3</v>
      </c>
      <c r="X46" s="202">
        <v>2.7476130785362017E-3</v>
      </c>
      <c r="Y46" s="202">
        <v>1.9256411034905428E-3</v>
      </c>
      <c r="Z46" s="202">
        <v>5.8700414736365079E-3</v>
      </c>
      <c r="AA46" s="202">
        <v>2.7081232713495555E-3</v>
      </c>
      <c r="AB46" s="202">
        <v>8.7895217125231974E-4</v>
      </c>
      <c r="AC46" s="202">
        <v>5.2781578421997218E-3</v>
      </c>
      <c r="AD46" s="202">
        <v>4.0753588013571745E-3</v>
      </c>
      <c r="AE46" s="202">
        <v>3.1780727806628409E-3</v>
      </c>
      <c r="AF46" s="202">
        <v>5.0966695571776199E-3</v>
      </c>
      <c r="AG46" s="202">
        <v>6.777177369437142E-3</v>
      </c>
      <c r="AH46" s="202">
        <v>6.6390340633237059E-3</v>
      </c>
      <c r="AI46" s="202">
        <v>4.5370448123480634E-3</v>
      </c>
      <c r="AJ46" s="202">
        <v>4.5531834439632322E-3</v>
      </c>
      <c r="AK46" s="202">
        <v>3.6068735720720972E-3</v>
      </c>
      <c r="AL46" s="202">
        <v>2.7664483695021185E-3</v>
      </c>
      <c r="AM46" s="202">
        <v>1.7912669214868874E-3</v>
      </c>
      <c r="AN46" s="202">
        <v>3.2744529596287538E-3</v>
      </c>
      <c r="AO46" s="202">
        <v>4.0249397537454384E-3</v>
      </c>
      <c r="AP46" s="202">
        <v>2.1755274508838992E-3</v>
      </c>
      <c r="AQ46" s="202">
        <v>1.0019160516249268</v>
      </c>
      <c r="AR46" s="202">
        <v>1.5799657047267073E-3</v>
      </c>
      <c r="AS46" s="202">
        <v>1.6699809703133752E-3</v>
      </c>
      <c r="AT46" s="202">
        <v>2.05736554307408E-2</v>
      </c>
      <c r="AU46" s="202">
        <v>4.663432771066605E-2</v>
      </c>
      <c r="AV46" s="202">
        <v>3.6552042468171245E-3</v>
      </c>
      <c r="AW46" s="202">
        <v>5.3915253239261744E-3</v>
      </c>
      <c r="AX46" s="202">
        <v>3.7198454087726354E-3</v>
      </c>
      <c r="AY46" s="202">
        <v>1.5368293757575069E-2</v>
      </c>
      <c r="AZ46" s="202">
        <v>5.7082505709727376E-3</v>
      </c>
      <c r="BA46" s="202">
        <v>3.0233757113423041E-3</v>
      </c>
      <c r="BB46" s="202">
        <v>7.4895156927589903E-3</v>
      </c>
      <c r="BC46" s="202">
        <v>3.7047539452957638E-3</v>
      </c>
      <c r="BD46" s="202">
        <v>3.6303890851465026E-3</v>
      </c>
      <c r="BE46" s="202">
        <v>7.4897058068380366E-3</v>
      </c>
      <c r="BF46" s="202">
        <v>4.0234126707796337E-3</v>
      </c>
      <c r="BG46" s="202">
        <v>2.5164964542456173E-3</v>
      </c>
      <c r="BH46" s="202">
        <v>2.8234528479545583E-3</v>
      </c>
      <c r="BI46" s="202">
        <v>2.4024357178452312E-3</v>
      </c>
      <c r="BJ46" s="202">
        <v>5.0238190717589353E-3</v>
      </c>
      <c r="BK46" s="202">
        <v>4.6287223186267856E-3</v>
      </c>
      <c r="BL46" s="202">
        <v>6.2411536170790876E-3</v>
      </c>
      <c r="BM46" s="202">
        <v>4.4702154201526484E-3</v>
      </c>
      <c r="BN46" s="202">
        <v>2.9354621639829767E-3</v>
      </c>
      <c r="BO46" s="202">
        <v>1.2646541644390293E-3</v>
      </c>
      <c r="BP46" s="203">
        <v>1.3136574046142644</v>
      </c>
      <c r="BQ46" s="346">
        <v>0.91441417398672376</v>
      </c>
    </row>
    <row r="47" spans="1:69" s="168" customFormat="1" x14ac:dyDescent="0.15">
      <c r="A47" s="157">
        <v>41</v>
      </c>
      <c r="B47" s="164" t="s">
        <v>567</v>
      </c>
      <c r="C47" s="164"/>
      <c r="D47" s="194">
        <v>0</v>
      </c>
      <c r="E47" s="195">
        <v>0</v>
      </c>
      <c r="F47" s="195">
        <v>0</v>
      </c>
      <c r="G47" s="195">
        <v>0</v>
      </c>
      <c r="H47" s="195">
        <v>0</v>
      </c>
      <c r="I47" s="195">
        <v>0</v>
      </c>
      <c r="J47" s="195">
        <v>0</v>
      </c>
      <c r="K47" s="195">
        <v>0</v>
      </c>
      <c r="L47" s="195">
        <v>0</v>
      </c>
      <c r="M47" s="195">
        <v>0</v>
      </c>
      <c r="N47" s="195">
        <v>0</v>
      </c>
      <c r="O47" s="195">
        <v>0</v>
      </c>
      <c r="P47" s="195">
        <v>0</v>
      </c>
      <c r="Q47" s="195">
        <v>0</v>
      </c>
      <c r="R47" s="195">
        <v>0</v>
      </c>
      <c r="S47" s="195">
        <v>0</v>
      </c>
      <c r="T47" s="195">
        <v>0</v>
      </c>
      <c r="U47" s="195">
        <v>0</v>
      </c>
      <c r="V47" s="195">
        <v>0</v>
      </c>
      <c r="W47" s="195">
        <v>0</v>
      </c>
      <c r="X47" s="195">
        <v>0</v>
      </c>
      <c r="Y47" s="195">
        <v>0</v>
      </c>
      <c r="Z47" s="195">
        <v>0</v>
      </c>
      <c r="AA47" s="195">
        <v>0</v>
      </c>
      <c r="AB47" s="195">
        <v>0</v>
      </c>
      <c r="AC47" s="195">
        <v>0</v>
      </c>
      <c r="AD47" s="195">
        <v>0</v>
      </c>
      <c r="AE47" s="195">
        <v>0</v>
      </c>
      <c r="AF47" s="195">
        <v>0</v>
      </c>
      <c r="AG47" s="195">
        <v>0</v>
      </c>
      <c r="AH47" s="195">
        <v>0</v>
      </c>
      <c r="AI47" s="195">
        <v>0</v>
      </c>
      <c r="AJ47" s="195">
        <v>0</v>
      </c>
      <c r="AK47" s="195">
        <v>0</v>
      </c>
      <c r="AL47" s="195">
        <v>0</v>
      </c>
      <c r="AM47" s="195">
        <v>0</v>
      </c>
      <c r="AN47" s="195">
        <v>0</v>
      </c>
      <c r="AO47" s="195">
        <v>0</v>
      </c>
      <c r="AP47" s="195">
        <v>0</v>
      </c>
      <c r="AQ47" s="195">
        <v>0</v>
      </c>
      <c r="AR47" s="195">
        <v>1</v>
      </c>
      <c r="AS47" s="195">
        <v>0</v>
      </c>
      <c r="AT47" s="195">
        <v>0</v>
      </c>
      <c r="AU47" s="195">
        <v>0</v>
      </c>
      <c r="AV47" s="195">
        <v>0</v>
      </c>
      <c r="AW47" s="195">
        <v>0</v>
      </c>
      <c r="AX47" s="195">
        <v>0</v>
      </c>
      <c r="AY47" s="195">
        <v>0</v>
      </c>
      <c r="AZ47" s="195">
        <v>0</v>
      </c>
      <c r="BA47" s="195">
        <v>0</v>
      </c>
      <c r="BB47" s="195">
        <v>0</v>
      </c>
      <c r="BC47" s="195">
        <v>0</v>
      </c>
      <c r="BD47" s="195">
        <v>0</v>
      </c>
      <c r="BE47" s="195">
        <v>0</v>
      </c>
      <c r="BF47" s="195">
        <v>0</v>
      </c>
      <c r="BG47" s="195">
        <v>0</v>
      </c>
      <c r="BH47" s="195">
        <v>0</v>
      </c>
      <c r="BI47" s="195">
        <v>0</v>
      </c>
      <c r="BJ47" s="195">
        <v>0</v>
      </c>
      <c r="BK47" s="195">
        <v>0</v>
      </c>
      <c r="BL47" s="195">
        <v>0</v>
      </c>
      <c r="BM47" s="195">
        <v>0</v>
      </c>
      <c r="BN47" s="195">
        <v>0</v>
      </c>
      <c r="BO47" s="195">
        <v>0</v>
      </c>
      <c r="BP47" s="196">
        <v>1</v>
      </c>
      <c r="BQ47" s="344">
        <v>0.69608268546640417</v>
      </c>
    </row>
    <row r="48" spans="1:69" s="168" customFormat="1" x14ac:dyDescent="0.15">
      <c r="A48" s="157">
        <v>42</v>
      </c>
      <c r="B48" s="164" t="s">
        <v>568</v>
      </c>
      <c r="C48" s="164"/>
      <c r="D48" s="194">
        <v>0</v>
      </c>
      <c r="E48" s="195">
        <v>0</v>
      </c>
      <c r="F48" s="195">
        <v>0</v>
      </c>
      <c r="G48" s="195">
        <v>0</v>
      </c>
      <c r="H48" s="195">
        <v>0</v>
      </c>
      <c r="I48" s="195">
        <v>0</v>
      </c>
      <c r="J48" s="195">
        <v>0</v>
      </c>
      <c r="K48" s="195">
        <v>0</v>
      </c>
      <c r="L48" s="195">
        <v>0</v>
      </c>
      <c r="M48" s="195">
        <v>0</v>
      </c>
      <c r="N48" s="195">
        <v>0</v>
      </c>
      <c r="O48" s="195">
        <v>0</v>
      </c>
      <c r="P48" s="195">
        <v>0</v>
      </c>
      <c r="Q48" s="195">
        <v>0</v>
      </c>
      <c r="R48" s="195">
        <v>0</v>
      </c>
      <c r="S48" s="195">
        <v>0</v>
      </c>
      <c r="T48" s="195">
        <v>0</v>
      </c>
      <c r="U48" s="195">
        <v>0</v>
      </c>
      <c r="V48" s="195">
        <v>0</v>
      </c>
      <c r="W48" s="195">
        <v>0</v>
      </c>
      <c r="X48" s="195">
        <v>0</v>
      </c>
      <c r="Y48" s="195">
        <v>0</v>
      </c>
      <c r="Z48" s="195">
        <v>0</v>
      </c>
      <c r="AA48" s="195">
        <v>0</v>
      </c>
      <c r="AB48" s="195">
        <v>0</v>
      </c>
      <c r="AC48" s="195">
        <v>0</v>
      </c>
      <c r="AD48" s="195">
        <v>0</v>
      </c>
      <c r="AE48" s="195">
        <v>0</v>
      </c>
      <c r="AF48" s="195">
        <v>0</v>
      </c>
      <c r="AG48" s="195">
        <v>0</v>
      </c>
      <c r="AH48" s="195">
        <v>0</v>
      </c>
      <c r="AI48" s="195">
        <v>0</v>
      </c>
      <c r="AJ48" s="195">
        <v>0</v>
      </c>
      <c r="AK48" s="195">
        <v>0</v>
      </c>
      <c r="AL48" s="195">
        <v>0</v>
      </c>
      <c r="AM48" s="195">
        <v>0</v>
      </c>
      <c r="AN48" s="195">
        <v>0</v>
      </c>
      <c r="AO48" s="195">
        <v>0</v>
      </c>
      <c r="AP48" s="195">
        <v>0</v>
      </c>
      <c r="AQ48" s="195">
        <v>0</v>
      </c>
      <c r="AR48" s="195">
        <v>0</v>
      </c>
      <c r="AS48" s="195">
        <v>1</v>
      </c>
      <c r="AT48" s="195">
        <v>0</v>
      </c>
      <c r="AU48" s="195">
        <v>0</v>
      </c>
      <c r="AV48" s="195">
        <v>0</v>
      </c>
      <c r="AW48" s="195">
        <v>0</v>
      </c>
      <c r="AX48" s="195">
        <v>0</v>
      </c>
      <c r="AY48" s="195">
        <v>0</v>
      </c>
      <c r="AZ48" s="195">
        <v>0</v>
      </c>
      <c r="BA48" s="195">
        <v>0</v>
      </c>
      <c r="BB48" s="195">
        <v>0</v>
      </c>
      <c r="BC48" s="195">
        <v>0</v>
      </c>
      <c r="BD48" s="195">
        <v>0</v>
      </c>
      <c r="BE48" s="195">
        <v>0</v>
      </c>
      <c r="BF48" s="195">
        <v>0</v>
      </c>
      <c r="BG48" s="195">
        <v>0</v>
      </c>
      <c r="BH48" s="195">
        <v>0</v>
      </c>
      <c r="BI48" s="195">
        <v>0</v>
      </c>
      <c r="BJ48" s="195">
        <v>0</v>
      </c>
      <c r="BK48" s="195">
        <v>0</v>
      </c>
      <c r="BL48" s="195">
        <v>0</v>
      </c>
      <c r="BM48" s="195">
        <v>0</v>
      </c>
      <c r="BN48" s="195">
        <v>0</v>
      </c>
      <c r="BO48" s="195">
        <v>0</v>
      </c>
      <c r="BP48" s="196">
        <v>1</v>
      </c>
      <c r="BQ48" s="344">
        <v>0.69608268546640417</v>
      </c>
    </row>
    <row r="49" spans="1:70" s="168" customFormat="1" x14ac:dyDescent="0.15">
      <c r="A49" s="157">
        <v>43</v>
      </c>
      <c r="B49" s="164" t="s">
        <v>675</v>
      </c>
      <c r="C49" s="164"/>
      <c r="D49" s="194">
        <v>1.9728309890700558E-2</v>
      </c>
      <c r="E49" s="195">
        <v>1.7409132865143128E-2</v>
      </c>
      <c r="F49" s="195">
        <v>2.3970152816632277E-2</v>
      </c>
      <c r="G49" s="195">
        <v>6.2368280184590216E-2</v>
      </c>
      <c r="H49" s="195">
        <v>9.9103558327980797E-3</v>
      </c>
      <c r="I49" s="195">
        <v>6.3850925107701321E-3</v>
      </c>
      <c r="J49" s="195">
        <v>8.2413719785059444E-2</v>
      </c>
      <c r="K49" s="195">
        <v>3.9011017875061837E-2</v>
      </c>
      <c r="L49" s="195">
        <v>2.1943636720849542E-2</v>
      </c>
      <c r="M49" s="195">
        <v>1.3673896478769421E-2</v>
      </c>
      <c r="N49" s="195">
        <v>1.3223418979905534E-2</v>
      </c>
      <c r="O49" s="195">
        <v>2.4269029032484232E-2</v>
      </c>
      <c r="P49" s="195">
        <v>1.5920844280830036E-2</v>
      </c>
      <c r="Q49" s="195">
        <v>1.3779879843811561E-2</v>
      </c>
      <c r="R49" s="195">
        <v>3.3033086899513862E-2</v>
      </c>
      <c r="S49" s="195">
        <v>1.920495567967723E-2</v>
      </c>
      <c r="T49" s="195">
        <v>2.2936298317262353E-2</v>
      </c>
      <c r="U49" s="195">
        <v>2.0661233981313119E-2</v>
      </c>
      <c r="V49" s="195">
        <v>0.16762654849435871</v>
      </c>
      <c r="W49" s="195">
        <v>4.2683309536635572E-2</v>
      </c>
      <c r="X49" s="195">
        <v>3.2529399698203572E-2</v>
      </c>
      <c r="Y49" s="195">
        <v>3.4741841260341758E-2</v>
      </c>
      <c r="Z49" s="195">
        <v>0.15946692203319529</v>
      </c>
      <c r="AA49" s="195">
        <v>2.375899143644232E-2</v>
      </c>
      <c r="AB49" s="195">
        <v>1.0450917880735227E-2</v>
      </c>
      <c r="AC49" s="195">
        <v>4.1576234008973791E-2</v>
      </c>
      <c r="AD49" s="195">
        <v>3.6944842857291819E-2</v>
      </c>
      <c r="AE49" s="195">
        <v>3.2705164315070444E-2</v>
      </c>
      <c r="AF49" s="195">
        <v>4.8373365142684421E-2</v>
      </c>
      <c r="AG49" s="195">
        <v>6.8042566050160083E-2</v>
      </c>
      <c r="AH49" s="195">
        <v>6.5882850851321242E-2</v>
      </c>
      <c r="AI49" s="195">
        <v>3.3640639007774288E-2</v>
      </c>
      <c r="AJ49" s="195">
        <v>2.1508217960467108E-2</v>
      </c>
      <c r="AK49" s="195">
        <v>2.8330499331981344E-2</v>
      </c>
      <c r="AL49" s="195">
        <v>1.6460451570205353E-2</v>
      </c>
      <c r="AM49" s="195">
        <v>1.483154136835607E-2</v>
      </c>
      <c r="AN49" s="195">
        <v>2.2135690072264149E-2</v>
      </c>
      <c r="AO49" s="195">
        <v>4.8488523167445501E-2</v>
      </c>
      <c r="AP49" s="195">
        <v>9.7746955778011194E-3</v>
      </c>
      <c r="AQ49" s="195">
        <v>8.1640121943558908E-3</v>
      </c>
      <c r="AR49" s="195">
        <v>7.9083609637438882E-3</v>
      </c>
      <c r="AS49" s="195">
        <v>9.9782699513259326E-3</v>
      </c>
      <c r="AT49" s="195">
        <v>1.120442749212248</v>
      </c>
      <c r="AU49" s="195">
        <v>7.280460430765541E-2</v>
      </c>
      <c r="AV49" s="195">
        <v>5.0153110850771732E-2</v>
      </c>
      <c r="AW49" s="195">
        <v>2.6288052547305409E-2</v>
      </c>
      <c r="AX49" s="195">
        <v>7.683154680466985E-3</v>
      </c>
      <c r="AY49" s="195">
        <v>9.0066424208070164E-3</v>
      </c>
      <c r="AZ49" s="195">
        <v>1.7455560918037096E-2</v>
      </c>
      <c r="BA49" s="195">
        <v>8.3792850248352955E-3</v>
      </c>
      <c r="BB49" s="195">
        <v>1.8516754688916871E-2</v>
      </c>
      <c r="BC49" s="195">
        <v>9.4456907883874921E-3</v>
      </c>
      <c r="BD49" s="195">
        <v>1.38239699050339E-2</v>
      </c>
      <c r="BE49" s="195">
        <v>2.3441102547086368E-2</v>
      </c>
      <c r="BF49" s="195">
        <v>1.3333053456161446E-2</v>
      </c>
      <c r="BG49" s="195">
        <v>1.6122835058791876E-2</v>
      </c>
      <c r="BH49" s="195">
        <v>7.612940807485623E-3</v>
      </c>
      <c r="BI49" s="195">
        <v>8.7300530481095595E-3</v>
      </c>
      <c r="BJ49" s="195">
        <v>5.6381633347337937E-2</v>
      </c>
      <c r="BK49" s="195">
        <v>2.6063827151029274E-2</v>
      </c>
      <c r="BL49" s="195">
        <v>4.270285357299633E-2</v>
      </c>
      <c r="BM49" s="195">
        <v>2.7186345049869411E-2</v>
      </c>
      <c r="BN49" s="195">
        <v>2.6274088228088389E-2</v>
      </c>
      <c r="BO49" s="195">
        <v>7.1776799232109809E-3</v>
      </c>
      <c r="BP49" s="196">
        <v>3.0548721842409394</v>
      </c>
      <c r="BQ49" s="344">
        <v>2.1264436337630528</v>
      </c>
    </row>
    <row r="50" spans="1:70" s="168" customFormat="1" x14ac:dyDescent="0.15">
      <c r="A50" s="157">
        <v>44</v>
      </c>
      <c r="B50" s="164" t="s">
        <v>569</v>
      </c>
      <c r="C50" s="164"/>
      <c r="D50" s="194">
        <v>1.8007520707764208E-3</v>
      </c>
      <c r="E50" s="195">
        <v>1.6114498604416891E-3</v>
      </c>
      <c r="F50" s="195">
        <v>3.133776158818994E-3</v>
      </c>
      <c r="G50" s="195">
        <v>2.7792038435883585E-3</v>
      </c>
      <c r="H50" s="195">
        <v>1.1229441154259354E-3</v>
      </c>
      <c r="I50" s="195">
        <v>1.0832508674247037E-3</v>
      </c>
      <c r="J50" s="195">
        <v>7.9660197589168837E-3</v>
      </c>
      <c r="K50" s="195">
        <v>3.5357179502457439E-3</v>
      </c>
      <c r="L50" s="195">
        <v>5.1481728088282504E-3</v>
      </c>
      <c r="M50" s="195">
        <v>2.6847494803086706E-3</v>
      </c>
      <c r="N50" s="195">
        <v>2.1322733251804595E-3</v>
      </c>
      <c r="O50" s="195">
        <v>6.8301841834064918E-3</v>
      </c>
      <c r="P50" s="195">
        <v>5.8350535130809117E-3</v>
      </c>
      <c r="Q50" s="195">
        <v>2.3789983695701599E-3</v>
      </c>
      <c r="R50" s="195">
        <v>5.2246592622964046E-3</v>
      </c>
      <c r="S50" s="195">
        <v>4.6587217408190782E-3</v>
      </c>
      <c r="T50" s="195">
        <v>2.6895570266497297E-3</v>
      </c>
      <c r="U50" s="195">
        <v>2.4841759049258815E-3</v>
      </c>
      <c r="V50" s="195">
        <v>1.2485340529158558E-2</v>
      </c>
      <c r="W50" s="195">
        <v>5.2593857998606032E-3</v>
      </c>
      <c r="X50" s="195">
        <v>2.3512949969513404E-3</v>
      </c>
      <c r="Y50" s="195">
        <v>6.9083016412970748E-3</v>
      </c>
      <c r="Z50" s="195">
        <v>7.9863732459871592E-3</v>
      </c>
      <c r="AA50" s="195">
        <v>6.3529687096583578E-3</v>
      </c>
      <c r="AB50" s="195">
        <v>1.136489520346339E-3</v>
      </c>
      <c r="AC50" s="195">
        <v>5.3367423910231195E-3</v>
      </c>
      <c r="AD50" s="195">
        <v>4.1593791007683472E-3</v>
      </c>
      <c r="AE50" s="195">
        <v>2.574066298048289E-3</v>
      </c>
      <c r="AF50" s="195">
        <v>3.6061914141808683E-3</v>
      </c>
      <c r="AG50" s="195">
        <v>2.958000555749522E-3</v>
      </c>
      <c r="AH50" s="195">
        <v>5.8967662292251288E-3</v>
      </c>
      <c r="AI50" s="195">
        <v>3.360394379142147E-3</v>
      </c>
      <c r="AJ50" s="195">
        <v>3.0586017305378774E-3</v>
      </c>
      <c r="AK50" s="195">
        <v>3.2296044964971178E-3</v>
      </c>
      <c r="AL50" s="195">
        <v>2.0650456830962659E-3</v>
      </c>
      <c r="AM50" s="195">
        <v>3.6809696449028699E-3</v>
      </c>
      <c r="AN50" s="195">
        <v>3.5320873379553796E-3</v>
      </c>
      <c r="AO50" s="195">
        <v>7.4119604820159779E-3</v>
      </c>
      <c r="AP50" s="195">
        <v>2.870339630432709E-3</v>
      </c>
      <c r="AQ50" s="195">
        <v>4.1537216420638083E-3</v>
      </c>
      <c r="AR50" s="195">
        <v>2.4786562245666085E-3</v>
      </c>
      <c r="AS50" s="195">
        <v>3.0421254727165115E-3</v>
      </c>
      <c r="AT50" s="195">
        <v>1.5698596093753112E-2</v>
      </c>
      <c r="AU50" s="195">
        <v>1.0469314576868245</v>
      </c>
      <c r="AV50" s="195">
        <v>1.9021762929615143E-2</v>
      </c>
      <c r="AW50" s="195">
        <v>9.9348555462360905E-3</v>
      </c>
      <c r="AX50" s="195">
        <v>3.8707274774855936E-3</v>
      </c>
      <c r="AY50" s="195">
        <v>2.1455119432829657E-3</v>
      </c>
      <c r="AZ50" s="195">
        <v>5.1597847952196034E-3</v>
      </c>
      <c r="BA50" s="195">
        <v>1.9020334627150701E-3</v>
      </c>
      <c r="BB50" s="195">
        <v>9.0331424517528028E-3</v>
      </c>
      <c r="BC50" s="195">
        <v>2.8675927687431576E-3</v>
      </c>
      <c r="BD50" s="195">
        <v>5.6420262847076087E-3</v>
      </c>
      <c r="BE50" s="195">
        <v>1.563037956521901E-2</v>
      </c>
      <c r="BF50" s="195">
        <v>7.4300114883911576E-3</v>
      </c>
      <c r="BG50" s="195">
        <v>1.589301399467323E-2</v>
      </c>
      <c r="BH50" s="195">
        <v>5.5856915029388844E-3</v>
      </c>
      <c r="BI50" s="195">
        <v>3.3442250015368741E-3</v>
      </c>
      <c r="BJ50" s="195">
        <v>2.9098688346834854E-2</v>
      </c>
      <c r="BK50" s="195">
        <v>2.2443427280848374E-2</v>
      </c>
      <c r="BL50" s="195">
        <v>1.5062737764138311E-2</v>
      </c>
      <c r="BM50" s="195">
        <v>1.9048245165409074E-2</v>
      </c>
      <c r="BN50" s="195">
        <v>3.9587422501335479E-3</v>
      </c>
      <c r="BO50" s="195">
        <v>2.9426729507446995E-3</v>
      </c>
      <c r="BP50" s="196">
        <v>1.4316397941480909</v>
      </c>
      <c r="BQ50" s="344">
        <v>0.99653967253117315</v>
      </c>
    </row>
    <row r="51" spans="1:70" s="168" customFormat="1" x14ac:dyDescent="0.15">
      <c r="A51" s="157">
        <v>45</v>
      </c>
      <c r="B51" s="164" t="s">
        <v>570</v>
      </c>
      <c r="C51" s="164"/>
      <c r="D51" s="194">
        <v>1.4463938288965421E-3</v>
      </c>
      <c r="E51" s="195">
        <v>1.3017853306904856E-3</v>
      </c>
      <c r="F51" s="195">
        <v>3.2438122012268481E-3</v>
      </c>
      <c r="G51" s="195">
        <v>2.4492812457297861E-3</v>
      </c>
      <c r="H51" s="195">
        <v>1.0290745404141284E-3</v>
      </c>
      <c r="I51" s="195">
        <v>7.5595609676627762E-4</v>
      </c>
      <c r="J51" s="195">
        <v>7.6544489360399117E-3</v>
      </c>
      <c r="K51" s="195">
        <v>2.4603309078267683E-3</v>
      </c>
      <c r="L51" s="195">
        <v>3.6271348179769854E-3</v>
      </c>
      <c r="M51" s="195">
        <v>1.6394268097490784E-3</v>
      </c>
      <c r="N51" s="195">
        <v>1.4387170404657334E-3</v>
      </c>
      <c r="O51" s="195">
        <v>3.1405689282681146E-3</v>
      </c>
      <c r="P51" s="195">
        <v>2.1423193042085179E-3</v>
      </c>
      <c r="Q51" s="195">
        <v>1.811815667709166E-3</v>
      </c>
      <c r="R51" s="195">
        <v>1.1242918387679923E-3</v>
      </c>
      <c r="S51" s="195">
        <v>1.1277277137470552E-3</v>
      </c>
      <c r="T51" s="195">
        <v>1.7246726722957495E-3</v>
      </c>
      <c r="U51" s="195">
        <v>1.6296015708023586E-3</v>
      </c>
      <c r="V51" s="195">
        <v>7.5914405231752545E-3</v>
      </c>
      <c r="W51" s="195">
        <v>3.4080563154317237E-3</v>
      </c>
      <c r="X51" s="195">
        <v>2.1018027141471727E-3</v>
      </c>
      <c r="Y51" s="195">
        <v>9.2303751675573992E-3</v>
      </c>
      <c r="Z51" s="195">
        <v>1.2544530112494089E-2</v>
      </c>
      <c r="AA51" s="195">
        <v>3.1674748177720337E-3</v>
      </c>
      <c r="AB51" s="195">
        <v>5.9470753026047787E-4</v>
      </c>
      <c r="AC51" s="195">
        <v>1.6429341955216978E-3</v>
      </c>
      <c r="AD51" s="195">
        <v>1.4219936987496273E-3</v>
      </c>
      <c r="AE51" s="195">
        <v>1.966601809498572E-3</v>
      </c>
      <c r="AF51" s="195">
        <v>7.7217567487113115E-3</v>
      </c>
      <c r="AG51" s="195">
        <v>2.7729350623353333E-3</v>
      </c>
      <c r="AH51" s="195">
        <v>2.0807188804882948E-3</v>
      </c>
      <c r="AI51" s="195">
        <v>1.2889020780516775E-3</v>
      </c>
      <c r="AJ51" s="195">
        <v>1.1116547859528893E-3</v>
      </c>
      <c r="AK51" s="195">
        <v>1.9112860784640338E-3</v>
      </c>
      <c r="AL51" s="195">
        <v>1.1671157851844487E-3</v>
      </c>
      <c r="AM51" s="195">
        <v>1.4583577432410167E-3</v>
      </c>
      <c r="AN51" s="195">
        <v>1.2370873942657301E-3</v>
      </c>
      <c r="AO51" s="195">
        <v>5.967543500217702E-3</v>
      </c>
      <c r="AP51" s="195">
        <v>2.4870155524418323E-3</v>
      </c>
      <c r="AQ51" s="195">
        <v>2.134063081300801E-3</v>
      </c>
      <c r="AR51" s="195">
        <v>5.2483660594099474E-3</v>
      </c>
      <c r="AS51" s="195">
        <v>8.6036879210639964E-3</v>
      </c>
      <c r="AT51" s="195">
        <v>1.7604878122707543E-2</v>
      </c>
      <c r="AU51" s="195">
        <v>5.1823844983209825E-3</v>
      </c>
      <c r="AV51" s="195">
        <v>1.0018932042395587</v>
      </c>
      <c r="AW51" s="195">
        <v>3.0968908811312428E-3</v>
      </c>
      <c r="AX51" s="195">
        <v>5.7282393635815802E-3</v>
      </c>
      <c r="AY51" s="195">
        <v>7.7160773323296577E-4</v>
      </c>
      <c r="AZ51" s="195">
        <v>1.0303101135378599E-2</v>
      </c>
      <c r="BA51" s="195">
        <v>3.5948115723895878E-3</v>
      </c>
      <c r="BB51" s="195">
        <v>1.8155546792033933E-2</v>
      </c>
      <c r="BC51" s="195">
        <v>2.7791774254277372E-3</v>
      </c>
      <c r="BD51" s="195">
        <v>1.7010396697149748E-2</v>
      </c>
      <c r="BE51" s="195">
        <v>1.4881074309678589E-2</v>
      </c>
      <c r="BF51" s="195">
        <v>6.2530463241115717E-3</v>
      </c>
      <c r="BG51" s="195">
        <v>6.1016726205102619E-3</v>
      </c>
      <c r="BH51" s="195">
        <v>1.4022522508307935E-3</v>
      </c>
      <c r="BI51" s="195">
        <v>4.3933195563935594E-3</v>
      </c>
      <c r="BJ51" s="195">
        <v>5.1353691264018564E-2</v>
      </c>
      <c r="BK51" s="195">
        <v>2.3580839527698478E-2</v>
      </c>
      <c r="BL51" s="195">
        <v>2.2283853243450676E-2</v>
      </c>
      <c r="BM51" s="195">
        <v>1.8584347984343556E-2</v>
      </c>
      <c r="BN51" s="195">
        <v>2.2804174788009766E-3</v>
      </c>
      <c r="BO51" s="195">
        <v>1.7313921675984206E-2</v>
      </c>
      <c r="BP51" s="196">
        <v>1.3831564417040523</v>
      </c>
      <c r="BQ51" s="344">
        <v>0.96279125036151258</v>
      </c>
    </row>
    <row r="52" spans="1:70" s="168" customFormat="1" x14ac:dyDescent="0.15">
      <c r="A52" s="169">
        <v>46</v>
      </c>
      <c r="B52" s="170" t="s">
        <v>571</v>
      </c>
      <c r="C52" s="170"/>
      <c r="D52" s="197">
        <v>9.100776839583001E-2</v>
      </c>
      <c r="E52" s="198">
        <v>6.7568162514772281E-2</v>
      </c>
      <c r="F52" s="198">
        <v>4.6638047658506439E-2</v>
      </c>
      <c r="G52" s="198">
        <v>4.8682236426969214E-2</v>
      </c>
      <c r="H52" s="198">
        <v>1.9341875602044551E-2</v>
      </c>
      <c r="I52" s="198">
        <v>5.085887403273117E-2</v>
      </c>
      <c r="J52" s="198">
        <v>1.609858369193819E-2</v>
      </c>
      <c r="K52" s="198">
        <v>2.0535014273460828E-2</v>
      </c>
      <c r="L52" s="198">
        <v>5.5111836974771192E-2</v>
      </c>
      <c r="M52" s="198">
        <v>7.3704626831397696E-2</v>
      </c>
      <c r="N52" s="198">
        <v>5.1441259864555472E-2</v>
      </c>
      <c r="O52" s="198">
        <v>7.4844373475900491E-2</v>
      </c>
      <c r="P52" s="198">
        <v>3.3666491602292813E-2</v>
      </c>
      <c r="Q52" s="198">
        <v>6.7595668975481332E-2</v>
      </c>
      <c r="R52" s="198">
        <v>5.139311072090802E-2</v>
      </c>
      <c r="S52" s="198">
        <v>6.5731126792210076E-2</v>
      </c>
      <c r="T52" s="198">
        <v>5.18388969707946E-2</v>
      </c>
      <c r="U52" s="198">
        <v>6.0885291607267848E-2</v>
      </c>
      <c r="V52" s="198">
        <v>5.351352974384483E-2</v>
      </c>
      <c r="W52" s="198">
        <v>5.7410817511960748E-2</v>
      </c>
      <c r="X52" s="198">
        <v>3.8087327347103808E-2</v>
      </c>
      <c r="Y52" s="198">
        <v>1.9063118343600402E-2</v>
      </c>
      <c r="Z52" s="198">
        <v>2.1137813654908046E-2</v>
      </c>
      <c r="AA52" s="198">
        <v>4.3527862660423078E-2</v>
      </c>
      <c r="AB52" s="198">
        <v>5.855657482457124E-3</v>
      </c>
      <c r="AC52" s="198">
        <v>4.4183980791400401E-2</v>
      </c>
      <c r="AD52" s="198">
        <v>3.4072172028084734E-2</v>
      </c>
      <c r="AE52" s="198">
        <v>7.052100992632393E-2</v>
      </c>
      <c r="AF52" s="198">
        <v>2.4208959704068077E-2</v>
      </c>
      <c r="AG52" s="198">
        <v>1.6417011296609434E-2</v>
      </c>
      <c r="AH52" s="198">
        <v>1.4232025647994234E-2</v>
      </c>
      <c r="AI52" s="198">
        <v>2.7337187769824349E-2</v>
      </c>
      <c r="AJ52" s="198">
        <v>2.2764527230570056E-2</v>
      </c>
      <c r="AK52" s="198">
        <v>3.3393165243299022E-2</v>
      </c>
      <c r="AL52" s="198">
        <v>3.4912401383032907E-2</v>
      </c>
      <c r="AM52" s="198">
        <v>3.0718563512555769E-2</v>
      </c>
      <c r="AN52" s="198">
        <v>5.8070105057645836E-2</v>
      </c>
      <c r="AO52" s="198">
        <v>1.4175853840657478E-2</v>
      </c>
      <c r="AP52" s="198">
        <v>5.7126396971539234E-2</v>
      </c>
      <c r="AQ52" s="198">
        <v>5.6025634397092038E-2</v>
      </c>
      <c r="AR52" s="198">
        <v>3.3840030348727693E-2</v>
      </c>
      <c r="AS52" s="198">
        <v>3.1475789132481335E-2</v>
      </c>
      <c r="AT52" s="198">
        <v>8.7125131480175599E-3</v>
      </c>
      <c r="AU52" s="198">
        <v>2.507837591671264E-2</v>
      </c>
      <c r="AV52" s="198">
        <v>2.5224352614715596E-2</v>
      </c>
      <c r="AW52" s="198">
        <v>1.0137335273500261</v>
      </c>
      <c r="AX52" s="198">
        <v>9.2838053165546653E-3</v>
      </c>
      <c r="AY52" s="198">
        <v>4.3222545972921456E-3</v>
      </c>
      <c r="AZ52" s="198">
        <v>1.1691137129817708E-2</v>
      </c>
      <c r="BA52" s="198">
        <v>5.5669055713199848E-3</v>
      </c>
      <c r="BB52" s="198">
        <v>1.128995136880543E-2</v>
      </c>
      <c r="BC52" s="198">
        <v>1.8955197956280655E-2</v>
      </c>
      <c r="BD52" s="198">
        <v>1.1620604087281321E-2</v>
      </c>
      <c r="BE52" s="198">
        <v>1.7578993907871859E-2</v>
      </c>
      <c r="BF52" s="198">
        <v>4.1709702130305205E-2</v>
      </c>
      <c r="BG52" s="198">
        <v>1.961029824090673E-2</v>
      </c>
      <c r="BH52" s="198">
        <v>3.8828308919803489E-2</v>
      </c>
      <c r="BI52" s="198">
        <v>2.4187265717036763E-2</v>
      </c>
      <c r="BJ52" s="198">
        <v>5.9662508147002233E-2</v>
      </c>
      <c r="BK52" s="198">
        <v>8.042715391839575E-2</v>
      </c>
      <c r="BL52" s="198">
        <v>2.618152653741777E-2</v>
      </c>
      <c r="BM52" s="198">
        <v>3.3179547965193311E-2</v>
      </c>
      <c r="BN52" s="198">
        <v>0.19192711264476356</v>
      </c>
      <c r="BO52" s="198">
        <v>5.979619891188807E-3</v>
      </c>
      <c r="BP52" s="199">
        <v>3.4737648505147454</v>
      </c>
      <c r="BQ52" s="345">
        <v>2.4180275658251058</v>
      </c>
    </row>
    <row r="53" spans="1:70" s="168" customFormat="1" x14ac:dyDescent="0.15">
      <c r="A53" s="157">
        <v>47</v>
      </c>
      <c r="B53" s="164" t="s">
        <v>572</v>
      </c>
      <c r="C53" s="164"/>
      <c r="D53" s="194">
        <v>1.0463470453911453E-2</v>
      </c>
      <c r="E53" s="200">
        <v>9.5320305494114577E-3</v>
      </c>
      <c r="F53" s="200">
        <v>1.055857512265671E-2</v>
      </c>
      <c r="G53" s="200">
        <v>1.2302169535730816E-2</v>
      </c>
      <c r="H53" s="200">
        <v>1.7380231808448519E-2</v>
      </c>
      <c r="I53" s="200">
        <v>9.1830058807257017E-3</v>
      </c>
      <c r="J53" s="200">
        <v>3.053905574736826E-2</v>
      </c>
      <c r="K53" s="200">
        <v>5.0491036839167031E-2</v>
      </c>
      <c r="L53" s="200">
        <v>9.5079621455267486E-3</v>
      </c>
      <c r="M53" s="200">
        <v>7.1794676817528019E-3</v>
      </c>
      <c r="N53" s="200">
        <v>6.3887954634353787E-3</v>
      </c>
      <c r="O53" s="200">
        <v>9.8226246978817509E-3</v>
      </c>
      <c r="P53" s="200">
        <v>1.2963576183518656E-2</v>
      </c>
      <c r="Q53" s="200">
        <v>8.1691835773364391E-3</v>
      </c>
      <c r="R53" s="200">
        <v>1.3724974594377123E-2</v>
      </c>
      <c r="S53" s="200">
        <v>1.5182578910148485E-2</v>
      </c>
      <c r="T53" s="200">
        <v>1.3083973297565043E-2</v>
      </c>
      <c r="U53" s="200">
        <v>1.6802298274799381E-2</v>
      </c>
      <c r="V53" s="200">
        <v>1.3606111591868583E-2</v>
      </c>
      <c r="W53" s="200">
        <v>1.0137394256920161E-2</v>
      </c>
      <c r="X53" s="200">
        <v>1.0780401873672331E-2</v>
      </c>
      <c r="Y53" s="200">
        <v>9.6289829633610033E-3</v>
      </c>
      <c r="Z53" s="200">
        <v>9.3309959184601186E-3</v>
      </c>
      <c r="AA53" s="200">
        <v>1.0620970788510854E-2</v>
      </c>
      <c r="AB53" s="200">
        <v>4.4913743883761171E-3</v>
      </c>
      <c r="AC53" s="200">
        <v>5.7925104449134341E-3</v>
      </c>
      <c r="AD53" s="200">
        <v>7.8843441821026105E-3</v>
      </c>
      <c r="AE53" s="200">
        <v>1.8525371314108287E-2</v>
      </c>
      <c r="AF53" s="200">
        <v>1.1907707752560746E-2</v>
      </c>
      <c r="AG53" s="200">
        <v>1.0307497331749078E-2</v>
      </c>
      <c r="AH53" s="200">
        <v>8.8560694565853054E-3</v>
      </c>
      <c r="AI53" s="200">
        <v>9.8474660854344417E-3</v>
      </c>
      <c r="AJ53" s="200">
        <v>1.1139950057944527E-2</v>
      </c>
      <c r="AK53" s="200">
        <v>6.991407345503472E-3</v>
      </c>
      <c r="AL53" s="200">
        <v>7.518634989887433E-3</v>
      </c>
      <c r="AM53" s="200">
        <v>5.2480623830839304E-3</v>
      </c>
      <c r="AN53" s="200">
        <v>3.2435793505984925E-2</v>
      </c>
      <c r="AO53" s="200">
        <v>1.3171253721545052E-2</v>
      </c>
      <c r="AP53" s="200">
        <v>1.1983554599607824E-2</v>
      </c>
      <c r="AQ53" s="200">
        <v>7.7445519800395908E-3</v>
      </c>
      <c r="AR53" s="200">
        <v>1.5787528271684462E-2</v>
      </c>
      <c r="AS53" s="200">
        <v>1.2852943408207401E-2</v>
      </c>
      <c r="AT53" s="200">
        <v>2.226592587889277E-2</v>
      </c>
      <c r="AU53" s="200">
        <v>1.0575505705055145E-2</v>
      </c>
      <c r="AV53" s="200">
        <v>1.1944755927608854E-2</v>
      </c>
      <c r="AW53" s="200">
        <v>1.8981537205981534E-2</v>
      </c>
      <c r="AX53" s="200">
        <v>1.035777784069283</v>
      </c>
      <c r="AY53" s="200">
        <v>6.2949097149681971E-2</v>
      </c>
      <c r="AZ53" s="200">
        <v>1.9034231020218256E-2</v>
      </c>
      <c r="BA53" s="200">
        <v>3.6672711225514635E-3</v>
      </c>
      <c r="BB53" s="200">
        <v>1.0455867816792004E-2</v>
      </c>
      <c r="BC53" s="200">
        <v>7.807348928109816E-3</v>
      </c>
      <c r="BD53" s="200">
        <v>2.0992592689103178E-2</v>
      </c>
      <c r="BE53" s="200">
        <v>3.2713176213219047E-3</v>
      </c>
      <c r="BF53" s="200">
        <v>7.1528128176998381E-3</v>
      </c>
      <c r="BG53" s="200">
        <v>8.1615426431902362E-3</v>
      </c>
      <c r="BH53" s="200">
        <v>1.7427636022644601E-2</v>
      </c>
      <c r="BI53" s="200">
        <v>1.1280684979309284E-2</v>
      </c>
      <c r="BJ53" s="200">
        <v>2.2855780180341016E-2</v>
      </c>
      <c r="BK53" s="200">
        <v>1.471502016874052E-2</v>
      </c>
      <c r="BL53" s="200">
        <v>1.579223161766519E-2</v>
      </c>
      <c r="BM53" s="200">
        <v>1.0497227720733674E-2</v>
      </c>
      <c r="BN53" s="200">
        <v>8.0267847660675708E-3</v>
      </c>
      <c r="BO53" s="200">
        <v>6.6898839966001442E-3</v>
      </c>
      <c r="BP53" s="196">
        <v>1.8801887294234656</v>
      </c>
      <c r="BQ53" s="344">
        <v>1.3087668199607523</v>
      </c>
    </row>
    <row r="54" spans="1:70" s="168" customFormat="1" x14ac:dyDescent="0.15">
      <c r="A54" s="157">
        <v>48</v>
      </c>
      <c r="B54" s="164" t="s">
        <v>573</v>
      </c>
      <c r="C54" s="164"/>
      <c r="D54" s="194">
        <v>6.8797100157332661E-3</v>
      </c>
      <c r="E54" s="200">
        <v>6.2439680844450099E-3</v>
      </c>
      <c r="F54" s="200">
        <v>5.8792118402625337E-3</v>
      </c>
      <c r="G54" s="200">
        <v>8.0943215554261025E-3</v>
      </c>
      <c r="H54" s="200">
        <v>6.9853697589768839E-3</v>
      </c>
      <c r="I54" s="200">
        <v>4.9936250788140809E-3</v>
      </c>
      <c r="J54" s="200">
        <v>3.6698396262580486E-2</v>
      </c>
      <c r="K54" s="200">
        <v>1.2144621872581026E-2</v>
      </c>
      <c r="L54" s="200">
        <v>8.6871373790931884E-3</v>
      </c>
      <c r="M54" s="200">
        <v>7.7547279076291527E-3</v>
      </c>
      <c r="N54" s="200">
        <v>6.8791098875737823E-3</v>
      </c>
      <c r="O54" s="200">
        <v>1.3793068284863591E-2</v>
      </c>
      <c r="P54" s="200">
        <v>7.4922960260502842E-3</v>
      </c>
      <c r="Q54" s="200">
        <v>9.683497733429065E-3</v>
      </c>
      <c r="R54" s="200">
        <v>8.3853549664713312E-3</v>
      </c>
      <c r="S54" s="200">
        <v>1.0600925332925528E-2</v>
      </c>
      <c r="T54" s="200">
        <v>8.7111827886831479E-3</v>
      </c>
      <c r="U54" s="200">
        <v>1.4343386818881483E-2</v>
      </c>
      <c r="V54" s="200">
        <v>1.0583821540400783E-2</v>
      </c>
      <c r="W54" s="200">
        <v>8.2349319012874553E-3</v>
      </c>
      <c r="X54" s="200">
        <v>1.0402603676335689E-2</v>
      </c>
      <c r="Y54" s="200">
        <v>5.1295518725545481E-3</v>
      </c>
      <c r="Z54" s="200">
        <v>6.9849065361012892E-3</v>
      </c>
      <c r="AA54" s="200">
        <v>1.0185708610722554E-2</v>
      </c>
      <c r="AB54" s="200">
        <v>2.9700390373083416E-3</v>
      </c>
      <c r="AC54" s="200">
        <v>7.8304536669779948E-3</v>
      </c>
      <c r="AD54" s="200">
        <v>8.0679266613437068E-3</v>
      </c>
      <c r="AE54" s="200">
        <v>1.0073347419848239E-2</v>
      </c>
      <c r="AF54" s="200">
        <v>1.1456235927759491E-2</v>
      </c>
      <c r="AG54" s="200">
        <v>5.2425261254456295E-3</v>
      </c>
      <c r="AH54" s="200">
        <v>5.2547289034200265E-3</v>
      </c>
      <c r="AI54" s="200">
        <v>5.832607741844748E-3</v>
      </c>
      <c r="AJ54" s="200">
        <v>8.9757221922310143E-3</v>
      </c>
      <c r="AK54" s="200">
        <v>5.9968686722207147E-3</v>
      </c>
      <c r="AL54" s="200">
        <v>6.2651334656199324E-3</v>
      </c>
      <c r="AM54" s="200">
        <v>3.7705642933643689E-3</v>
      </c>
      <c r="AN54" s="200">
        <v>8.8375953028266008E-3</v>
      </c>
      <c r="AO54" s="200">
        <v>2.1112205301489419E-2</v>
      </c>
      <c r="AP54" s="200">
        <v>1.5574065407319872E-2</v>
      </c>
      <c r="AQ54" s="200">
        <v>9.5575631403460332E-3</v>
      </c>
      <c r="AR54" s="200">
        <v>8.2447364784096946E-3</v>
      </c>
      <c r="AS54" s="200">
        <v>9.5324450014223332E-3</v>
      </c>
      <c r="AT54" s="200">
        <v>1.239309355354197E-2</v>
      </c>
      <c r="AU54" s="200">
        <v>1.3396886729688572E-2</v>
      </c>
      <c r="AV54" s="200">
        <v>7.1546228087064779E-3</v>
      </c>
      <c r="AW54" s="200">
        <v>4.819972280754025E-2</v>
      </c>
      <c r="AX54" s="200">
        <v>2.7371401332885271E-2</v>
      </c>
      <c r="AY54" s="200">
        <v>1.0827633821097642</v>
      </c>
      <c r="AZ54" s="200">
        <v>3.8353341786664108E-2</v>
      </c>
      <c r="BA54" s="200">
        <v>2.1473569691836253E-2</v>
      </c>
      <c r="BB54" s="200">
        <v>2.3618195709876562E-2</v>
      </c>
      <c r="BC54" s="200">
        <v>4.7656674221454177E-2</v>
      </c>
      <c r="BD54" s="200">
        <v>9.3358537488088238E-3</v>
      </c>
      <c r="BE54" s="200">
        <v>8.4482970796651933E-3</v>
      </c>
      <c r="BF54" s="200">
        <v>2.6710636573107967E-2</v>
      </c>
      <c r="BG54" s="200">
        <v>1.2070633801834731E-2</v>
      </c>
      <c r="BH54" s="200">
        <v>2.8515846554932778E-2</v>
      </c>
      <c r="BI54" s="200">
        <v>1.8264514514876103E-2</v>
      </c>
      <c r="BJ54" s="200">
        <v>2.6632581553832847E-2</v>
      </c>
      <c r="BK54" s="200">
        <v>6.6227759670101277E-2</v>
      </c>
      <c r="BL54" s="200">
        <v>1.4153208953426318E-2</v>
      </c>
      <c r="BM54" s="200">
        <v>3.616276157734178E-2</v>
      </c>
      <c r="BN54" s="200">
        <v>1.2894511056307864E-2</v>
      </c>
      <c r="BO54" s="200">
        <v>2.5124141076353742E-2</v>
      </c>
      <c r="BP54" s="196">
        <v>1.9972878373835679</v>
      </c>
      <c r="BQ54" s="344">
        <v>1.3902774814953407</v>
      </c>
    </row>
    <row r="55" spans="1:70" s="229" customFormat="1" x14ac:dyDescent="0.15">
      <c r="A55" s="157">
        <v>49</v>
      </c>
      <c r="B55" s="164" t="s">
        <v>574</v>
      </c>
      <c r="C55" s="164"/>
      <c r="D55" s="194">
        <v>2.8995905444304519E-2</v>
      </c>
      <c r="E55" s="200">
        <v>2.6819288056732317E-2</v>
      </c>
      <c r="F55" s="200">
        <v>5.7293321393261328E-2</v>
      </c>
      <c r="G55" s="200">
        <v>1.9674469561368434E-2</v>
      </c>
      <c r="H55" s="200">
        <v>6.0962402776758733E-2</v>
      </c>
      <c r="I55" s="200">
        <v>2.5720530853143735E-2</v>
      </c>
      <c r="J55" s="200">
        <v>2.8345067251204299E-2</v>
      </c>
      <c r="K55" s="200">
        <v>3.1594990745965675E-2</v>
      </c>
      <c r="L55" s="200">
        <v>5.2380236765209989E-2</v>
      </c>
      <c r="M55" s="200">
        <v>5.054868530274706E-2</v>
      </c>
      <c r="N55" s="200">
        <v>8.6395253650361825E-2</v>
      </c>
      <c r="O55" s="200">
        <v>5.1104778686009315E-2</v>
      </c>
      <c r="P55" s="200">
        <v>2.6721775301763777E-2</v>
      </c>
      <c r="Q55" s="200">
        <v>9.5201757033792384E-2</v>
      </c>
      <c r="R55" s="200">
        <v>2.1089479011299407E-2</v>
      </c>
      <c r="S55" s="200">
        <v>1.9933183381443897E-2</v>
      </c>
      <c r="T55" s="200">
        <v>6.7607013186173973E-2</v>
      </c>
      <c r="U55" s="200">
        <v>3.899968460640614E-2</v>
      </c>
      <c r="V55" s="200">
        <v>5.5929487706890824E-2</v>
      </c>
      <c r="W55" s="200">
        <v>4.388424503841986E-2</v>
      </c>
      <c r="X55" s="200">
        <v>2.3421803441551595E-2</v>
      </c>
      <c r="Y55" s="200">
        <v>2.760557379454141E-2</v>
      </c>
      <c r="Z55" s="200">
        <v>2.2841065777404194E-2</v>
      </c>
      <c r="AA55" s="200">
        <v>3.2395562436817876E-2</v>
      </c>
      <c r="AB55" s="200">
        <v>2.7183163999076762E-2</v>
      </c>
      <c r="AC55" s="200">
        <v>2.0394662337269519E-2</v>
      </c>
      <c r="AD55" s="200">
        <v>1.7784768860520852E-2</v>
      </c>
      <c r="AE55" s="200">
        <v>3.1269309527547071E-2</v>
      </c>
      <c r="AF55" s="200">
        <v>6.4641445398387287E-2</v>
      </c>
      <c r="AG55" s="200">
        <v>3.7116178765281498E-2</v>
      </c>
      <c r="AH55" s="200">
        <v>2.6430584371839975E-2</v>
      </c>
      <c r="AI55" s="200">
        <v>3.7368407932072883E-2</v>
      </c>
      <c r="AJ55" s="200">
        <v>2.3575396474357194E-2</v>
      </c>
      <c r="AK55" s="200">
        <v>1.7499846272458135E-2</v>
      </c>
      <c r="AL55" s="200">
        <v>2.0385896303544138E-2</v>
      </c>
      <c r="AM55" s="200">
        <v>1.7864670855965995E-2</v>
      </c>
      <c r="AN55" s="200">
        <v>2.8785199448205706E-2</v>
      </c>
      <c r="AO55" s="200">
        <v>0.52043845003248324</v>
      </c>
      <c r="AP55" s="200">
        <v>4.1974075375370366E-2</v>
      </c>
      <c r="AQ55" s="200">
        <v>3.8787793510447317E-2</v>
      </c>
      <c r="AR55" s="200">
        <v>3.5372559305605865E-2</v>
      </c>
      <c r="AS55" s="200">
        <v>4.3883876314970462E-2</v>
      </c>
      <c r="AT55" s="200">
        <v>2.520106838208451E-2</v>
      </c>
      <c r="AU55" s="200">
        <v>3.7775943186669672E-2</v>
      </c>
      <c r="AV55" s="200">
        <v>5.1590378230378847E-2</v>
      </c>
      <c r="AW55" s="200">
        <v>1.7919381003718926E-2</v>
      </c>
      <c r="AX55" s="200">
        <v>2.5287625871778966E-2</v>
      </c>
      <c r="AY55" s="200">
        <v>4.5783054230993823E-3</v>
      </c>
      <c r="AZ55" s="200">
        <v>1.1200746709120901</v>
      </c>
      <c r="BA55" s="200">
        <v>0.10172477412830919</v>
      </c>
      <c r="BB55" s="200">
        <v>1.7159717467496435E-2</v>
      </c>
      <c r="BC55" s="200">
        <v>2.5862849105257303E-2</v>
      </c>
      <c r="BD55" s="200">
        <v>2.3216057929532217E-2</v>
      </c>
      <c r="BE55" s="200">
        <v>2.2610679965111739E-2</v>
      </c>
      <c r="BF55" s="200">
        <v>1.5264697862520901E-2</v>
      </c>
      <c r="BG55" s="200">
        <v>9.4743779606448249E-3</v>
      </c>
      <c r="BH55" s="200">
        <v>3.4635214806273608E-2</v>
      </c>
      <c r="BI55" s="200">
        <v>1.5672749840181507E-2</v>
      </c>
      <c r="BJ55" s="200">
        <v>3.1536496978744694E-2</v>
      </c>
      <c r="BK55" s="200">
        <v>3.0291477146472023E-2</v>
      </c>
      <c r="BL55" s="200">
        <v>1.6042064266651515E-2</v>
      </c>
      <c r="BM55" s="200">
        <v>2.3072880609416428E-2</v>
      </c>
      <c r="BN55" s="200">
        <v>7.3864725978499163E-2</v>
      </c>
      <c r="BO55" s="200">
        <v>6.0319522273866742E-2</v>
      </c>
      <c r="BP55" s="196">
        <v>3.8293975056177754</v>
      </c>
      <c r="BQ55" s="344">
        <v>2.6655772994287705</v>
      </c>
      <c r="BR55" s="168"/>
    </row>
    <row r="56" spans="1:70" s="168" customFormat="1" x14ac:dyDescent="0.15">
      <c r="A56" s="157">
        <v>50</v>
      </c>
      <c r="B56" s="164" t="s">
        <v>575</v>
      </c>
      <c r="C56" s="164"/>
      <c r="D56" s="194">
        <v>5.9572475214008508E-4</v>
      </c>
      <c r="E56" s="200">
        <v>5.2789821560314434E-4</v>
      </c>
      <c r="F56" s="200">
        <v>5.6686069179894515E-4</v>
      </c>
      <c r="G56" s="200">
        <v>8.2185251311407508E-4</v>
      </c>
      <c r="H56" s="200">
        <v>7.5177974971785827E-4</v>
      </c>
      <c r="I56" s="200">
        <v>7.071888820123775E-4</v>
      </c>
      <c r="J56" s="200">
        <v>3.7662037627663948E-3</v>
      </c>
      <c r="K56" s="200">
        <v>1.6062732515192777E-3</v>
      </c>
      <c r="L56" s="200">
        <v>6.8248775906757796E-4</v>
      </c>
      <c r="M56" s="200">
        <v>5.0914305309064038E-4</v>
      </c>
      <c r="N56" s="200">
        <v>4.0764736943175761E-4</v>
      </c>
      <c r="O56" s="200">
        <v>5.7872579400165727E-4</v>
      </c>
      <c r="P56" s="200">
        <v>5.4755319409877492E-4</v>
      </c>
      <c r="Q56" s="200">
        <v>4.4666492819506301E-4</v>
      </c>
      <c r="R56" s="200">
        <v>6.3543200794001096E-4</v>
      </c>
      <c r="S56" s="200">
        <v>7.2945972966948977E-4</v>
      </c>
      <c r="T56" s="200">
        <v>6.6406110262857098E-4</v>
      </c>
      <c r="U56" s="200">
        <v>9.6518682080221139E-4</v>
      </c>
      <c r="V56" s="200">
        <v>7.8141113780803644E-4</v>
      </c>
      <c r="W56" s="200">
        <v>5.905697015329887E-4</v>
      </c>
      <c r="X56" s="200">
        <v>6.6314342042446894E-4</v>
      </c>
      <c r="Y56" s="200">
        <v>4.0001180797591786E-4</v>
      </c>
      <c r="Z56" s="200">
        <v>5.2260815026458423E-4</v>
      </c>
      <c r="AA56" s="200">
        <v>5.6093006804557586E-4</v>
      </c>
      <c r="AB56" s="200">
        <v>2.1608764121272068E-4</v>
      </c>
      <c r="AC56" s="200">
        <v>4.1456944106969194E-4</v>
      </c>
      <c r="AD56" s="200">
        <v>5.3169026006482962E-4</v>
      </c>
      <c r="AE56" s="200">
        <v>7.5403910547625454E-4</v>
      </c>
      <c r="AF56" s="200">
        <v>6.6484076573185302E-4</v>
      </c>
      <c r="AG56" s="200">
        <v>4.2735719820143422E-4</v>
      </c>
      <c r="AH56" s="200">
        <v>4.3899472348411166E-4</v>
      </c>
      <c r="AI56" s="200">
        <v>4.1348723440256174E-4</v>
      </c>
      <c r="AJ56" s="200">
        <v>4.9698106011979799E-4</v>
      </c>
      <c r="AK56" s="200">
        <v>4.1528325811405732E-4</v>
      </c>
      <c r="AL56" s="200">
        <v>5.0974932479024623E-4</v>
      </c>
      <c r="AM56" s="200">
        <v>4.9705262947192001E-4</v>
      </c>
      <c r="AN56" s="200">
        <v>8.0836137303598259E-4</v>
      </c>
      <c r="AO56" s="200">
        <v>2.4089998247538809E-3</v>
      </c>
      <c r="AP56" s="200">
        <v>8.2660110629789024E-4</v>
      </c>
      <c r="AQ56" s="200">
        <v>1.9362102410185936E-3</v>
      </c>
      <c r="AR56" s="200">
        <v>1.0518639488044769E-3</v>
      </c>
      <c r="AS56" s="200">
        <v>1.0966831399889499E-3</v>
      </c>
      <c r="AT56" s="200">
        <v>1.6948937096309851E-3</v>
      </c>
      <c r="AU56" s="200">
        <v>3.2587897955510749E-3</v>
      </c>
      <c r="AV56" s="200">
        <v>1.7974336527732183E-3</v>
      </c>
      <c r="AW56" s="200">
        <v>2.2622306138108676E-3</v>
      </c>
      <c r="AX56" s="200">
        <v>1.0257591791852882E-2</v>
      </c>
      <c r="AY56" s="200">
        <v>1.0720791728108358E-3</v>
      </c>
      <c r="AZ56" s="200">
        <v>1.6013720716910144E-3</v>
      </c>
      <c r="BA56" s="200">
        <v>1.0002559329582068</v>
      </c>
      <c r="BB56" s="200">
        <v>5.2921125940165901E-3</v>
      </c>
      <c r="BC56" s="200">
        <v>2.8161128673512251E-3</v>
      </c>
      <c r="BD56" s="200">
        <v>6.4843140487991866E-3</v>
      </c>
      <c r="BE56" s="200">
        <v>2.9687441299241497E-3</v>
      </c>
      <c r="BF56" s="200">
        <v>1.4954505990374168E-3</v>
      </c>
      <c r="BG56" s="200">
        <v>2.1710230655660025E-3</v>
      </c>
      <c r="BH56" s="200">
        <v>5.385457797098211E-3</v>
      </c>
      <c r="BI56" s="200">
        <v>2.2488151350012219E-3</v>
      </c>
      <c r="BJ56" s="200">
        <v>2.2649068717200786E-3</v>
      </c>
      <c r="BK56" s="200">
        <v>1.3871580741682975E-3</v>
      </c>
      <c r="BL56" s="200">
        <v>1.3125338137316951E-3</v>
      </c>
      <c r="BM56" s="200">
        <v>2.9810414120157607E-3</v>
      </c>
      <c r="BN56" s="200">
        <v>6.6186817023428199E-4</v>
      </c>
      <c r="BO56" s="200">
        <v>9.674927411195361E-4</v>
      </c>
      <c r="BP56" s="196">
        <v>1.0935750252258001</v>
      </c>
      <c r="BQ56" s="344">
        <v>0.76121864031816555</v>
      </c>
    </row>
    <row r="57" spans="1:70" s="168" customFormat="1" x14ac:dyDescent="0.15">
      <c r="A57" s="169">
        <v>51</v>
      </c>
      <c r="B57" s="170" t="s">
        <v>576</v>
      </c>
      <c r="C57" s="170"/>
      <c r="D57" s="197">
        <v>2.932506913222587E-3</v>
      </c>
      <c r="E57" s="198">
        <v>2.8878685479301735E-3</v>
      </c>
      <c r="F57" s="198">
        <v>2.2579112833767327E-3</v>
      </c>
      <c r="G57" s="198">
        <v>4.2217976175348178E-3</v>
      </c>
      <c r="H57" s="198">
        <v>4.5964548024563096E-3</v>
      </c>
      <c r="I57" s="198">
        <v>5.3437914499702803E-3</v>
      </c>
      <c r="J57" s="198">
        <v>1.8006922234933307E-2</v>
      </c>
      <c r="K57" s="198">
        <v>3.9741137585414931E-3</v>
      </c>
      <c r="L57" s="198">
        <v>3.2421006674773832E-3</v>
      </c>
      <c r="M57" s="198">
        <v>3.1949210685299203E-3</v>
      </c>
      <c r="N57" s="198">
        <v>2.2358160234707833E-3</v>
      </c>
      <c r="O57" s="198">
        <v>3.4545521556672565E-3</v>
      </c>
      <c r="P57" s="198">
        <v>2.4899871464205752E-3</v>
      </c>
      <c r="Q57" s="198">
        <v>2.564950904625191E-3</v>
      </c>
      <c r="R57" s="198">
        <v>2.9090795949695612E-3</v>
      </c>
      <c r="S57" s="198">
        <v>3.7950902664194556E-3</v>
      </c>
      <c r="T57" s="198">
        <v>3.5102629894127766E-3</v>
      </c>
      <c r="U57" s="198">
        <v>4.2135851598617095E-3</v>
      </c>
      <c r="V57" s="198">
        <v>2.9174622102429099E-3</v>
      </c>
      <c r="W57" s="198">
        <v>2.5449208005697073E-3</v>
      </c>
      <c r="X57" s="198">
        <v>2.8992916378872764E-3</v>
      </c>
      <c r="Y57" s="198">
        <v>1.718870768151808E-3</v>
      </c>
      <c r="Z57" s="198">
        <v>2.2907454729894777E-3</v>
      </c>
      <c r="AA57" s="198">
        <v>6.0426440403921877E-3</v>
      </c>
      <c r="AB57" s="198">
        <v>9.031672443803575E-4</v>
      </c>
      <c r="AC57" s="198">
        <v>2.4360160545945204E-3</v>
      </c>
      <c r="AD57" s="198">
        <v>3.416916277857336E-3</v>
      </c>
      <c r="AE57" s="198">
        <v>3.0131501630935413E-3</v>
      </c>
      <c r="AF57" s="198">
        <v>3.2549936768225623E-3</v>
      </c>
      <c r="AG57" s="198">
        <v>1.5537912572738952E-3</v>
      </c>
      <c r="AH57" s="198">
        <v>1.7296353114532553E-3</v>
      </c>
      <c r="AI57" s="198">
        <v>1.8657801904744364E-3</v>
      </c>
      <c r="AJ57" s="198">
        <v>2.4298409341437831E-3</v>
      </c>
      <c r="AK57" s="198">
        <v>2.3835512548053025E-3</v>
      </c>
      <c r="AL57" s="198">
        <v>2.8386965257425276E-3</v>
      </c>
      <c r="AM57" s="198">
        <v>2.1569188655716949E-3</v>
      </c>
      <c r="AN57" s="198">
        <v>3.5708370603691987E-3</v>
      </c>
      <c r="AO57" s="198">
        <v>6.8723650767766997E-3</v>
      </c>
      <c r="AP57" s="198">
        <v>5.6436004102681714E-3</v>
      </c>
      <c r="AQ57" s="198">
        <v>7.1668541450838185E-3</v>
      </c>
      <c r="AR57" s="198">
        <v>7.9608397279518472E-3</v>
      </c>
      <c r="AS57" s="198">
        <v>8.6345122542213406E-3</v>
      </c>
      <c r="AT57" s="198">
        <v>3.7128593025061076E-3</v>
      </c>
      <c r="AU57" s="198">
        <v>6.0583033020155897E-3</v>
      </c>
      <c r="AV57" s="198">
        <v>7.1814707382033089E-3</v>
      </c>
      <c r="AW57" s="198">
        <v>1.3795442758828897E-2</v>
      </c>
      <c r="AX57" s="198">
        <v>1.5095579200431032E-2</v>
      </c>
      <c r="AY57" s="198">
        <v>3.3611400541282087E-3</v>
      </c>
      <c r="AZ57" s="198">
        <v>7.3400920589484523E-3</v>
      </c>
      <c r="BA57" s="198">
        <v>4.3566404414066831E-3</v>
      </c>
      <c r="BB57" s="198">
        <v>1.2087774515314469</v>
      </c>
      <c r="BC57" s="198">
        <v>1.8032634246795621E-2</v>
      </c>
      <c r="BD57" s="198">
        <v>1.2915565438864877E-2</v>
      </c>
      <c r="BE57" s="198">
        <v>5.1746157402790113E-3</v>
      </c>
      <c r="BF57" s="198">
        <v>5.5821606154329989E-3</v>
      </c>
      <c r="BG57" s="198">
        <v>4.3142937366055772E-3</v>
      </c>
      <c r="BH57" s="198">
        <v>1.6151476195631998E-2</v>
      </c>
      <c r="BI57" s="198">
        <v>2.3700407109999381E-2</v>
      </c>
      <c r="BJ57" s="198">
        <v>1.5926807771452819E-2</v>
      </c>
      <c r="BK57" s="198">
        <v>1.088445869627073E-2</v>
      </c>
      <c r="BL57" s="198">
        <v>6.1765583012623288E-3</v>
      </c>
      <c r="BM57" s="198">
        <v>1.0971793556876806E-2</v>
      </c>
      <c r="BN57" s="198">
        <v>3.5711159936047945E-3</v>
      </c>
      <c r="BO57" s="198">
        <v>2.1777866798076712E-2</v>
      </c>
      <c r="BP57" s="199">
        <v>1.5869358475350064</v>
      </c>
      <c r="BQ57" s="345">
        <v>1.1046385664150713</v>
      </c>
    </row>
    <row r="58" spans="1:70" s="168" customFormat="1" x14ac:dyDescent="0.15">
      <c r="A58" s="157">
        <v>52</v>
      </c>
      <c r="B58" s="164" t="s">
        <v>577</v>
      </c>
      <c r="C58" s="164"/>
      <c r="D58" s="194">
        <v>3.3199408792966524E-3</v>
      </c>
      <c r="E58" s="195">
        <v>2.346813469555772E-3</v>
      </c>
      <c r="F58" s="195">
        <v>2.374572882299203E-3</v>
      </c>
      <c r="G58" s="195">
        <v>4.7859980854785839E-3</v>
      </c>
      <c r="H58" s="195">
        <v>1.7465266263166749E-3</v>
      </c>
      <c r="I58" s="195">
        <v>1.9843849803606387E-3</v>
      </c>
      <c r="J58" s="195">
        <v>4.0552898148340406E-3</v>
      </c>
      <c r="K58" s="195">
        <v>3.6641496641472661E-3</v>
      </c>
      <c r="L58" s="195">
        <v>3.1675510906898517E-3</v>
      </c>
      <c r="M58" s="195">
        <v>2.324687876304824E-3</v>
      </c>
      <c r="N58" s="195">
        <v>2.1428545251579592E-3</v>
      </c>
      <c r="O58" s="195">
        <v>3.5723981995315216E-3</v>
      </c>
      <c r="P58" s="195">
        <v>2.5303878346357384E-3</v>
      </c>
      <c r="Q58" s="195">
        <v>2.1477171579666805E-3</v>
      </c>
      <c r="R58" s="195">
        <v>2.0130801901420046E-3</v>
      </c>
      <c r="S58" s="195">
        <v>3.0406932048811599E-3</v>
      </c>
      <c r="T58" s="195">
        <v>2.5903494461857407E-3</v>
      </c>
      <c r="U58" s="195">
        <v>2.979574591439826E-3</v>
      </c>
      <c r="V58" s="195">
        <v>4.0272623488873636E-3</v>
      </c>
      <c r="W58" s="195">
        <v>2.5936844462508555E-3</v>
      </c>
      <c r="X58" s="195">
        <v>2.8520985244722221E-3</v>
      </c>
      <c r="Y58" s="195">
        <v>5.3136050594477565E-3</v>
      </c>
      <c r="Z58" s="195">
        <v>3.1509613605486234E-3</v>
      </c>
      <c r="AA58" s="195">
        <v>4.1394577903480327E-3</v>
      </c>
      <c r="AB58" s="195">
        <v>7.72007671195617E-4</v>
      </c>
      <c r="AC58" s="195">
        <v>2.1749202736730659E-3</v>
      </c>
      <c r="AD58" s="195">
        <v>2.9035099707256633E-3</v>
      </c>
      <c r="AE58" s="195">
        <v>4.7177544431130985E-3</v>
      </c>
      <c r="AF58" s="195">
        <v>2.5972330454627573E-3</v>
      </c>
      <c r="AG58" s="195">
        <v>1.8633784391093411E-3</v>
      </c>
      <c r="AH58" s="195">
        <v>1.8104177802146829E-3</v>
      </c>
      <c r="AI58" s="195">
        <v>1.8538931848695343E-3</v>
      </c>
      <c r="AJ58" s="195">
        <v>2.9374948307488362E-3</v>
      </c>
      <c r="AK58" s="195">
        <v>2.7982931214500391E-3</v>
      </c>
      <c r="AL58" s="195">
        <v>4.0318590773473087E-3</v>
      </c>
      <c r="AM58" s="195">
        <v>1.842055059147276E-3</v>
      </c>
      <c r="AN58" s="195">
        <v>3.5593340034213582E-3</v>
      </c>
      <c r="AO58" s="195">
        <v>5.0786861860765264E-3</v>
      </c>
      <c r="AP58" s="195">
        <v>3.7830498279569419E-3</v>
      </c>
      <c r="AQ58" s="195">
        <v>3.1502661159973568E-3</v>
      </c>
      <c r="AR58" s="195">
        <v>4.2333907808392943E-3</v>
      </c>
      <c r="AS58" s="195">
        <v>4.1810532071108299E-3</v>
      </c>
      <c r="AT58" s="195">
        <v>6.9860075028779327E-3</v>
      </c>
      <c r="AU58" s="195">
        <v>1.5697177684738446E-2</v>
      </c>
      <c r="AV58" s="195">
        <v>3.4960439104123227E-3</v>
      </c>
      <c r="AW58" s="195">
        <v>1.0534176663011995E-2</v>
      </c>
      <c r="AX58" s="195">
        <v>1.4295056520626926E-2</v>
      </c>
      <c r="AY58" s="195">
        <v>2.1707217199079198E-3</v>
      </c>
      <c r="AZ58" s="195">
        <v>4.3439714089265604E-3</v>
      </c>
      <c r="BA58" s="195">
        <v>3.3214175582499078E-3</v>
      </c>
      <c r="BB58" s="195">
        <v>2.8621798496522247E-2</v>
      </c>
      <c r="BC58" s="195">
        <v>1.0249967525017343</v>
      </c>
      <c r="BD58" s="195">
        <v>7.3090721621280963E-3</v>
      </c>
      <c r="BE58" s="195">
        <v>7.0226918212269356E-3</v>
      </c>
      <c r="BF58" s="195">
        <v>5.6403622882329214E-3</v>
      </c>
      <c r="BG58" s="195">
        <v>2.5065739790094011E-3</v>
      </c>
      <c r="BH58" s="195">
        <v>1.8311652157982791E-2</v>
      </c>
      <c r="BI58" s="195">
        <v>1.471887879506188E-2</v>
      </c>
      <c r="BJ58" s="195">
        <v>9.6908777795053965E-3</v>
      </c>
      <c r="BK58" s="195">
        <v>6.195202249666674E-3</v>
      </c>
      <c r="BL58" s="195">
        <v>1.0114651259155855E-2</v>
      </c>
      <c r="BM58" s="195">
        <v>5.7645180213149773E-3</v>
      </c>
      <c r="BN58" s="195">
        <v>2.9299998433004052E-3</v>
      </c>
      <c r="BO58" s="195">
        <v>9.2111709047825174E-3</v>
      </c>
      <c r="BP58" s="196">
        <v>1.3410314122960147</v>
      </c>
      <c r="BQ58" s="344">
        <v>0.93346874676581459</v>
      </c>
    </row>
    <row r="59" spans="1:70" s="168" customFormat="1" x14ac:dyDescent="0.15">
      <c r="A59" s="157">
        <v>53</v>
      </c>
      <c r="B59" s="164" t="s">
        <v>578</v>
      </c>
      <c r="C59" s="164"/>
      <c r="D59" s="194">
        <v>4.851536748114199E-4</v>
      </c>
      <c r="E59" s="195">
        <v>1.0514444714876963E-4</v>
      </c>
      <c r="F59" s="195">
        <v>9.9975605945513415E-5</v>
      </c>
      <c r="G59" s="195">
        <v>7.2131394855062862E-5</v>
      </c>
      <c r="H59" s="195">
        <v>1.3214568833586047E-4</v>
      </c>
      <c r="I59" s="195">
        <v>4.5074273059046428E-4</v>
      </c>
      <c r="J59" s="195">
        <v>7.8735569574147355E-4</v>
      </c>
      <c r="K59" s="195">
        <v>5.9362737329005739E-4</v>
      </c>
      <c r="L59" s="195">
        <v>7.2359251749337888E-4</v>
      </c>
      <c r="M59" s="195">
        <v>3.0897163909633684E-4</v>
      </c>
      <c r="N59" s="195">
        <v>3.5945744398103546E-4</v>
      </c>
      <c r="O59" s="195">
        <v>2.0825241450341512E-4</v>
      </c>
      <c r="P59" s="195">
        <v>5.2281059647181331E-4</v>
      </c>
      <c r="Q59" s="195">
        <v>2.7762243603012118E-4</v>
      </c>
      <c r="R59" s="195">
        <v>1.6320052246931129E-4</v>
      </c>
      <c r="S59" s="195">
        <v>2.2291047787951143E-4</v>
      </c>
      <c r="T59" s="195">
        <v>7.4818797306144911E-4</v>
      </c>
      <c r="U59" s="195">
        <v>2.6587469278680718E-4</v>
      </c>
      <c r="V59" s="195">
        <v>3.6109129755650777E-4</v>
      </c>
      <c r="W59" s="195">
        <v>2.7913463007828583E-4</v>
      </c>
      <c r="X59" s="195">
        <v>2.4859587227037437E-4</v>
      </c>
      <c r="Y59" s="195">
        <v>5.6208288769782027E-5</v>
      </c>
      <c r="Z59" s="195">
        <v>1.8127514501607782E-4</v>
      </c>
      <c r="AA59" s="195">
        <v>1.3430375717047322E-4</v>
      </c>
      <c r="AB59" s="195">
        <v>6.9293671182265923E-5</v>
      </c>
      <c r="AC59" s="195">
        <v>2.2419773407212135E-4</v>
      </c>
      <c r="AD59" s="195">
        <v>2.8503729147187856E-4</v>
      </c>
      <c r="AE59" s="195">
        <v>3.0346159282531866E-4</v>
      </c>
      <c r="AF59" s="195">
        <v>4.4113306838319881E-4</v>
      </c>
      <c r="AG59" s="195">
        <v>3.9417192654414042E-4</v>
      </c>
      <c r="AH59" s="195">
        <v>4.3018532310093834E-4</v>
      </c>
      <c r="AI59" s="195">
        <v>3.0139029895921894E-4</v>
      </c>
      <c r="AJ59" s="195">
        <v>3.2379786923343281E-4</v>
      </c>
      <c r="AK59" s="195">
        <v>1.6699397650522043E-4</v>
      </c>
      <c r="AL59" s="195">
        <v>1.3601255212203353E-4</v>
      </c>
      <c r="AM59" s="195">
        <v>1.1480040511213195E-4</v>
      </c>
      <c r="AN59" s="195">
        <v>1.6242898896384557E-4</v>
      </c>
      <c r="AO59" s="195">
        <v>2.7002525413419884E-4</v>
      </c>
      <c r="AP59" s="195">
        <v>1.1732788517847799E-3</v>
      </c>
      <c r="AQ59" s="195">
        <v>2.6208380287158235E-4</v>
      </c>
      <c r="AR59" s="195">
        <v>6.9239393276777244E-4</v>
      </c>
      <c r="AS59" s="195">
        <v>9.808331976803265E-4</v>
      </c>
      <c r="AT59" s="195">
        <v>2.6516178719565965E-4</v>
      </c>
      <c r="AU59" s="195">
        <v>5.7433246979826668E-4</v>
      </c>
      <c r="AV59" s="195">
        <v>5.1095177126374649E-4</v>
      </c>
      <c r="AW59" s="195">
        <v>3.391702333011421E-4</v>
      </c>
      <c r="AX59" s="195">
        <v>6.917984579913653E-4</v>
      </c>
      <c r="AY59" s="195">
        <v>2.079445772475352E-4</v>
      </c>
      <c r="AZ59" s="195">
        <v>2.9559830182392295E-4</v>
      </c>
      <c r="BA59" s="195">
        <v>9.4431892015938874E-5</v>
      </c>
      <c r="BB59" s="195">
        <v>4.4634298477940442E-4</v>
      </c>
      <c r="BC59" s="195">
        <v>2.0209129599081904E-4</v>
      </c>
      <c r="BD59" s="195">
        <v>1.0000784069493485</v>
      </c>
      <c r="BE59" s="195">
        <v>4.5631103189659164E-4</v>
      </c>
      <c r="BF59" s="195">
        <v>1.5789907387718841E-4</v>
      </c>
      <c r="BG59" s="195">
        <v>1.8588578576139679E-4</v>
      </c>
      <c r="BH59" s="195">
        <v>6.1686365832745911E-4</v>
      </c>
      <c r="BI59" s="195">
        <v>2.5656914586187488E-4</v>
      </c>
      <c r="BJ59" s="195">
        <v>8.1589697550675728E-4</v>
      </c>
      <c r="BK59" s="195">
        <v>2.2100472905642202E-4</v>
      </c>
      <c r="BL59" s="195">
        <v>1.7574622410437618E-4</v>
      </c>
      <c r="BM59" s="195">
        <v>3.7023422473596637E-4</v>
      </c>
      <c r="BN59" s="195">
        <v>1.8264262089950532E-4</v>
      </c>
      <c r="BO59" s="195">
        <v>5.2981396680974187E-2</v>
      </c>
      <c r="BP59" s="196">
        <v>1.0746459669248256</v>
      </c>
      <c r="BQ59" s="344">
        <v>0.74804245058267316</v>
      </c>
    </row>
    <row r="60" spans="1:70" s="168" customFormat="1" x14ac:dyDescent="0.15">
      <c r="A60" s="157">
        <v>54</v>
      </c>
      <c r="B60" s="164" t="s">
        <v>579</v>
      </c>
      <c r="C60" s="164"/>
      <c r="D60" s="194">
        <v>1.3390604814708928E-4</v>
      </c>
      <c r="E60" s="195">
        <v>1.1361695561113977E-4</v>
      </c>
      <c r="F60" s="195">
        <v>1.2794638898875089E-4</v>
      </c>
      <c r="G60" s="195">
        <v>1.5802137342487069E-4</v>
      </c>
      <c r="H60" s="195">
        <v>1.9196155932512228E-4</v>
      </c>
      <c r="I60" s="195">
        <v>1.0232743166578478E-4</v>
      </c>
      <c r="J60" s="195">
        <v>3.2360333048295301E-4</v>
      </c>
      <c r="K60" s="195">
        <v>1.9260748914544162E-4</v>
      </c>
      <c r="L60" s="195">
        <v>2.7082907401450415E-4</v>
      </c>
      <c r="M60" s="195">
        <v>4.4594007382858894E-4</v>
      </c>
      <c r="N60" s="195">
        <v>1.4169541312285836E-4</v>
      </c>
      <c r="O60" s="195">
        <v>2.5790008488104889E-4</v>
      </c>
      <c r="P60" s="195">
        <v>1.4020931373757298E-4</v>
      </c>
      <c r="Q60" s="195">
        <v>3.165345360869964E-4</v>
      </c>
      <c r="R60" s="195">
        <v>9.7325000744122341E-5</v>
      </c>
      <c r="S60" s="195">
        <v>1.1015134377829091E-4</v>
      </c>
      <c r="T60" s="195">
        <v>2.489062890862388E-4</v>
      </c>
      <c r="U60" s="195">
        <v>1.4497102793136878E-4</v>
      </c>
      <c r="V60" s="195">
        <v>4.044907228029911E-4</v>
      </c>
      <c r="W60" s="195">
        <v>2.1059771163959071E-4</v>
      </c>
      <c r="X60" s="195">
        <v>1.3282065923092708E-4</v>
      </c>
      <c r="Y60" s="195">
        <v>2.205288995277496E-4</v>
      </c>
      <c r="Z60" s="195">
        <v>2.6728134005279584E-4</v>
      </c>
      <c r="AA60" s="195">
        <v>2.6234584537209918E-4</v>
      </c>
      <c r="AB60" s="195">
        <v>4.4050054646715369E-5</v>
      </c>
      <c r="AC60" s="195">
        <v>3.4917234588208152E-4</v>
      </c>
      <c r="AD60" s="195">
        <v>2.2311939353974688E-4</v>
      </c>
      <c r="AE60" s="195">
        <v>1.4175528193249151E-4</v>
      </c>
      <c r="AF60" s="195">
        <v>4.7099288109980737E-4</v>
      </c>
      <c r="AG60" s="195">
        <v>1.2317976344344752E-4</v>
      </c>
      <c r="AH60" s="195">
        <v>1.4068001119550398E-4</v>
      </c>
      <c r="AI60" s="195">
        <v>2.0750001155295442E-4</v>
      </c>
      <c r="AJ60" s="195">
        <v>5.7260142131912905E-4</v>
      </c>
      <c r="AK60" s="195">
        <v>9.2283709064174848E-4</v>
      </c>
      <c r="AL60" s="195">
        <v>1.0686388768871105E-3</v>
      </c>
      <c r="AM60" s="195">
        <v>2.174312119628784E-4</v>
      </c>
      <c r="AN60" s="195">
        <v>2.2975598704942825E-4</v>
      </c>
      <c r="AO60" s="195">
        <v>4.9385416882670723E-4</v>
      </c>
      <c r="AP60" s="195">
        <v>3.9693050473406496E-4</v>
      </c>
      <c r="AQ60" s="195">
        <v>2.1403536927580444E-4</v>
      </c>
      <c r="AR60" s="195">
        <v>2.9674633955987319E-4</v>
      </c>
      <c r="AS60" s="195">
        <v>3.5206228627894087E-4</v>
      </c>
      <c r="AT60" s="195">
        <v>9.0284337171427456E-4</v>
      </c>
      <c r="AU60" s="195">
        <v>4.9646998664668344E-4</v>
      </c>
      <c r="AV60" s="195">
        <v>3.8830191575914866E-4</v>
      </c>
      <c r="AW60" s="195">
        <v>4.4872252444769098E-4</v>
      </c>
      <c r="AX60" s="195">
        <v>4.5672901610613781E-4</v>
      </c>
      <c r="AY60" s="195">
        <v>8.2754440368189397E-5</v>
      </c>
      <c r="AZ60" s="195">
        <v>6.2900052160769454E-4</v>
      </c>
      <c r="BA60" s="195">
        <v>3.7583132620798524E-4</v>
      </c>
      <c r="BB60" s="195">
        <v>6.2741178713698904E-3</v>
      </c>
      <c r="BC60" s="195">
        <v>4.5387755359277849E-3</v>
      </c>
      <c r="BD60" s="195">
        <v>3.5908790521447468E-4</v>
      </c>
      <c r="BE60" s="195">
        <v>1.0001700395431083</v>
      </c>
      <c r="BF60" s="195">
        <v>2.502955376741946E-4</v>
      </c>
      <c r="BG60" s="195">
        <v>1.2764120046097186E-4</v>
      </c>
      <c r="BH60" s="195">
        <v>2.6055061926077538E-4</v>
      </c>
      <c r="BI60" s="195">
        <v>7.385700956692539E-4</v>
      </c>
      <c r="BJ60" s="195">
        <v>5.120891934661529E-4</v>
      </c>
      <c r="BK60" s="195">
        <v>7.7967994132036446E-4</v>
      </c>
      <c r="BL60" s="195">
        <v>3.1642904817940617E-4</v>
      </c>
      <c r="BM60" s="195">
        <v>7.9294744147284419E-4</v>
      </c>
      <c r="BN60" s="195">
        <v>1.9638775822570183E-4</v>
      </c>
      <c r="BO60" s="195">
        <v>2.558756074452064E-3</v>
      </c>
      <c r="BP60" s="196">
        <v>1.0331378817811172</v>
      </c>
      <c r="BQ60" s="344">
        <v>0.71914939120727239</v>
      </c>
    </row>
    <row r="61" spans="1:70" s="168" customFormat="1" x14ac:dyDescent="0.15">
      <c r="A61" s="174">
        <v>55</v>
      </c>
      <c r="B61" s="175" t="s">
        <v>580</v>
      </c>
      <c r="C61" s="175"/>
      <c r="D61" s="201">
        <v>1.455959690960601E-5</v>
      </c>
      <c r="E61" s="202">
        <v>1.3327218545675236E-5</v>
      </c>
      <c r="F61" s="202">
        <v>2.5379721369682306E-5</v>
      </c>
      <c r="G61" s="202">
        <v>1.1196232801347116E-5</v>
      </c>
      <c r="H61" s="202">
        <v>2.6030040803955473E-5</v>
      </c>
      <c r="I61" s="202">
        <v>1.2743961739048263E-5</v>
      </c>
      <c r="J61" s="202">
        <v>1.9181071464436424E-5</v>
      </c>
      <c r="K61" s="202">
        <v>1.6855951538021462E-5</v>
      </c>
      <c r="L61" s="202">
        <v>2.4061366575806143E-5</v>
      </c>
      <c r="M61" s="202">
        <v>2.1923906666189263E-5</v>
      </c>
      <c r="N61" s="202">
        <v>3.5320806487640363E-5</v>
      </c>
      <c r="O61" s="202">
        <v>2.299081481613441E-5</v>
      </c>
      <c r="P61" s="202">
        <v>1.3483770688364282E-5</v>
      </c>
      <c r="Q61" s="202">
        <v>3.890170654347676E-5</v>
      </c>
      <c r="R61" s="202">
        <v>1.0752365248939934E-5</v>
      </c>
      <c r="S61" s="202">
        <v>1.1034098378402536E-5</v>
      </c>
      <c r="T61" s="202">
        <v>2.9334388495365537E-5</v>
      </c>
      <c r="U61" s="202">
        <v>1.8501711108717607E-5</v>
      </c>
      <c r="V61" s="202">
        <v>2.4859393874405985E-5</v>
      </c>
      <c r="W61" s="202">
        <v>1.9377517607953997E-5</v>
      </c>
      <c r="X61" s="202">
        <v>2.2176844690309637E-5</v>
      </c>
      <c r="Y61" s="202">
        <v>1.26313281777879E-5</v>
      </c>
      <c r="Z61" s="202">
        <v>1.1313823363055297E-5</v>
      </c>
      <c r="AA61" s="202">
        <v>2.3859240570080573E-5</v>
      </c>
      <c r="AB61" s="202">
        <v>1.1152551325609387E-5</v>
      </c>
      <c r="AC61" s="202">
        <v>1.026550490948637E-5</v>
      </c>
      <c r="AD61" s="202">
        <v>9.6706867410624006E-6</v>
      </c>
      <c r="AE61" s="202">
        <v>1.5511758596215607E-5</v>
      </c>
      <c r="AF61" s="202">
        <v>2.7857742915149556E-5</v>
      </c>
      <c r="AG61" s="202">
        <v>1.6164139179318115E-5</v>
      </c>
      <c r="AH61" s="202">
        <v>1.577808165012672E-5</v>
      </c>
      <c r="AI61" s="202">
        <v>1.6479398815060162E-5</v>
      </c>
      <c r="AJ61" s="202">
        <v>1.177884702880486E-5</v>
      </c>
      <c r="AK61" s="202">
        <v>9.0956744059589398E-6</v>
      </c>
      <c r="AL61" s="202">
        <v>1.0392337782539398E-5</v>
      </c>
      <c r="AM61" s="202">
        <v>8.8160392006346918E-6</v>
      </c>
      <c r="AN61" s="202">
        <v>1.4808771463294254E-5</v>
      </c>
      <c r="AO61" s="202">
        <v>2.0458028201409279E-4</v>
      </c>
      <c r="AP61" s="202">
        <v>2.1751126336760181E-5</v>
      </c>
      <c r="AQ61" s="202">
        <v>1.9173120004570667E-5</v>
      </c>
      <c r="AR61" s="202">
        <v>2.0909539673774872E-5</v>
      </c>
      <c r="AS61" s="202">
        <v>2.3201379220543131E-5</v>
      </c>
      <c r="AT61" s="202">
        <v>1.4441402137082253E-5</v>
      </c>
      <c r="AU61" s="202">
        <v>5.3934239206661683E-5</v>
      </c>
      <c r="AV61" s="202">
        <v>2.4654751637285379E-5</v>
      </c>
      <c r="AW61" s="202">
        <v>2.255890567800889E-5</v>
      </c>
      <c r="AX61" s="202">
        <v>5.7426798474419771E-5</v>
      </c>
      <c r="AY61" s="202">
        <v>1.1334204283763884E-5</v>
      </c>
      <c r="AZ61" s="202">
        <v>4.3264857764337725E-4</v>
      </c>
      <c r="BA61" s="202">
        <v>5.3712398797365536E-5</v>
      </c>
      <c r="BB61" s="202">
        <v>2.6642688953748214E-4</v>
      </c>
      <c r="BC61" s="202">
        <v>7.9244771689670595E-5</v>
      </c>
      <c r="BD61" s="202">
        <v>2.5484475698328224E-5</v>
      </c>
      <c r="BE61" s="202">
        <v>1.7306127528582052E-5</v>
      </c>
      <c r="BF61" s="202">
        <v>1.0144074547307145</v>
      </c>
      <c r="BG61" s="202">
        <v>1.1824092998739097E-3</v>
      </c>
      <c r="BH61" s="202">
        <v>2.1394803879019048E-5</v>
      </c>
      <c r="BI61" s="202">
        <v>3.0249130350705193E-5</v>
      </c>
      <c r="BJ61" s="202">
        <v>2.8826332520768205E-5</v>
      </c>
      <c r="BK61" s="202">
        <v>2.1972451410090096E-4</v>
      </c>
      <c r="BL61" s="202">
        <v>5.291134182023057E-5</v>
      </c>
      <c r="BM61" s="202">
        <v>1.359165525369557E-4</v>
      </c>
      <c r="BN61" s="202">
        <v>3.2071443364251615E-5</v>
      </c>
      <c r="BO61" s="202">
        <v>8.79053316864257E-5</v>
      </c>
      <c r="BP61" s="203">
        <v>1.0182052208828871</v>
      </c>
      <c r="BQ61" s="346">
        <v>0.70875502450807326</v>
      </c>
    </row>
    <row r="62" spans="1:70" s="168" customFormat="1" x14ac:dyDescent="0.15">
      <c r="A62" s="157">
        <v>56</v>
      </c>
      <c r="B62" s="164" t="s">
        <v>581</v>
      </c>
      <c r="C62" s="164"/>
      <c r="D62" s="194">
        <v>0</v>
      </c>
      <c r="E62" s="195">
        <v>0</v>
      </c>
      <c r="F62" s="195">
        <v>0</v>
      </c>
      <c r="G62" s="195">
        <v>0</v>
      </c>
      <c r="H62" s="195">
        <v>0</v>
      </c>
      <c r="I62" s="195">
        <v>0</v>
      </c>
      <c r="J62" s="195">
        <v>0</v>
      </c>
      <c r="K62" s="195">
        <v>0</v>
      </c>
      <c r="L62" s="195">
        <v>0</v>
      </c>
      <c r="M62" s="195">
        <v>0</v>
      </c>
      <c r="N62" s="195">
        <v>0</v>
      </c>
      <c r="O62" s="195">
        <v>0</v>
      </c>
      <c r="P62" s="195">
        <v>0</v>
      </c>
      <c r="Q62" s="195">
        <v>0</v>
      </c>
      <c r="R62" s="195">
        <v>0</v>
      </c>
      <c r="S62" s="195">
        <v>0</v>
      </c>
      <c r="T62" s="195">
        <v>0</v>
      </c>
      <c r="U62" s="195">
        <v>0</v>
      </c>
      <c r="V62" s="195">
        <v>0</v>
      </c>
      <c r="W62" s="195">
        <v>0</v>
      </c>
      <c r="X62" s="195">
        <v>0</v>
      </c>
      <c r="Y62" s="195">
        <v>0</v>
      </c>
      <c r="Z62" s="195">
        <v>0</v>
      </c>
      <c r="AA62" s="195">
        <v>0</v>
      </c>
      <c r="AB62" s="195">
        <v>0</v>
      </c>
      <c r="AC62" s="195">
        <v>0</v>
      </c>
      <c r="AD62" s="195">
        <v>0</v>
      </c>
      <c r="AE62" s="195">
        <v>0</v>
      </c>
      <c r="AF62" s="195">
        <v>0</v>
      </c>
      <c r="AG62" s="195">
        <v>0</v>
      </c>
      <c r="AH62" s="195">
        <v>0</v>
      </c>
      <c r="AI62" s="195">
        <v>0</v>
      </c>
      <c r="AJ62" s="195">
        <v>0</v>
      </c>
      <c r="AK62" s="195">
        <v>0</v>
      </c>
      <c r="AL62" s="195">
        <v>0</v>
      </c>
      <c r="AM62" s="195">
        <v>0</v>
      </c>
      <c r="AN62" s="195">
        <v>0</v>
      </c>
      <c r="AO62" s="195">
        <v>0</v>
      </c>
      <c r="AP62" s="195">
        <v>0</v>
      </c>
      <c r="AQ62" s="195">
        <v>0</v>
      </c>
      <c r="AR62" s="195">
        <v>0</v>
      </c>
      <c r="AS62" s="195">
        <v>0</v>
      </c>
      <c r="AT62" s="195">
        <v>0</v>
      </c>
      <c r="AU62" s="195">
        <v>0</v>
      </c>
      <c r="AV62" s="195">
        <v>0</v>
      </c>
      <c r="AW62" s="195">
        <v>0</v>
      </c>
      <c r="AX62" s="195">
        <v>0</v>
      </c>
      <c r="AY62" s="195">
        <v>0</v>
      </c>
      <c r="AZ62" s="195">
        <v>0</v>
      </c>
      <c r="BA62" s="195">
        <v>0</v>
      </c>
      <c r="BB62" s="195">
        <v>0</v>
      </c>
      <c r="BC62" s="195">
        <v>0</v>
      </c>
      <c r="BD62" s="195">
        <v>0</v>
      </c>
      <c r="BE62" s="195">
        <v>0</v>
      </c>
      <c r="BF62" s="195">
        <v>0</v>
      </c>
      <c r="BG62" s="195">
        <v>1</v>
      </c>
      <c r="BH62" s="195">
        <v>0</v>
      </c>
      <c r="BI62" s="195">
        <v>0</v>
      </c>
      <c r="BJ62" s="195">
        <v>0</v>
      </c>
      <c r="BK62" s="195">
        <v>0</v>
      </c>
      <c r="BL62" s="195">
        <v>0</v>
      </c>
      <c r="BM62" s="195">
        <v>0</v>
      </c>
      <c r="BN62" s="195">
        <v>0</v>
      </c>
      <c r="BO62" s="195">
        <v>0</v>
      </c>
      <c r="BP62" s="196">
        <v>1</v>
      </c>
      <c r="BQ62" s="344">
        <v>0.69608268546640417</v>
      </c>
    </row>
    <row r="63" spans="1:70" s="229" customFormat="1" x14ac:dyDescent="0.15">
      <c r="A63" s="157">
        <v>57</v>
      </c>
      <c r="B63" s="164" t="s">
        <v>582</v>
      </c>
      <c r="C63" s="164"/>
      <c r="D63" s="194">
        <v>4.9437113505928479E-4</v>
      </c>
      <c r="E63" s="200">
        <v>5.8108504286885274E-4</v>
      </c>
      <c r="F63" s="200">
        <v>7.1824404738541367E-4</v>
      </c>
      <c r="G63" s="200">
        <v>5.845478165360517E-4</v>
      </c>
      <c r="H63" s="200">
        <v>3.1341566660671436E-3</v>
      </c>
      <c r="I63" s="200">
        <v>1.9088377193877959E-2</v>
      </c>
      <c r="J63" s="200">
        <v>7.8003775744334893E-3</v>
      </c>
      <c r="K63" s="200">
        <v>3.9189661444847838E-3</v>
      </c>
      <c r="L63" s="200">
        <v>2.445513161780414E-3</v>
      </c>
      <c r="M63" s="200">
        <v>7.8445819097872176E-3</v>
      </c>
      <c r="N63" s="200">
        <v>2.6751128250319871E-3</v>
      </c>
      <c r="O63" s="200">
        <v>3.8203011273377475E-3</v>
      </c>
      <c r="P63" s="200">
        <v>3.0536500856289217E-3</v>
      </c>
      <c r="Q63" s="200">
        <v>2.7172042727258323E-3</v>
      </c>
      <c r="R63" s="200">
        <v>1.2155110674209925E-3</v>
      </c>
      <c r="S63" s="200">
        <v>2.9743521737303964E-3</v>
      </c>
      <c r="T63" s="200">
        <v>3.7516994537151811E-3</v>
      </c>
      <c r="U63" s="200">
        <v>1.868240823811661E-3</v>
      </c>
      <c r="V63" s="200">
        <v>2.5005947493311961E-3</v>
      </c>
      <c r="W63" s="200">
        <v>1.2745593886171955E-3</v>
      </c>
      <c r="X63" s="200">
        <v>1.3122445460068048E-3</v>
      </c>
      <c r="Y63" s="200">
        <v>1.8059704275192887E-3</v>
      </c>
      <c r="Z63" s="200">
        <v>3.0007162089011547E-3</v>
      </c>
      <c r="AA63" s="200">
        <v>4.0036006680703893E-3</v>
      </c>
      <c r="AB63" s="200">
        <v>6.6464933349742511E-4</v>
      </c>
      <c r="AC63" s="200">
        <v>1.68661535012218E-3</v>
      </c>
      <c r="AD63" s="200">
        <v>1.290797530288573E-3</v>
      </c>
      <c r="AE63" s="200">
        <v>5.4452199757203167E-4</v>
      </c>
      <c r="AF63" s="200">
        <v>3.1899361713084808E-3</v>
      </c>
      <c r="AG63" s="200">
        <v>2.1675916197105636E-3</v>
      </c>
      <c r="AH63" s="200">
        <v>1.810116053837633E-3</v>
      </c>
      <c r="AI63" s="200">
        <v>2.1380845762421006E-3</v>
      </c>
      <c r="AJ63" s="200">
        <v>8.1778781466719931E-4</v>
      </c>
      <c r="AK63" s="200">
        <v>9.9897952375083642E-4</v>
      </c>
      <c r="AL63" s="200">
        <v>9.1063789934529339E-4</v>
      </c>
      <c r="AM63" s="200">
        <v>5.6487682616205366E-4</v>
      </c>
      <c r="AN63" s="200">
        <v>1.8736365492337342E-3</v>
      </c>
      <c r="AO63" s="200">
        <v>4.5861177593132622E-3</v>
      </c>
      <c r="AP63" s="200">
        <v>1.7037525849698011E-3</v>
      </c>
      <c r="AQ63" s="200">
        <v>3.8839714172835987E-3</v>
      </c>
      <c r="AR63" s="200">
        <v>2.2182725853335181E-3</v>
      </c>
      <c r="AS63" s="200">
        <v>1.7533104396444562E-3</v>
      </c>
      <c r="AT63" s="200">
        <v>2.0004155806225958E-3</v>
      </c>
      <c r="AU63" s="200">
        <v>8.5757753643432785E-3</v>
      </c>
      <c r="AV63" s="200">
        <v>3.9535440790913392E-3</v>
      </c>
      <c r="AW63" s="200">
        <v>1.5011601189615211E-3</v>
      </c>
      <c r="AX63" s="200">
        <v>4.9301605206575581E-3</v>
      </c>
      <c r="AY63" s="200">
        <v>9.1404532987029595E-4</v>
      </c>
      <c r="AZ63" s="200">
        <v>2.9415755428762922E-3</v>
      </c>
      <c r="BA63" s="200">
        <v>5.2712443235096538E-4</v>
      </c>
      <c r="BB63" s="200">
        <v>3.1956474165845371E-3</v>
      </c>
      <c r="BC63" s="200">
        <v>2.7356628557521057E-3</v>
      </c>
      <c r="BD63" s="200">
        <v>5.8924118611067429E-4</v>
      </c>
      <c r="BE63" s="200">
        <v>2.4008257387081507E-3</v>
      </c>
      <c r="BF63" s="200">
        <v>1.6374462936562197E-3</v>
      </c>
      <c r="BG63" s="200">
        <v>8.7392286130923483E-4</v>
      </c>
      <c r="BH63" s="200">
        <v>1.0005941290118261</v>
      </c>
      <c r="BI63" s="200">
        <v>3.3826458550997797E-3</v>
      </c>
      <c r="BJ63" s="200">
        <v>3.4834053082049891E-3</v>
      </c>
      <c r="BK63" s="200">
        <v>2.3213421592724009E-3</v>
      </c>
      <c r="BL63" s="200">
        <v>1.6764380713961084E-2</v>
      </c>
      <c r="BM63" s="200">
        <v>3.5876889804730243E-3</v>
      </c>
      <c r="BN63" s="200">
        <v>8.9719977581498766E-4</v>
      </c>
      <c r="BO63" s="200">
        <v>8.1412740848812862E-4</v>
      </c>
      <c r="BP63" s="196">
        <v>1.1840091010764473</v>
      </c>
      <c r="BQ63" s="344">
        <v>0.82416823469395661</v>
      </c>
      <c r="BR63" s="168"/>
    </row>
    <row r="64" spans="1:70" s="229" customFormat="1" x14ac:dyDescent="0.15">
      <c r="A64" s="157">
        <v>58</v>
      </c>
      <c r="B64" s="164" t="s">
        <v>583</v>
      </c>
      <c r="C64" s="164"/>
      <c r="D64" s="194">
        <v>5.0976068394143662E-2</v>
      </c>
      <c r="E64" s="200">
        <v>7.2084628318235075E-2</v>
      </c>
      <c r="F64" s="200">
        <v>4.3262117255825364E-2</v>
      </c>
      <c r="G64" s="200">
        <v>8.6318633868998948E-2</v>
      </c>
      <c r="H64" s="200">
        <v>4.037367448677253E-2</v>
      </c>
      <c r="I64" s="200">
        <v>1.993018027453717E-2</v>
      </c>
      <c r="J64" s="200">
        <v>0.1056450775661205</v>
      </c>
      <c r="K64" s="200">
        <v>4.6915292321219194E-2</v>
      </c>
      <c r="L64" s="200">
        <v>4.9703845035148304E-2</v>
      </c>
      <c r="M64" s="200">
        <v>2.4684797940180785E-2</v>
      </c>
      <c r="N64" s="200">
        <v>3.2400974275577615E-2</v>
      </c>
      <c r="O64" s="200">
        <v>5.6751768552709657E-2</v>
      </c>
      <c r="P64" s="200">
        <v>6.2354309042702755E-2</v>
      </c>
      <c r="Q64" s="200">
        <v>3.272818234140585E-2</v>
      </c>
      <c r="R64" s="200">
        <v>3.482203181541315E-2</v>
      </c>
      <c r="S64" s="200">
        <v>4.9868558204451623E-2</v>
      </c>
      <c r="T64" s="200">
        <v>4.3679569470129326E-2</v>
      </c>
      <c r="U64" s="200">
        <v>5.434017981719378E-2</v>
      </c>
      <c r="V64" s="200">
        <v>4.9665969281611336E-2</v>
      </c>
      <c r="W64" s="200">
        <v>3.0368201550589474E-2</v>
      </c>
      <c r="X64" s="200">
        <v>4.0903365343441335E-2</v>
      </c>
      <c r="Y64" s="200">
        <v>3.768523774775525E-2</v>
      </c>
      <c r="Z64" s="200">
        <v>5.7020644158708333E-2</v>
      </c>
      <c r="AA64" s="200">
        <v>4.4076105207437738E-2</v>
      </c>
      <c r="AB64" s="200">
        <v>1.1933629525250299E-2</v>
      </c>
      <c r="AC64" s="200">
        <v>4.8368746351278379E-2</v>
      </c>
      <c r="AD64" s="200">
        <v>5.7150699579857793E-2</v>
      </c>
      <c r="AE64" s="200">
        <v>4.9337668185969755E-2</v>
      </c>
      <c r="AF64" s="200">
        <v>6.2770885524177283E-2</v>
      </c>
      <c r="AG64" s="200">
        <v>2.8997086915672047E-2</v>
      </c>
      <c r="AH64" s="200">
        <v>2.9438723185709875E-2</v>
      </c>
      <c r="AI64" s="200">
        <v>3.8543006176302699E-2</v>
      </c>
      <c r="AJ64" s="200">
        <v>3.5215007687177412E-2</v>
      </c>
      <c r="AK64" s="200">
        <v>4.9601411970391258E-2</v>
      </c>
      <c r="AL64" s="200">
        <v>5.133713011228791E-2</v>
      </c>
      <c r="AM64" s="200">
        <v>3.6066885470334438E-2</v>
      </c>
      <c r="AN64" s="200">
        <v>4.0858783350657978E-2</v>
      </c>
      <c r="AO64" s="200">
        <v>0.18956407450112214</v>
      </c>
      <c r="AP64" s="200">
        <v>0.11974447141926341</v>
      </c>
      <c r="AQ64" s="200">
        <v>8.7090662507660441E-2</v>
      </c>
      <c r="AR64" s="200">
        <v>0.18838119800192796</v>
      </c>
      <c r="AS64" s="200">
        <v>0.15098315071739113</v>
      </c>
      <c r="AT64" s="200">
        <v>0.11778329613942674</v>
      </c>
      <c r="AU64" s="200">
        <v>0.16181170281613821</v>
      </c>
      <c r="AV64" s="200">
        <v>8.4823361568244549E-2</v>
      </c>
      <c r="AW64" s="200">
        <v>7.8496791014473627E-2</v>
      </c>
      <c r="AX64" s="200">
        <v>0.11454371641562122</v>
      </c>
      <c r="AY64" s="200">
        <v>4.7277325960322282E-2</v>
      </c>
      <c r="AZ64" s="200">
        <v>0.11582761664462719</v>
      </c>
      <c r="BA64" s="200">
        <v>3.1981158454034792E-2</v>
      </c>
      <c r="BB64" s="200">
        <v>0.19552666380151504</v>
      </c>
      <c r="BC64" s="200">
        <v>0.13667314463089392</v>
      </c>
      <c r="BD64" s="200">
        <v>9.1336994261452878E-2</v>
      </c>
      <c r="BE64" s="200">
        <v>9.2618510772628254E-2</v>
      </c>
      <c r="BF64" s="200">
        <v>7.7439193714869126E-2</v>
      </c>
      <c r="BG64" s="200">
        <v>5.2562667921826775E-2</v>
      </c>
      <c r="BH64" s="200">
        <v>7.7057276497159391E-2</v>
      </c>
      <c r="BI64" s="200">
        <v>1.1558322082045738</v>
      </c>
      <c r="BJ64" s="200">
        <v>0.16218532950085351</v>
      </c>
      <c r="BK64" s="200">
        <v>4.9805537119523936E-2</v>
      </c>
      <c r="BL64" s="200">
        <v>6.1746875049356088E-2</v>
      </c>
      <c r="BM64" s="200">
        <v>7.5651702647490882E-2</v>
      </c>
      <c r="BN64" s="200">
        <v>3.0618600189417776E-2</v>
      </c>
      <c r="BO64" s="200">
        <v>4.3068831035995694E-2</v>
      </c>
      <c r="BP64" s="196">
        <v>5.4966111378131872</v>
      </c>
      <c r="BQ64" s="344">
        <v>3.8260958417735504</v>
      </c>
      <c r="BR64" s="168"/>
    </row>
    <row r="65" spans="1:70" s="229" customFormat="1" x14ac:dyDescent="0.15">
      <c r="A65" s="157">
        <v>59</v>
      </c>
      <c r="B65" s="164" t="s">
        <v>584</v>
      </c>
      <c r="C65" s="164"/>
      <c r="D65" s="194">
        <v>0</v>
      </c>
      <c r="E65" s="200">
        <v>0</v>
      </c>
      <c r="F65" s="200">
        <v>0</v>
      </c>
      <c r="G65" s="200">
        <v>0</v>
      </c>
      <c r="H65" s="200">
        <v>0</v>
      </c>
      <c r="I65" s="200">
        <v>0</v>
      </c>
      <c r="J65" s="200">
        <v>0</v>
      </c>
      <c r="K65" s="200">
        <v>0</v>
      </c>
      <c r="L65" s="200">
        <v>0</v>
      </c>
      <c r="M65" s="200">
        <v>0</v>
      </c>
      <c r="N65" s="200">
        <v>0</v>
      </c>
      <c r="O65" s="200">
        <v>0</v>
      </c>
      <c r="P65" s="200">
        <v>0</v>
      </c>
      <c r="Q65" s="200">
        <v>0</v>
      </c>
      <c r="R65" s="200">
        <v>0</v>
      </c>
      <c r="S65" s="200">
        <v>0</v>
      </c>
      <c r="T65" s="200">
        <v>0</v>
      </c>
      <c r="U65" s="200">
        <v>0</v>
      </c>
      <c r="V65" s="200">
        <v>0</v>
      </c>
      <c r="W65" s="200">
        <v>0</v>
      </c>
      <c r="X65" s="200">
        <v>0</v>
      </c>
      <c r="Y65" s="200">
        <v>0</v>
      </c>
      <c r="Z65" s="200">
        <v>0</v>
      </c>
      <c r="AA65" s="200">
        <v>0</v>
      </c>
      <c r="AB65" s="200">
        <v>0</v>
      </c>
      <c r="AC65" s="200">
        <v>0</v>
      </c>
      <c r="AD65" s="200">
        <v>0</v>
      </c>
      <c r="AE65" s="200">
        <v>0</v>
      </c>
      <c r="AF65" s="200">
        <v>0</v>
      </c>
      <c r="AG65" s="200">
        <v>0</v>
      </c>
      <c r="AH65" s="200">
        <v>0</v>
      </c>
      <c r="AI65" s="200">
        <v>0</v>
      </c>
      <c r="AJ65" s="200">
        <v>0</v>
      </c>
      <c r="AK65" s="200">
        <v>0</v>
      </c>
      <c r="AL65" s="200">
        <v>0</v>
      </c>
      <c r="AM65" s="200">
        <v>0</v>
      </c>
      <c r="AN65" s="200">
        <v>0</v>
      </c>
      <c r="AO65" s="200">
        <v>0</v>
      </c>
      <c r="AP65" s="200">
        <v>0</v>
      </c>
      <c r="AQ65" s="200">
        <v>0</v>
      </c>
      <c r="AR65" s="200">
        <v>0</v>
      </c>
      <c r="AS65" s="200">
        <v>0</v>
      </c>
      <c r="AT65" s="200">
        <v>0</v>
      </c>
      <c r="AU65" s="200">
        <v>0</v>
      </c>
      <c r="AV65" s="200">
        <v>0</v>
      </c>
      <c r="AW65" s="200">
        <v>0</v>
      </c>
      <c r="AX65" s="200">
        <v>0</v>
      </c>
      <c r="AY65" s="200">
        <v>0</v>
      </c>
      <c r="AZ65" s="200">
        <v>0</v>
      </c>
      <c r="BA65" s="200">
        <v>0</v>
      </c>
      <c r="BB65" s="200">
        <v>0</v>
      </c>
      <c r="BC65" s="200">
        <v>0</v>
      </c>
      <c r="BD65" s="200">
        <v>0</v>
      </c>
      <c r="BE65" s="200">
        <v>0</v>
      </c>
      <c r="BF65" s="200">
        <v>0</v>
      </c>
      <c r="BG65" s="200">
        <v>0</v>
      </c>
      <c r="BH65" s="200">
        <v>0</v>
      </c>
      <c r="BI65" s="200">
        <v>0</v>
      </c>
      <c r="BJ65" s="200">
        <v>1</v>
      </c>
      <c r="BK65" s="200">
        <v>0</v>
      </c>
      <c r="BL65" s="200">
        <v>0</v>
      </c>
      <c r="BM65" s="200">
        <v>0</v>
      </c>
      <c r="BN65" s="200">
        <v>0</v>
      </c>
      <c r="BO65" s="200">
        <v>0</v>
      </c>
      <c r="BP65" s="196">
        <v>1</v>
      </c>
      <c r="BQ65" s="344">
        <v>0.69608268546640417</v>
      </c>
      <c r="BR65" s="168"/>
    </row>
    <row r="66" spans="1:70" s="168" customFormat="1" x14ac:dyDescent="0.15">
      <c r="A66" s="157">
        <v>60</v>
      </c>
      <c r="B66" s="164" t="s">
        <v>585</v>
      </c>
      <c r="C66" s="164"/>
      <c r="D66" s="194">
        <v>8.770244166044194E-7</v>
      </c>
      <c r="E66" s="200">
        <v>7.5207701446272755E-7</v>
      </c>
      <c r="F66" s="200">
        <v>9.314771810738633E-7</v>
      </c>
      <c r="G66" s="200">
        <v>9.8617696664774818E-7</v>
      </c>
      <c r="H66" s="200">
        <v>1.2993095049975041E-6</v>
      </c>
      <c r="I66" s="200">
        <v>6.8338752810615796E-7</v>
      </c>
      <c r="J66" s="200">
        <v>1.9889924134122783E-6</v>
      </c>
      <c r="K66" s="200">
        <v>1.2281821575876189E-6</v>
      </c>
      <c r="L66" s="200">
        <v>1.7299041792081894E-6</v>
      </c>
      <c r="M66" s="200">
        <v>2.7041695534304891E-6</v>
      </c>
      <c r="N66" s="200">
        <v>1.090378507039195E-6</v>
      </c>
      <c r="O66" s="200">
        <v>1.6479577319265509E-6</v>
      </c>
      <c r="P66" s="200">
        <v>9.0395117839111469E-7</v>
      </c>
      <c r="Q66" s="200">
        <v>2.1097191383547468E-6</v>
      </c>
      <c r="R66" s="200">
        <v>6.3882263029237244E-7</v>
      </c>
      <c r="S66" s="200">
        <v>7.137574765278675E-7</v>
      </c>
      <c r="T66" s="200">
        <v>1.64873559193176E-6</v>
      </c>
      <c r="U66" s="200">
        <v>9.7182301150922021E-7</v>
      </c>
      <c r="V66" s="200">
        <v>2.4933628894328437E-6</v>
      </c>
      <c r="W66" s="200">
        <v>1.3506197928120624E-6</v>
      </c>
      <c r="X66" s="200">
        <v>9.3297194981589834E-7</v>
      </c>
      <c r="Y66" s="200">
        <v>1.3518685317888274E-6</v>
      </c>
      <c r="Z66" s="200">
        <v>1.6058971558207736E-6</v>
      </c>
      <c r="AA66" s="200">
        <v>1.6802142227856901E-6</v>
      </c>
      <c r="AB66" s="200">
        <v>3.403779157658677E-7</v>
      </c>
      <c r="AC66" s="200">
        <v>2.0611170410361305E-6</v>
      </c>
      <c r="AD66" s="200">
        <v>1.3424044613490405E-6</v>
      </c>
      <c r="AE66" s="200">
        <v>9.2923807414624085E-7</v>
      </c>
      <c r="AF66" s="200">
        <v>2.8944202144674E-6</v>
      </c>
      <c r="AG66" s="200">
        <v>8.2935917963437166E-7</v>
      </c>
      <c r="AH66" s="200">
        <v>9.2531960871227502E-7</v>
      </c>
      <c r="AI66" s="200">
        <v>1.3094519841886698E-6</v>
      </c>
      <c r="AJ66" s="200">
        <v>3.3387782173671945E-6</v>
      </c>
      <c r="AK66" s="200">
        <v>5.3003619917744854E-6</v>
      </c>
      <c r="AL66" s="200">
        <v>6.1366375756172129E-6</v>
      </c>
      <c r="AM66" s="200">
        <v>1.3032242022052005E-6</v>
      </c>
      <c r="AN66" s="200">
        <v>1.4218735136451948E-6</v>
      </c>
      <c r="AO66" s="200">
        <v>4.4644959368908778E-6</v>
      </c>
      <c r="AP66" s="200">
        <v>2.425209834208063E-6</v>
      </c>
      <c r="AQ66" s="200">
        <v>1.3684217442332682E-6</v>
      </c>
      <c r="AR66" s="200">
        <v>1.8509858967029414E-6</v>
      </c>
      <c r="AS66" s="200">
        <v>2.1829340827313698E-6</v>
      </c>
      <c r="AT66" s="200">
        <v>5.2307107847027501E-6</v>
      </c>
      <c r="AU66" s="200">
        <v>3.2512727869405821E-6</v>
      </c>
      <c r="AV66" s="200">
        <v>2.400014149317378E-6</v>
      </c>
      <c r="AW66" s="200">
        <v>2.7251035300057931E-6</v>
      </c>
      <c r="AX66" s="200">
        <v>3.0546821746562384E-6</v>
      </c>
      <c r="AY66" s="200">
        <v>5.6104959459553957E-7</v>
      </c>
      <c r="AZ66" s="200">
        <v>7.0890255865367128E-6</v>
      </c>
      <c r="BA66" s="200">
        <v>2.5662628951629612E-6</v>
      </c>
      <c r="BB66" s="200">
        <v>3.7703476983373068E-5</v>
      </c>
      <c r="BC66" s="200">
        <v>2.6350005204028374E-5</v>
      </c>
      <c r="BD66" s="200">
        <v>2.2413329603369664E-6</v>
      </c>
      <c r="BE66" s="200">
        <v>5.6643092702970367E-3</v>
      </c>
      <c r="BF66" s="200">
        <v>8.2706685504029855E-3</v>
      </c>
      <c r="BG66" s="200">
        <v>2.4812442242685723E-2</v>
      </c>
      <c r="BH66" s="200">
        <v>1.6499578832179095E-6</v>
      </c>
      <c r="BI66" s="200">
        <v>4.4292590166257148E-6</v>
      </c>
      <c r="BJ66" s="200">
        <v>1.7831402289851428E-3</v>
      </c>
      <c r="BK66" s="200">
        <v>1.0042011387099183</v>
      </c>
      <c r="BL66" s="200">
        <v>2.2233255441069314E-6</v>
      </c>
      <c r="BM66" s="200">
        <v>5.5985892345644396E-6</v>
      </c>
      <c r="BN66" s="200">
        <v>1.3736243092513658E-6</v>
      </c>
      <c r="BO66" s="200">
        <v>1.5207347834024552E-5</v>
      </c>
      <c r="BP66" s="196">
        <v>1.0449280994349595</v>
      </c>
      <c r="BQ66" s="344">
        <v>0.72735635757399231</v>
      </c>
    </row>
    <row r="67" spans="1:70" s="168" customFormat="1" x14ac:dyDescent="0.15">
      <c r="A67" s="169">
        <v>61</v>
      </c>
      <c r="B67" s="170" t="s">
        <v>586</v>
      </c>
      <c r="C67" s="170"/>
      <c r="D67" s="197">
        <v>7.468699062433954E-5</v>
      </c>
      <c r="E67" s="198">
        <v>7.8732671529843971E-5</v>
      </c>
      <c r="F67" s="198">
        <v>5.9978645643610624E-5</v>
      </c>
      <c r="G67" s="198">
        <v>1.1102155665691991E-4</v>
      </c>
      <c r="H67" s="198">
        <v>5.9763463155532058E-5</v>
      </c>
      <c r="I67" s="198">
        <v>5.3645437102191924E-5</v>
      </c>
      <c r="J67" s="198">
        <v>1.795799813494353E-4</v>
      </c>
      <c r="K67" s="198">
        <v>7.8007722562403262E-5</v>
      </c>
      <c r="L67" s="198">
        <v>7.5936784572346868E-5</v>
      </c>
      <c r="M67" s="198">
        <v>4.9954590785930034E-5</v>
      </c>
      <c r="N67" s="198">
        <v>4.9447720679866203E-5</v>
      </c>
      <c r="O67" s="198">
        <v>8.0747875809733822E-5</v>
      </c>
      <c r="P67" s="198">
        <v>7.3462206676621993E-5</v>
      </c>
      <c r="Q67" s="198">
        <v>5.0997544817154634E-5</v>
      </c>
      <c r="R67" s="198">
        <v>5.1819878442642391E-5</v>
      </c>
      <c r="S67" s="198">
        <v>7.3609375111622908E-5</v>
      </c>
      <c r="T67" s="198">
        <v>6.7571334241895616E-5</v>
      </c>
      <c r="U67" s="198">
        <v>7.7939629087904504E-5</v>
      </c>
      <c r="V67" s="198">
        <v>7.7503299715890527E-5</v>
      </c>
      <c r="W67" s="198">
        <v>5.241576806935524E-5</v>
      </c>
      <c r="X67" s="198">
        <v>6.2099955287839151E-5</v>
      </c>
      <c r="Y67" s="198">
        <v>7.1558224769832868E-5</v>
      </c>
      <c r="Z67" s="198">
        <v>7.1541935196099921E-5</v>
      </c>
      <c r="AA67" s="198">
        <v>8.6433366849418197E-5</v>
      </c>
      <c r="AB67" s="198">
        <v>1.7782312761391459E-5</v>
      </c>
      <c r="AC67" s="198">
        <v>6.0070105729011998E-5</v>
      </c>
      <c r="AD67" s="198">
        <v>7.5388195643859597E-5</v>
      </c>
      <c r="AE67" s="198">
        <v>8.2920388994674402E-5</v>
      </c>
      <c r="AF67" s="198">
        <v>7.6788031836299965E-5</v>
      </c>
      <c r="AG67" s="198">
        <v>4.1686659863279022E-5</v>
      </c>
      <c r="AH67" s="198">
        <v>4.2488172719572569E-5</v>
      </c>
      <c r="AI67" s="198">
        <v>4.8929024043744696E-5</v>
      </c>
      <c r="AJ67" s="198">
        <v>5.7125152321804583E-5</v>
      </c>
      <c r="AK67" s="198">
        <v>6.4754973586473238E-5</v>
      </c>
      <c r="AL67" s="198">
        <v>7.6696968721886262E-5</v>
      </c>
      <c r="AM67" s="198">
        <v>4.7527875364973413E-5</v>
      </c>
      <c r="AN67" s="198">
        <v>7.0074210550307502E-5</v>
      </c>
      <c r="AO67" s="198">
        <v>1.9202779955457516E-4</v>
      </c>
      <c r="AP67" s="198">
        <v>1.3745332149610079E-4</v>
      </c>
      <c r="AQ67" s="198">
        <v>1.1296870795502455E-4</v>
      </c>
      <c r="AR67" s="198">
        <v>1.9235921902146377E-4</v>
      </c>
      <c r="AS67" s="198">
        <v>1.7186396109459295E-4</v>
      </c>
      <c r="AT67" s="198">
        <v>1.4565170746511072E-4</v>
      </c>
      <c r="AU67" s="198">
        <v>2.5023687203028395E-4</v>
      </c>
      <c r="AV67" s="198">
        <v>1.1479722012089505E-4</v>
      </c>
      <c r="AW67" s="198">
        <v>2.1034558464861903E-4</v>
      </c>
      <c r="AX67" s="198">
        <v>2.4759871183875951E-4</v>
      </c>
      <c r="AY67" s="198">
        <v>6.2123280571377995E-5</v>
      </c>
      <c r="AZ67" s="198">
        <v>1.405357382498099E-4</v>
      </c>
      <c r="BA67" s="198">
        <v>6.4431563872330427E-5</v>
      </c>
      <c r="BB67" s="198">
        <v>5.4500810573526026E-3</v>
      </c>
      <c r="BC67" s="198">
        <v>7.6916689916586992E-3</v>
      </c>
      <c r="BD67" s="198">
        <v>1.6875228978647513E-4</v>
      </c>
      <c r="BE67" s="198">
        <v>1.8455539387747432E-4</v>
      </c>
      <c r="BF67" s="198">
        <v>1.2279927845110035E-4</v>
      </c>
      <c r="BG67" s="198">
        <v>7.9313741591215402E-5</v>
      </c>
      <c r="BH67" s="198">
        <v>2.5775179940843481E-4</v>
      </c>
      <c r="BI67" s="198">
        <v>9.6567657305108667E-4</v>
      </c>
      <c r="BJ67" s="198">
        <v>9.1200557232458456E-4</v>
      </c>
      <c r="BK67" s="198">
        <v>2.8675562328117231E-4</v>
      </c>
      <c r="BL67" s="198">
        <v>1.0151079142332879</v>
      </c>
      <c r="BM67" s="198">
        <v>4.7722381176528263E-4</v>
      </c>
      <c r="BN67" s="198">
        <v>6.1701901834945478E-5</v>
      </c>
      <c r="BO67" s="198">
        <v>4.731975818723151E-4</v>
      </c>
      <c r="BP67" s="199">
        <v>1.036812479568338</v>
      </c>
      <c r="BQ67" s="345">
        <v>0.72170721510300995</v>
      </c>
    </row>
    <row r="68" spans="1:70" s="168" customFormat="1" x14ac:dyDescent="0.15">
      <c r="A68" s="157">
        <v>62</v>
      </c>
      <c r="B68" s="164" t="s">
        <v>587</v>
      </c>
      <c r="C68" s="164"/>
      <c r="D68" s="194">
        <v>3.0712507737211609E-4</v>
      </c>
      <c r="E68" s="195">
        <v>6.7912551594856722E-4</v>
      </c>
      <c r="F68" s="195">
        <v>9.70327473492868E-3</v>
      </c>
      <c r="G68" s="195">
        <v>7.4740625927500668E-4</v>
      </c>
      <c r="H68" s="195">
        <v>6.2961328037350981E-5</v>
      </c>
      <c r="I68" s="195">
        <v>-5.3991955697005744E-5</v>
      </c>
      <c r="J68" s="195">
        <v>3.8140025251768602E-4</v>
      </c>
      <c r="K68" s="195">
        <v>1.4071437150287421E-4</v>
      </c>
      <c r="L68" s="195">
        <v>4.4068849681878595E-3</v>
      </c>
      <c r="M68" s="195">
        <v>9.8650811142731459E-5</v>
      </c>
      <c r="N68" s="195">
        <v>2.6310120655031544E-4</v>
      </c>
      <c r="O68" s="195">
        <v>4.5407658229320788E-4</v>
      </c>
      <c r="P68" s="195">
        <v>3.5470060214956957E-4</v>
      </c>
      <c r="Q68" s="195">
        <v>2.6148493580856511E-4</v>
      </c>
      <c r="R68" s="195">
        <v>1.2334719485120778E-4</v>
      </c>
      <c r="S68" s="195">
        <v>2.7726401181305107E-4</v>
      </c>
      <c r="T68" s="195">
        <v>2.2548882722796525E-4</v>
      </c>
      <c r="U68" s="195">
        <v>1.554631970341522E-4</v>
      </c>
      <c r="V68" s="195">
        <v>2.6619415000109697E-4</v>
      </c>
      <c r="W68" s="195">
        <v>2.0825463817350729E-4</v>
      </c>
      <c r="X68" s="195">
        <v>1.5809233247611928E-4</v>
      </c>
      <c r="Y68" s="195">
        <v>-1.1386902106487425E-4</v>
      </c>
      <c r="Z68" s="195">
        <v>1.7422103839224539E-4</v>
      </c>
      <c r="AA68" s="195">
        <v>2.1258825611179507E-4</v>
      </c>
      <c r="AB68" s="195">
        <v>2.0218385431515279E-5</v>
      </c>
      <c r="AC68" s="195">
        <v>2.0361296264704328E-4</v>
      </c>
      <c r="AD68" s="195">
        <v>1.4665227871917384E-4</v>
      </c>
      <c r="AE68" s="195">
        <v>6.3251244256529149E-4</v>
      </c>
      <c r="AF68" s="195">
        <v>2.0856718989791209E-4</v>
      </c>
      <c r="AG68" s="195">
        <v>1.0997649089486433E-4</v>
      </c>
      <c r="AH68" s="195">
        <v>1.4209440676779268E-4</v>
      </c>
      <c r="AI68" s="195">
        <v>1.7611154211609806E-4</v>
      </c>
      <c r="AJ68" s="195">
        <v>1.4807872911112963E-4</v>
      </c>
      <c r="AK68" s="195">
        <v>3.0248382652034439E-4</v>
      </c>
      <c r="AL68" s="195">
        <v>1.7329801976027846E-4</v>
      </c>
      <c r="AM68" s="195">
        <v>1.8057923274756042E-4</v>
      </c>
      <c r="AN68" s="195">
        <v>1.8847731342809976E-4</v>
      </c>
      <c r="AO68" s="195">
        <v>3.587177774193478E-4</v>
      </c>
      <c r="AP68" s="195">
        <v>3.1881866358951467E-4</v>
      </c>
      <c r="AQ68" s="195">
        <v>2.2387464697365975E-4</v>
      </c>
      <c r="AR68" s="195">
        <v>4.7340779543692809E-4</v>
      </c>
      <c r="AS68" s="195">
        <v>3.7733212732582677E-4</v>
      </c>
      <c r="AT68" s="195">
        <v>3.0626752200773677E-4</v>
      </c>
      <c r="AU68" s="195">
        <v>2.7121458085732701E-4</v>
      </c>
      <c r="AV68" s="195">
        <v>2.7104708886456399E-4</v>
      </c>
      <c r="AW68" s="195">
        <v>7.1761443438157692E-4</v>
      </c>
      <c r="AX68" s="195">
        <v>3.756690430023935E-4</v>
      </c>
      <c r="AY68" s="195">
        <v>-3.1818715588159653E-4</v>
      </c>
      <c r="AZ68" s="195">
        <v>3.3771429844499915E-4</v>
      </c>
      <c r="BA68" s="195">
        <v>3.2431653796682029E-4</v>
      </c>
      <c r="BB68" s="195">
        <v>1.1231770958525244E-3</v>
      </c>
      <c r="BC68" s="195">
        <v>2.0090746574164876E-3</v>
      </c>
      <c r="BD68" s="195">
        <v>5.2455794682685426E-4</v>
      </c>
      <c r="BE68" s="195">
        <v>1.6297916098767444E-3</v>
      </c>
      <c r="BF68" s="195">
        <v>1.2573058012169782E-2</v>
      </c>
      <c r="BG68" s="195">
        <v>9.0362126434107883E-3</v>
      </c>
      <c r="BH68" s="195">
        <v>1.8192519817483567E-3</v>
      </c>
      <c r="BI68" s="195">
        <v>1.8672462066020266E-3</v>
      </c>
      <c r="BJ68" s="195">
        <v>1.1056449483110541E-2</v>
      </c>
      <c r="BK68" s="195">
        <v>2.2384429893458103E-3</v>
      </c>
      <c r="BL68" s="195">
        <v>2.9585960933470406E-3</v>
      </c>
      <c r="BM68" s="195">
        <v>1.0125544748006856</v>
      </c>
      <c r="BN68" s="195">
        <v>2.0740487526443971E-4</v>
      </c>
      <c r="BO68" s="195">
        <v>3.0433195411461124E-3</v>
      </c>
      <c r="BP68" s="196">
        <v>1.0888054874328332</v>
      </c>
      <c r="BQ68" s="344">
        <v>0.75789864764280368</v>
      </c>
    </row>
    <row r="69" spans="1:70" s="168" customFormat="1" x14ac:dyDescent="0.15">
      <c r="A69" s="157">
        <v>63</v>
      </c>
      <c r="B69" s="164" t="s">
        <v>588</v>
      </c>
      <c r="C69" s="164"/>
      <c r="D69" s="194">
        <v>6.7889859700957236E-4</v>
      </c>
      <c r="E69" s="195">
        <v>6.631212123653636E-4</v>
      </c>
      <c r="F69" s="195">
        <v>6.7131035304876421E-4</v>
      </c>
      <c r="G69" s="195">
        <v>1.2475810499896086E-3</v>
      </c>
      <c r="H69" s="195">
        <v>7.6700492000076406E-3</v>
      </c>
      <c r="I69" s="195">
        <v>1.7367313464697446E-3</v>
      </c>
      <c r="J69" s="195">
        <v>1.1854227723044218E-3</v>
      </c>
      <c r="K69" s="195">
        <v>1.7200699114271745E-3</v>
      </c>
      <c r="L69" s="195">
        <v>1.5216410985698578E-3</v>
      </c>
      <c r="M69" s="195">
        <v>9.7312175057426471E-4</v>
      </c>
      <c r="N69" s="195">
        <v>5.7502652485078248E-4</v>
      </c>
      <c r="O69" s="195">
        <v>1.972516131746537E-3</v>
      </c>
      <c r="P69" s="195">
        <v>7.0003484087370236E-4</v>
      </c>
      <c r="Q69" s="195">
        <v>6.5507142105021587E-4</v>
      </c>
      <c r="R69" s="195">
        <v>8.4744219278348124E-4</v>
      </c>
      <c r="S69" s="195">
        <v>1.8682877398614954E-3</v>
      </c>
      <c r="T69" s="195">
        <v>2.929672935857022E-3</v>
      </c>
      <c r="U69" s="195">
        <v>1.8798233485717549E-3</v>
      </c>
      <c r="V69" s="195">
        <v>1.1727912217506158E-3</v>
      </c>
      <c r="W69" s="195">
        <v>8.4412100204436704E-4</v>
      </c>
      <c r="X69" s="195">
        <v>1.0678373540308386E-3</v>
      </c>
      <c r="Y69" s="195">
        <v>7.7951984983283475E-4</v>
      </c>
      <c r="Z69" s="195">
        <v>9.7378970385710733E-4</v>
      </c>
      <c r="AA69" s="195">
        <v>1.0020882232443576E-3</v>
      </c>
      <c r="AB69" s="195">
        <v>1.5530320768914363E-4</v>
      </c>
      <c r="AC69" s="195">
        <v>4.0330364208043449E-4</v>
      </c>
      <c r="AD69" s="195">
        <v>7.2658051663269149E-4</v>
      </c>
      <c r="AE69" s="195">
        <v>2.5874544575867652E-3</v>
      </c>
      <c r="AF69" s="195">
        <v>1.0865619457786123E-3</v>
      </c>
      <c r="AG69" s="195">
        <v>4.3305674311941271E-4</v>
      </c>
      <c r="AH69" s="195">
        <v>4.2679667585497703E-4</v>
      </c>
      <c r="AI69" s="195">
        <v>7.2364328581219362E-4</v>
      </c>
      <c r="AJ69" s="195">
        <v>1.1143815103455972E-3</v>
      </c>
      <c r="AK69" s="195">
        <v>1.1698222660375169E-3</v>
      </c>
      <c r="AL69" s="195">
        <v>1.2657288653516925E-3</v>
      </c>
      <c r="AM69" s="195">
        <v>5.8612845491547887E-4</v>
      </c>
      <c r="AN69" s="195">
        <v>1.7462132785214188E-3</v>
      </c>
      <c r="AO69" s="195">
        <v>2.0007411475969025E-3</v>
      </c>
      <c r="AP69" s="195">
        <v>1.1546070987629093E-3</v>
      </c>
      <c r="AQ69" s="195">
        <v>5.9156655672704171E-4</v>
      </c>
      <c r="AR69" s="195">
        <v>2.1885099706018124E-3</v>
      </c>
      <c r="AS69" s="195">
        <v>1.2362763619935449E-3</v>
      </c>
      <c r="AT69" s="195">
        <v>5.3447859450681944E-4</v>
      </c>
      <c r="AU69" s="195">
        <v>1.8769193469141724E-3</v>
      </c>
      <c r="AV69" s="195">
        <v>3.0965576929727822E-3</v>
      </c>
      <c r="AW69" s="195">
        <v>2.3941121471782339E-3</v>
      </c>
      <c r="AX69" s="195">
        <v>3.8492112245361943E-3</v>
      </c>
      <c r="AY69" s="195">
        <v>7.0013542335325843E-4</v>
      </c>
      <c r="AZ69" s="195">
        <v>2.9760049652682013E-3</v>
      </c>
      <c r="BA69" s="195">
        <v>3.8797981830034191E-3</v>
      </c>
      <c r="BB69" s="195">
        <v>3.7570544297987731E-3</v>
      </c>
      <c r="BC69" s="195">
        <v>1.8429101161293649E-3</v>
      </c>
      <c r="BD69" s="195">
        <v>2.5040288622201531E-3</v>
      </c>
      <c r="BE69" s="195">
        <v>4.008276431541823E-3</v>
      </c>
      <c r="BF69" s="195">
        <v>2.1618704814075104E-3</v>
      </c>
      <c r="BG69" s="195">
        <v>4.9079664550541694E-3</v>
      </c>
      <c r="BH69" s="195">
        <v>5.8258717871419339E-3</v>
      </c>
      <c r="BI69" s="195">
        <v>2.2868989045694639E-3</v>
      </c>
      <c r="BJ69" s="195">
        <v>3.1533527704173817E-3</v>
      </c>
      <c r="BK69" s="195">
        <v>1.388538861184004E-3</v>
      </c>
      <c r="BL69" s="195">
        <v>2.6257463579400873E-3</v>
      </c>
      <c r="BM69" s="195">
        <v>3.9739373799817113E-3</v>
      </c>
      <c r="BN69" s="195">
        <v>1.0008618252140631</v>
      </c>
      <c r="BO69" s="195">
        <v>6.6242991818000877E-4</v>
      </c>
      <c r="BP69" s="196">
        <v>1.1142005713148924</v>
      </c>
      <c r="BQ69" s="344">
        <v>0.77557572582907197</v>
      </c>
    </row>
    <row r="70" spans="1:70" s="168" customFormat="1" x14ac:dyDescent="0.15">
      <c r="A70" s="157">
        <v>64</v>
      </c>
      <c r="B70" s="164" t="s">
        <v>589</v>
      </c>
      <c r="C70" s="164"/>
      <c r="D70" s="194">
        <v>9.1666175506143581E-3</v>
      </c>
      <c r="E70" s="195">
        <v>1.9866260622640724E-3</v>
      </c>
      <c r="F70" s="195">
        <v>1.8889646552706614E-3</v>
      </c>
      <c r="G70" s="195">
        <v>1.3628690131755126E-3</v>
      </c>
      <c r="H70" s="195">
        <v>2.496794415518669E-3</v>
      </c>
      <c r="I70" s="195">
        <v>8.5164483741124331E-3</v>
      </c>
      <c r="J70" s="195">
        <v>1.4876499785280163E-2</v>
      </c>
      <c r="K70" s="195">
        <v>1.1216147338553879E-2</v>
      </c>
      <c r="L70" s="195">
        <v>1.3671741995824833E-2</v>
      </c>
      <c r="M70" s="195">
        <v>5.8377891308016112E-3</v>
      </c>
      <c r="N70" s="195">
        <v>6.7916808338642654E-3</v>
      </c>
      <c r="O70" s="195">
        <v>3.9347743547172784E-3</v>
      </c>
      <c r="P70" s="195">
        <v>9.8781170546188308E-3</v>
      </c>
      <c r="Q70" s="195">
        <v>5.2454692743432521E-3</v>
      </c>
      <c r="R70" s="195">
        <v>3.0835523901125111E-3</v>
      </c>
      <c r="S70" s="195">
        <v>4.2117275511525517E-3</v>
      </c>
      <c r="T70" s="195">
        <v>1.4136454820608163E-2</v>
      </c>
      <c r="U70" s="195">
        <v>5.0235044104552651E-3</v>
      </c>
      <c r="V70" s="195">
        <v>6.822551280977503E-3</v>
      </c>
      <c r="W70" s="195">
        <v>5.2740410552479904E-3</v>
      </c>
      <c r="X70" s="195">
        <v>4.6970339586723028E-3</v>
      </c>
      <c r="Y70" s="195">
        <v>1.0620137764129243E-3</v>
      </c>
      <c r="Z70" s="195">
        <v>3.4250589288856562E-3</v>
      </c>
      <c r="AA70" s="195">
        <v>2.5375695197420566E-3</v>
      </c>
      <c r="AB70" s="195">
        <v>1.309252336700857E-3</v>
      </c>
      <c r="AC70" s="195">
        <v>4.2360492987140886E-3</v>
      </c>
      <c r="AD70" s="195">
        <v>5.385567448502401E-3</v>
      </c>
      <c r="AE70" s="195">
        <v>5.7336809080364331E-3</v>
      </c>
      <c r="AF70" s="195">
        <v>8.3348809598723268E-3</v>
      </c>
      <c r="AG70" s="195">
        <v>7.4475851413955746E-3</v>
      </c>
      <c r="AH70" s="195">
        <v>8.1280314619621395E-3</v>
      </c>
      <c r="AI70" s="195">
        <v>5.6945453522502174E-3</v>
      </c>
      <c r="AJ70" s="195">
        <v>6.1179197130072976E-3</v>
      </c>
      <c r="AK70" s="195">
        <v>3.1552268803789816E-3</v>
      </c>
      <c r="AL70" s="195">
        <v>2.5698559283721936E-3</v>
      </c>
      <c r="AM70" s="195">
        <v>2.1690682003543517E-3</v>
      </c>
      <c r="AN70" s="195">
        <v>3.0689748388348917E-3</v>
      </c>
      <c r="AO70" s="195">
        <v>5.1019261775514142E-3</v>
      </c>
      <c r="AP70" s="195">
        <v>2.2168230548218589E-2</v>
      </c>
      <c r="AQ70" s="195">
        <v>4.9518783673404643E-3</v>
      </c>
      <c r="AR70" s="195">
        <v>1.3082267960796166E-2</v>
      </c>
      <c r="AS70" s="195">
        <v>1.8532113165125402E-2</v>
      </c>
      <c r="AT70" s="195">
        <v>5.0100345899776935E-3</v>
      </c>
      <c r="AU70" s="195">
        <v>1.0851584499667812E-2</v>
      </c>
      <c r="AV70" s="195">
        <v>9.6540533796931755E-3</v>
      </c>
      <c r="AW70" s="195">
        <v>6.4083690893049642E-3</v>
      </c>
      <c r="AX70" s="195">
        <v>1.307101690815087E-2</v>
      </c>
      <c r="AY70" s="195">
        <v>3.9289579989129474E-3</v>
      </c>
      <c r="AZ70" s="195">
        <v>5.5851098777809178E-3</v>
      </c>
      <c r="BA70" s="195">
        <v>1.784220307158332E-3</v>
      </c>
      <c r="BB70" s="195">
        <v>8.4333184520612812E-3</v>
      </c>
      <c r="BC70" s="195">
        <v>3.8183646065876146E-3</v>
      </c>
      <c r="BD70" s="195">
        <v>1.4814409439814964E-3</v>
      </c>
      <c r="BE70" s="195">
        <v>8.6216572824025662E-3</v>
      </c>
      <c r="BF70" s="195">
        <v>2.9833854652157286E-3</v>
      </c>
      <c r="BG70" s="195">
        <v>3.5121735537352911E-3</v>
      </c>
      <c r="BH70" s="195">
        <v>1.1655179647889095E-2</v>
      </c>
      <c r="BI70" s="195">
        <v>4.8476830280998577E-3</v>
      </c>
      <c r="BJ70" s="195">
        <v>1.5415766021107684E-2</v>
      </c>
      <c r="BK70" s="195">
        <v>4.1757198457268753E-3</v>
      </c>
      <c r="BL70" s="195">
        <v>3.3205940838345227E-3</v>
      </c>
      <c r="BM70" s="195">
        <v>6.995300084291816E-3</v>
      </c>
      <c r="BN70" s="195">
        <v>3.4508963677918766E-3</v>
      </c>
      <c r="BO70" s="195">
        <v>1.0010440524039239</v>
      </c>
      <c r="BP70" s="196">
        <v>1.4103799806559369</v>
      </c>
      <c r="BQ70" s="344">
        <v>0.98174108446303976</v>
      </c>
    </row>
    <row r="71" spans="1:70" s="168" customFormat="1" x14ac:dyDescent="0.15">
      <c r="A71" s="180"/>
      <c r="B71" s="181" t="s">
        <v>596</v>
      </c>
      <c r="C71" s="181"/>
      <c r="D71" s="204">
        <v>1.4486705981977728</v>
      </c>
      <c r="E71" s="205">
        <v>1.4184814725408059</v>
      </c>
      <c r="F71" s="205">
        <v>1.5889775012979401</v>
      </c>
      <c r="G71" s="205">
        <v>1.3839200015959914</v>
      </c>
      <c r="H71" s="205">
        <v>1.6611592915729194</v>
      </c>
      <c r="I71" s="205">
        <v>1.2588590740074499</v>
      </c>
      <c r="J71" s="205">
        <v>1.4242279574897032</v>
      </c>
      <c r="K71" s="205">
        <v>1.2938961625973751</v>
      </c>
      <c r="L71" s="205">
        <v>1.9202931262901863</v>
      </c>
      <c r="M71" s="205">
        <v>1.5312952195668823</v>
      </c>
      <c r="N71" s="205">
        <v>1.6574722169262137</v>
      </c>
      <c r="O71" s="205">
        <v>1.6039419888602637</v>
      </c>
      <c r="P71" s="205">
        <v>1.348774183880882</v>
      </c>
      <c r="Q71" s="205">
        <v>1.6460696396583252</v>
      </c>
      <c r="R71" s="205">
        <v>1.25046101500186</v>
      </c>
      <c r="S71" s="205">
        <v>1.2665984884622807</v>
      </c>
      <c r="T71" s="205">
        <v>1.6782516278733817</v>
      </c>
      <c r="U71" s="205">
        <v>1.4417379693810297</v>
      </c>
      <c r="V71" s="205">
        <v>1.6976908596634326</v>
      </c>
      <c r="W71" s="205">
        <v>1.4736861673731745</v>
      </c>
      <c r="X71" s="205">
        <v>1.2823715574912704</v>
      </c>
      <c r="Y71" s="205">
        <v>1.3563055719842041</v>
      </c>
      <c r="Z71" s="205">
        <v>1.4058350217054443</v>
      </c>
      <c r="AA71" s="205">
        <v>1.3335201766487446</v>
      </c>
      <c r="AB71" s="205">
        <v>1.1284889387824057</v>
      </c>
      <c r="AC71" s="205">
        <v>1.3371609845339671</v>
      </c>
      <c r="AD71" s="205">
        <v>1.2803764871418346</v>
      </c>
      <c r="AE71" s="205">
        <v>1.3944108762023704</v>
      </c>
      <c r="AF71" s="205">
        <v>1.3894830434596217</v>
      </c>
      <c r="AG71" s="205">
        <v>2.0919461688765284</v>
      </c>
      <c r="AH71" s="205">
        <v>2.0766665558963591</v>
      </c>
      <c r="AI71" s="205">
        <v>1.2790033899691304</v>
      </c>
      <c r="AJ71" s="205">
        <v>1.4085554930367281</v>
      </c>
      <c r="AK71" s="205">
        <v>1.2824745421291492</v>
      </c>
      <c r="AL71" s="205">
        <v>1.2990025367280249</v>
      </c>
      <c r="AM71" s="205">
        <v>1.2944894958489781</v>
      </c>
      <c r="AN71" s="205">
        <v>1.3562465644756394</v>
      </c>
      <c r="AO71" s="205">
        <v>1.890872472086164</v>
      </c>
      <c r="AP71" s="205">
        <v>1.4576425460325</v>
      </c>
      <c r="AQ71" s="205">
        <v>1.4145823856190238</v>
      </c>
      <c r="AR71" s="205">
        <v>1.4478246242911834</v>
      </c>
      <c r="AS71" s="205">
        <v>1.4385922134785032</v>
      </c>
      <c r="AT71" s="205">
        <v>1.4232924953786836</v>
      </c>
      <c r="AU71" s="205">
        <v>1.5486112861000507</v>
      </c>
      <c r="AV71" s="205">
        <v>1.3156743399199957</v>
      </c>
      <c r="AW71" s="205">
        <v>1.2842498280460133</v>
      </c>
      <c r="AX71" s="205">
        <v>1.3212508363139892</v>
      </c>
      <c r="AY71" s="205">
        <v>1.2490647813656992</v>
      </c>
      <c r="AZ71" s="205">
        <v>1.4150595915618689</v>
      </c>
      <c r="BA71" s="205">
        <v>1.210278532121787</v>
      </c>
      <c r="BB71" s="205">
        <v>1.6042207022283843</v>
      </c>
      <c r="BC71" s="205">
        <v>1.3721817991668599</v>
      </c>
      <c r="BD71" s="205">
        <v>1.2576442508325008</v>
      </c>
      <c r="BE71" s="205">
        <v>1.2774439216229301</v>
      </c>
      <c r="BF71" s="205">
        <v>1.2829828500604017</v>
      </c>
      <c r="BG71" s="205">
        <v>1.2380069072406423</v>
      </c>
      <c r="BH71" s="205">
        <v>1.3277070922014951</v>
      </c>
      <c r="BI71" s="205">
        <v>1.3319360287901256</v>
      </c>
      <c r="BJ71" s="205">
        <v>1.6415566137039201</v>
      </c>
      <c r="BK71" s="205">
        <v>1.5511301295764879</v>
      </c>
      <c r="BL71" s="205">
        <v>1.3134836472599096</v>
      </c>
      <c r="BM71" s="205">
        <v>1.3253839589747658</v>
      </c>
      <c r="BN71" s="205">
        <v>1.7261103151188815</v>
      </c>
      <c r="BO71" s="205">
        <v>1.2855139439441468</v>
      </c>
      <c r="BP71" s="350"/>
      <c r="BQ71" s="349"/>
    </row>
    <row r="72" spans="1:70" s="168" customFormat="1" x14ac:dyDescent="0.15">
      <c r="A72" s="335"/>
      <c r="B72" s="336" t="s">
        <v>699</v>
      </c>
      <c r="C72" s="336"/>
      <c r="D72" s="337">
        <v>1.0083945203497271</v>
      </c>
      <c r="E72" s="338">
        <v>0.98738039269054279</v>
      </c>
      <c r="F72" s="338">
        <v>1.106059726249166</v>
      </c>
      <c r="G72" s="338">
        <v>0.96332275118160726</v>
      </c>
      <c r="H72" s="338">
        <v>1.1563042206655463</v>
      </c>
      <c r="I72" s="338">
        <v>0.87627000485885587</v>
      </c>
      <c r="J72" s="338">
        <v>0.99138042136576354</v>
      </c>
      <c r="K72" s="338">
        <v>0.90065871557545518</v>
      </c>
      <c r="L72" s="338">
        <v>1.3366827962307486</v>
      </c>
      <c r="M72" s="338">
        <v>1.0659080886779815</v>
      </c>
      <c r="N72" s="338">
        <v>1.1537377118439522</v>
      </c>
      <c r="O72" s="338">
        <v>1.1164762469381768</v>
      </c>
      <c r="P72" s="338">
        <v>0.93885835600356116</v>
      </c>
      <c r="Q72" s="338">
        <v>1.1458005752380822</v>
      </c>
      <c r="R72" s="338">
        <v>0.87042426139353957</v>
      </c>
      <c r="S72" s="338">
        <v>0.881657277256512</v>
      </c>
      <c r="T72" s="338">
        <v>1.1682019000184669</v>
      </c>
      <c r="U72" s="338">
        <v>1.0035688374656266</v>
      </c>
      <c r="V72" s="338">
        <v>1.1817332126862894</v>
      </c>
      <c r="W72" s="338">
        <v>1.0258074249198113</v>
      </c>
      <c r="X72" s="338">
        <v>0.89263663750425803</v>
      </c>
      <c r="Y72" s="338">
        <v>0.94410082485981139</v>
      </c>
      <c r="Z72" s="338">
        <v>0.97857741723144542</v>
      </c>
      <c r="AA72" s="338">
        <v>0.92824030568529103</v>
      </c>
      <c r="AB72" s="338">
        <v>0.78552161102678897</v>
      </c>
      <c r="AC72" s="338">
        <v>0.93077460901530407</v>
      </c>
      <c r="AD72" s="338">
        <v>0.89124790357772843</v>
      </c>
      <c r="AE72" s="338">
        <v>0.9706252673505068</v>
      </c>
      <c r="AF72" s="338">
        <v>0.9671950883014051</v>
      </c>
      <c r="AG72" s="338">
        <v>1.4561675070827285</v>
      </c>
      <c r="AH72" s="338">
        <v>1.445531633046605</v>
      </c>
      <c r="AI72" s="338">
        <v>0.89029211441034617</v>
      </c>
      <c r="AJ72" s="338">
        <v>0.98047109022145984</v>
      </c>
      <c r="AK72" s="338">
        <v>0.89270832332755456</v>
      </c>
      <c r="AL72" s="338">
        <v>0.90421317419331415</v>
      </c>
      <c r="AM72" s="338">
        <v>0.90107172457860762</v>
      </c>
      <c r="AN72" s="338">
        <v>0.94405975075478699</v>
      </c>
      <c r="AO72" s="338">
        <v>1.3162035882442344</v>
      </c>
      <c r="AP72" s="338">
        <v>1.0146397378923884</v>
      </c>
      <c r="AQ72" s="338">
        <v>0.98466630579516179</v>
      </c>
      <c r="AR72" s="338">
        <v>1.0078056525609937</v>
      </c>
      <c r="AS72" s="338">
        <v>1.0013791312491742</v>
      </c>
      <c r="AT72" s="338">
        <v>0.99072926238737291</v>
      </c>
      <c r="AU72" s="338">
        <v>1.0779615027721043</v>
      </c>
      <c r="AV72" s="338">
        <v>0.91581812773074855</v>
      </c>
      <c r="AW72" s="338">
        <v>0.89394406911603597</v>
      </c>
      <c r="AX72" s="338">
        <v>0.91969983031617331</v>
      </c>
      <c r="AY72" s="338">
        <v>0.86945236733454223</v>
      </c>
      <c r="AZ72" s="338">
        <v>0.98499848058937789</v>
      </c>
      <c r="BA72" s="338">
        <v>0.84245393080167053</v>
      </c>
      <c r="BB72" s="338">
        <v>1.1166702544879334</v>
      </c>
      <c r="BC72" s="338">
        <v>0.95515199171218912</v>
      </c>
      <c r="BD72" s="338">
        <v>0.87542438748087037</v>
      </c>
      <c r="BE72" s="338">
        <v>0.88920659549602321</v>
      </c>
      <c r="BF72" s="338">
        <v>0.89306214767738468</v>
      </c>
      <c r="BG72" s="338">
        <v>0.86175517261802315</v>
      </c>
      <c r="BH72" s="338">
        <v>0.9241939182524066</v>
      </c>
      <c r="BI72" s="338">
        <v>0.92713760778968768</v>
      </c>
      <c r="BJ72" s="338">
        <v>1.1426591360121605</v>
      </c>
      <c r="BK72" s="338">
        <v>1.0797148261034524</v>
      </c>
      <c r="BL72" s="338">
        <v>0.91429322450088424</v>
      </c>
      <c r="BM72" s="338">
        <v>0.92257682543724873</v>
      </c>
      <c r="BN72" s="338">
        <v>1.2015155035592111</v>
      </c>
      <c r="BO72" s="338">
        <v>0.89482399830514947</v>
      </c>
      <c r="BP72" s="194"/>
      <c r="BQ72" s="347"/>
    </row>
    <row r="73" spans="1:70" s="168" customFormat="1" x14ac:dyDescent="0.15">
      <c r="A73" s="191"/>
      <c r="B73" s="149"/>
      <c r="C73" s="149"/>
      <c r="BQ73" s="348"/>
    </row>
    <row r="74" spans="1:70" s="168" customFormat="1" x14ac:dyDescent="0.15">
      <c r="A74" s="191"/>
      <c r="B74" s="149"/>
      <c r="C74" s="149"/>
      <c r="BQ74" s="348"/>
    </row>
    <row r="75" spans="1:70" s="168" customFormat="1" x14ac:dyDescent="0.15">
      <c r="A75" s="191"/>
      <c r="B75" s="149"/>
      <c r="C75" s="149"/>
      <c r="BQ75" s="348"/>
    </row>
    <row r="76" spans="1:70" s="168" customFormat="1" x14ac:dyDescent="0.15">
      <c r="A76" s="191"/>
      <c r="B76" s="149"/>
      <c r="C76" s="149"/>
      <c r="BQ76" s="348"/>
    </row>
    <row r="77" spans="1:70" s="168" customFormat="1" x14ac:dyDescent="0.15">
      <c r="A77" s="191"/>
      <c r="B77" s="149"/>
      <c r="C77" s="149"/>
      <c r="BQ77" s="348"/>
    </row>
    <row r="78" spans="1:70" s="168" customFormat="1" x14ac:dyDescent="0.15">
      <c r="A78" s="191"/>
      <c r="B78" s="149"/>
      <c r="C78" s="149"/>
      <c r="BQ78" s="348"/>
    </row>
    <row r="79" spans="1:70" s="168" customFormat="1" x14ac:dyDescent="0.15">
      <c r="A79" s="191"/>
      <c r="B79" s="149"/>
      <c r="C79" s="149"/>
      <c r="BQ79" s="348"/>
    </row>
    <row r="80" spans="1:70" s="168" customFormat="1" x14ac:dyDescent="0.15">
      <c r="A80" s="191"/>
      <c r="B80" s="149"/>
      <c r="C80" s="149"/>
      <c r="BQ80" s="348"/>
    </row>
    <row r="81" spans="1:3" s="168" customFormat="1" x14ac:dyDescent="0.15">
      <c r="A81" s="191"/>
      <c r="B81" s="149"/>
      <c r="C81" s="149"/>
    </row>
    <row r="82" spans="1:3" s="168" customFormat="1" x14ac:dyDescent="0.15">
      <c r="A82" s="191"/>
      <c r="B82" s="149"/>
      <c r="C82" s="149"/>
    </row>
    <row r="83" spans="1:3" s="168" customFormat="1" x14ac:dyDescent="0.15">
      <c r="A83" s="191"/>
      <c r="B83" s="149"/>
      <c r="C83" s="149"/>
    </row>
    <row r="84" spans="1:3" s="168" customFormat="1" x14ac:dyDescent="0.15">
      <c r="A84" s="191"/>
      <c r="B84" s="149"/>
      <c r="C84" s="149"/>
    </row>
    <row r="85" spans="1:3" s="168" customFormat="1" x14ac:dyDescent="0.15">
      <c r="A85" s="191"/>
      <c r="B85" s="149"/>
      <c r="C85" s="149"/>
    </row>
    <row r="86" spans="1:3" s="168" customFormat="1" x14ac:dyDescent="0.15">
      <c r="A86" s="191"/>
      <c r="B86" s="149"/>
      <c r="C86" s="149"/>
    </row>
    <row r="87" spans="1:3" s="168" customFormat="1" x14ac:dyDescent="0.15">
      <c r="A87" s="191"/>
      <c r="B87" s="149"/>
      <c r="C87" s="149"/>
    </row>
    <row r="88" spans="1:3" s="168" customFormat="1" x14ac:dyDescent="0.15">
      <c r="A88" s="191"/>
      <c r="B88" s="149"/>
      <c r="C88" s="149"/>
    </row>
    <row r="89" spans="1:3" s="168" customFormat="1" x14ac:dyDescent="0.15">
      <c r="A89" s="191"/>
      <c r="B89" s="149"/>
      <c r="C89" s="149"/>
    </row>
    <row r="90" spans="1:3" s="168" customFormat="1" x14ac:dyDescent="0.15">
      <c r="A90" s="191"/>
      <c r="B90" s="149"/>
      <c r="C90" s="149"/>
    </row>
    <row r="91" spans="1:3" s="168" customFormat="1" x14ac:dyDescent="0.15">
      <c r="A91" s="191"/>
      <c r="B91" s="149"/>
      <c r="C91" s="149"/>
    </row>
    <row r="92" spans="1:3" s="168" customFormat="1" x14ac:dyDescent="0.15">
      <c r="A92" s="191"/>
      <c r="B92" s="149"/>
      <c r="C92" s="149"/>
    </row>
    <row r="93" spans="1:3" s="168" customFormat="1" x14ac:dyDescent="0.15">
      <c r="A93" s="191"/>
      <c r="B93" s="149"/>
      <c r="C93" s="149"/>
    </row>
    <row r="94" spans="1:3" s="168" customFormat="1" x14ac:dyDescent="0.15">
      <c r="A94" s="191"/>
      <c r="B94" s="149"/>
      <c r="C94" s="149"/>
    </row>
    <row r="95" spans="1:3" s="168" customFormat="1" x14ac:dyDescent="0.15">
      <c r="A95" s="191"/>
      <c r="B95" s="149"/>
      <c r="C95" s="149"/>
    </row>
    <row r="96" spans="1:3" s="168" customFormat="1" x14ac:dyDescent="0.15">
      <c r="A96" s="191"/>
      <c r="B96" s="149"/>
      <c r="C96" s="149"/>
    </row>
    <row r="97" spans="1:3" s="168" customFormat="1" x14ac:dyDescent="0.15">
      <c r="A97" s="191"/>
      <c r="B97" s="149"/>
      <c r="C97" s="149"/>
    </row>
    <row r="98" spans="1:3" s="168" customFormat="1" x14ac:dyDescent="0.15">
      <c r="A98" s="191"/>
      <c r="B98" s="149"/>
      <c r="C98" s="149"/>
    </row>
    <row r="99" spans="1:3" s="168" customFormat="1" x14ac:dyDescent="0.15">
      <c r="A99" s="191"/>
      <c r="B99" s="149"/>
      <c r="C99" s="149"/>
    </row>
    <row r="100" spans="1:3" s="168" customFormat="1" x14ac:dyDescent="0.15">
      <c r="A100" s="191"/>
      <c r="B100" s="149"/>
      <c r="C100" s="149"/>
    </row>
    <row r="101" spans="1:3" s="168" customFormat="1" x14ac:dyDescent="0.15">
      <c r="A101" s="191"/>
      <c r="B101" s="149"/>
      <c r="C101" s="149"/>
    </row>
    <row r="102" spans="1:3" s="168" customFormat="1" x14ac:dyDescent="0.15">
      <c r="A102" s="191"/>
      <c r="B102" s="149"/>
      <c r="C102" s="149"/>
    </row>
    <row r="103" spans="1:3" s="168" customFormat="1" x14ac:dyDescent="0.15">
      <c r="A103" s="191"/>
      <c r="B103" s="149"/>
      <c r="C103" s="149"/>
    </row>
    <row r="104" spans="1:3" s="168" customFormat="1" x14ac:dyDescent="0.15">
      <c r="A104" s="191"/>
      <c r="B104" s="149"/>
      <c r="C104" s="149"/>
    </row>
    <row r="105" spans="1:3" s="168" customFormat="1" x14ac:dyDescent="0.15">
      <c r="A105" s="191"/>
      <c r="B105" s="149"/>
      <c r="C105" s="149"/>
    </row>
    <row r="106" spans="1:3" s="168" customFormat="1" x14ac:dyDescent="0.15">
      <c r="A106" s="191"/>
      <c r="B106" s="149"/>
      <c r="C106" s="149"/>
    </row>
    <row r="107" spans="1:3" s="168" customFormat="1" x14ac:dyDescent="0.15">
      <c r="A107" s="191"/>
      <c r="B107" s="149"/>
      <c r="C107" s="149"/>
    </row>
    <row r="108" spans="1:3" s="168" customFormat="1" x14ac:dyDescent="0.15">
      <c r="A108" s="191"/>
      <c r="B108" s="149"/>
      <c r="C108" s="149"/>
    </row>
    <row r="109" spans="1:3" s="168" customFormat="1" x14ac:dyDescent="0.15">
      <c r="A109" s="191"/>
      <c r="B109" s="149"/>
      <c r="C109" s="149"/>
    </row>
    <row r="110" spans="1:3" s="168" customFormat="1" x14ac:dyDescent="0.15">
      <c r="A110" s="191"/>
      <c r="B110" s="149"/>
      <c r="C110" s="149"/>
    </row>
    <row r="111" spans="1:3" s="168" customFormat="1" x14ac:dyDescent="0.15">
      <c r="A111" s="191"/>
      <c r="B111" s="149"/>
      <c r="C111" s="149"/>
    </row>
    <row r="112" spans="1:3" s="168" customFormat="1" x14ac:dyDescent="0.15">
      <c r="A112" s="191"/>
      <c r="B112" s="149"/>
      <c r="C112" s="149"/>
    </row>
    <row r="113" spans="1:3" s="168" customFormat="1" x14ac:dyDescent="0.15">
      <c r="A113" s="191"/>
      <c r="B113" s="149"/>
      <c r="C113" s="149"/>
    </row>
    <row r="114" spans="1:3" s="168" customFormat="1" x14ac:dyDescent="0.15">
      <c r="A114" s="191"/>
      <c r="B114" s="149"/>
      <c r="C114" s="149"/>
    </row>
    <row r="115" spans="1:3" s="168" customFormat="1" x14ac:dyDescent="0.15">
      <c r="A115" s="191"/>
      <c r="B115" s="149"/>
      <c r="C115" s="149"/>
    </row>
    <row r="116" spans="1:3" s="168" customFormat="1" x14ac:dyDescent="0.15">
      <c r="A116" s="191"/>
      <c r="B116" s="149"/>
      <c r="C116" s="149"/>
    </row>
    <row r="117" spans="1:3" s="168" customFormat="1" x14ac:dyDescent="0.15">
      <c r="A117" s="191"/>
      <c r="B117" s="149"/>
      <c r="C117" s="149"/>
    </row>
    <row r="118" spans="1:3" s="168" customFormat="1" x14ac:dyDescent="0.15">
      <c r="A118" s="191"/>
      <c r="B118" s="149"/>
      <c r="C118" s="149"/>
    </row>
    <row r="119" spans="1:3" s="168" customFormat="1" x14ac:dyDescent="0.15">
      <c r="A119" s="191"/>
      <c r="B119" s="149"/>
      <c r="C119" s="149"/>
    </row>
    <row r="120" spans="1:3" s="168" customFormat="1" x14ac:dyDescent="0.15">
      <c r="A120" s="191"/>
      <c r="B120" s="149"/>
      <c r="C120" s="149"/>
    </row>
    <row r="121" spans="1:3" s="168" customFormat="1" x14ac:dyDescent="0.15">
      <c r="A121" s="191"/>
      <c r="B121" s="149"/>
      <c r="C121" s="149"/>
    </row>
    <row r="122" spans="1:3" s="168" customFormat="1" x14ac:dyDescent="0.15">
      <c r="A122" s="191"/>
      <c r="B122" s="149"/>
      <c r="C122" s="149"/>
    </row>
    <row r="123" spans="1:3" s="168" customFormat="1" x14ac:dyDescent="0.15">
      <c r="A123" s="191"/>
      <c r="B123" s="149"/>
      <c r="C123" s="149"/>
    </row>
    <row r="124" spans="1:3" s="168" customFormat="1" x14ac:dyDescent="0.15">
      <c r="A124" s="191"/>
      <c r="B124" s="149"/>
      <c r="C124" s="149"/>
    </row>
    <row r="125" spans="1:3" s="168" customFormat="1" x14ac:dyDescent="0.15">
      <c r="A125" s="191"/>
      <c r="B125" s="149"/>
      <c r="C125" s="149"/>
    </row>
    <row r="126" spans="1:3" s="168" customFormat="1" x14ac:dyDescent="0.15">
      <c r="A126" s="191"/>
      <c r="B126" s="149"/>
      <c r="C126" s="149"/>
    </row>
    <row r="127" spans="1:3" s="168" customFormat="1" x14ac:dyDescent="0.15">
      <c r="A127" s="191"/>
      <c r="B127" s="149"/>
      <c r="C127" s="149"/>
    </row>
    <row r="128" spans="1:3" s="168" customFormat="1" x14ac:dyDescent="0.15">
      <c r="A128" s="191"/>
      <c r="B128" s="149"/>
      <c r="C128" s="149"/>
    </row>
    <row r="129" spans="1:3" s="168" customFormat="1" x14ac:dyDescent="0.15">
      <c r="A129" s="191"/>
      <c r="B129" s="149"/>
      <c r="C129" s="149"/>
    </row>
    <row r="130" spans="1:3" s="168" customFormat="1" x14ac:dyDescent="0.15">
      <c r="A130" s="191"/>
      <c r="B130" s="149"/>
      <c r="C130" s="149"/>
    </row>
    <row r="131" spans="1:3" s="168" customFormat="1" x14ac:dyDescent="0.15">
      <c r="A131" s="191"/>
      <c r="B131" s="149"/>
      <c r="C131" s="149"/>
    </row>
    <row r="132" spans="1:3" s="168" customFormat="1" x14ac:dyDescent="0.15">
      <c r="A132" s="191"/>
      <c r="B132" s="149"/>
      <c r="C132" s="149"/>
    </row>
    <row r="133" spans="1:3" s="168" customFormat="1" x14ac:dyDescent="0.15">
      <c r="A133" s="191"/>
      <c r="B133" s="149"/>
      <c r="C133" s="149"/>
    </row>
    <row r="134" spans="1:3" s="168" customFormat="1" x14ac:dyDescent="0.15">
      <c r="A134" s="191"/>
      <c r="B134" s="149"/>
      <c r="C134" s="149"/>
    </row>
    <row r="135" spans="1:3" s="168" customFormat="1" x14ac:dyDescent="0.15">
      <c r="A135" s="191"/>
      <c r="B135" s="149"/>
      <c r="C135" s="149"/>
    </row>
    <row r="136" spans="1:3" s="168" customFormat="1" x14ac:dyDescent="0.15">
      <c r="A136" s="191"/>
      <c r="B136" s="149"/>
      <c r="C136" s="149"/>
    </row>
    <row r="137" spans="1:3" s="168" customFormat="1" x14ac:dyDescent="0.15">
      <c r="A137" s="191"/>
      <c r="B137" s="149"/>
      <c r="C137" s="149"/>
    </row>
    <row r="138" spans="1:3" s="168" customFormat="1" x14ac:dyDescent="0.15">
      <c r="A138" s="191"/>
      <c r="B138" s="149"/>
      <c r="C138" s="149"/>
    </row>
    <row r="139" spans="1:3" s="168" customFormat="1" x14ac:dyDescent="0.15">
      <c r="A139" s="191"/>
      <c r="B139" s="149"/>
      <c r="C139" s="149"/>
    </row>
    <row r="140" spans="1:3" s="168" customFormat="1" x14ac:dyDescent="0.15">
      <c r="A140" s="191"/>
      <c r="B140" s="149"/>
      <c r="C140" s="149"/>
    </row>
    <row r="141" spans="1:3" s="168" customFormat="1" x14ac:dyDescent="0.15">
      <c r="A141" s="191"/>
      <c r="B141" s="149"/>
      <c r="C141" s="149"/>
    </row>
    <row r="142" spans="1:3" s="168" customFormat="1" x14ac:dyDescent="0.15">
      <c r="A142" s="191"/>
      <c r="B142" s="149"/>
      <c r="C142" s="149"/>
    </row>
    <row r="143" spans="1:3" s="168" customFormat="1" x14ac:dyDescent="0.15">
      <c r="A143" s="191"/>
      <c r="B143" s="149"/>
      <c r="C143" s="149"/>
    </row>
    <row r="144" spans="1:3" s="168" customFormat="1" x14ac:dyDescent="0.15">
      <c r="A144" s="191"/>
      <c r="B144" s="149"/>
      <c r="C144" s="149"/>
    </row>
    <row r="145" spans="1:3" s="168" customFormat="1" x14ac:dyDescent="0.15">
      <c r="A145" s="191"/>
      <c r="B145" s="149"/>
      <c r="C145" s="149"/>
    </row>
    <row r="146" spans="1:3" s="168" customFormat="1" x14ac:dyDescent="0.15">
      <c r="A146" s="191"/>
      <c r="B146" s="149"/>
      <c r="C146" s="149"/>
    </row>
    <row r="147" spans="1:3" s="168" customFormat="1" x14ac:dyDescent="0.15">
      <c r="A147" s="191"/>
      <c r="B147" s="149"/>
      <c r="C147" s="149"/>
    </row>
    <row r="148" spans="1:3" s="168" customFormat="1" x14ac:dyDescent="0.15">
      <c r="A148" s="191"/>
      <c r="B148" s="149"/>
      <c r="C148" s="149"/>
    </row>
    <row r="149" spans="1:3" s="168" customFormat="1" x14ac:dyDescent="0.15">
      <c r="A149" s="191"/>
      <c r="B149" s="149"/>
      <c r="C149" s="149"/>
    </row>
    <row r="150" spans="1:3" s="168" customFormat="1" x14ac:dyDescent="0.15">
      <c r="A150" s="191"/>
      <c r="B150" s="149"/>
      <c r="C150" s="149"/>
    </row>
    <row r="151" spans="1:3" s="168" customFormat="1" x14ac:dyDescent="0.15">
      <c r="A151" s="191"/>
      <c r="B151" s="149"/>
      <c r="C151" s="149"/>
    </row>
    <row r="152" spans="1:3" s="168" customFormat="1" x14ac:dyDescent="0.15">
      <c r="A152" s="191"/>
      <c r="B152" s="149"/>
      <c r="C152" s="149"/>
    </row>
    <row r="153" spans="1:3" s="168" customFormat="1" x14ac:dyDescent="0.15">
      <c r="A153" s="191"/>
      <c r="B153" s="149"/>
      <c r="C153" s="149"/>
    </row>
    <row r="154" spans="1:3" s="168" customFormat="1" x14ac:dyDescent="0.15">
      <c r="A154" s="191"/>
      <c r="B154" s="149"/>
      <c r="C154" s="149"/>
    </row>
    <row r="155" spans="1:3" s="168" customFormat="1" x14ac:dyDescent="0.15">
      <c r="A155" s="191"/>
      <c r="B155" s="149"/>
      <c r="C155" s="149"/>
    </row>
    <row r="156" spans="1:3" s="168" customFormat="1" x14ac:dyDescent="0.15">
      <c r="A156" s="191"/>
      <c r="B156" s="149"/>
      <c r="C156" s="149"/>
    </row>
    <row r="157" spans="1:3" s="168" customFormat="1" x14ac:dyDescent="0.15">
      <c r="A157" s="191"/>
      <c r="B157" s="149"/>
      <c r="C157" s="149"/>
    </row>
    <row r="158" spans="1:3" s="168" customFormat="1" x14ac:dyDescent="0.15">
      <c r="A158" s="191"/>
      <c r="B158" s="149"/>
      <c r="C158" s="149"/>
    </row>
    <row r="159" spans="1:3" s="168" customFormat="1" x14ac:dyDescent="0.15">
      <c r="A159" s="191"/>
      <c r="B159" s="149"/>
      <c r="C159" s="149"/>
    </row>
    <row r="160" spans="1:3" s="168" customFormat="1" x14ac:dyDescent="0.15">
      <c r="A160" s="191"/>
      <c r="B160" s="149"/>
      <c r="C160" s="149"/>
    </row>
    <row r="161" spans="1:3" s="168" customFormat="1" x14ac:dyDescent="0.15">
      <c r="A161" s="191"/>
      <c r="B161" s="149"/>
      <c r="C161" s="149"/>
    </row>
    <row r="162" spans="1:3" s="168" customFormat="1" x14ac:dyDescent="0.15">
      <c r="A162" s="191"/>
      <c r="B162" s="149"/>
      <c r="C162" s="149"/>
    </row>
    <row r="163" spans="1:3" s="168" customFormat="1" x14ac:dyDescent="0.15">
      <c r="A163" s="191"/>
      <c r="B163" s="149"/>
      <c r="C163" s="149"/>
    </row>
    <row r="164" spans="1:3" s="168" customFormat="1" x14ac:dyDescent="0.15">
      <c r="A164" s="191"/>
      <c r="B164" s="149"/>
      <c r="C164" s="149"/>
    </row>
    <row r="165" spans="1:3" s="168" customFormat="1" x14ac:dyDescent="0.15">
      <c r="A165" s="191"/>
      <c r="B165" s="149"/>
      <c r="C165" s="149"/>
    </row>
    <row r="166" spans="1:3" s="168" customFormat="1" x14ac:dyDescent="0.15">
      <c r="A166" s="191"/>
      <c r="B166" s="149"/>
      <c r="C166" s="149"/>
    </row>
    <row r="167" spans="1:3" s="168" customFormat="1" x14ac:dyDescent="0.15">
      <c r="A167" s="191"/>
      <c r="B167" s="149"/>
      <c r="C167" s="149"/>
    </row>
    <row r="168" spans="1:3" s="168" customFormat="1" x14ac:dyDescent="0.15">
      <c r="A168" s="191"/>
      <c r="B168" s="149"/>
      <c r="C168" s="149"/>
    </row>
    <row r="169" spans="1:3" s="168" customFormat="1" x14ac:dyDescent="0.15">
      <c r="A169" s="191"/>
      <c r="B169" s="149"/>
      <c r="C169" s="149"/>
    </row>
    <row r="170" spans="1:3" s="168" customFormat="1" x14ac:dyDescent="0.15">
      <c r="A170" s="191"/>
      <c r="B170" s="149"/>
      <c r="C170" s="149"/>
    </row>
    <row r="171" spans="1:3" s="168" customFormat="1" x14ac:dyDescent="0.15">
      <c r="A171" s="191"/>
      <c r="B171" s="149"/>
      <c r="C171" s="149"/>
    </row>
    <row r="172" spans="1:3" s="168" customFormat="1" x14ac:dyDescent="0.15">
      <c r="A172" s="191"/>
      <c r="B172" s="149"/>
      <c r="C172" s="149"/>
    </row>
    <row r="173" spans="1:3" s="168" customFormat="1" x14ac:dyDescent="0.15">
      <c r="A173" s="191"/>
      <c r="B173" s="149"/>
      <c r="C173" s="149"/>
    </row>
    <row r="174" spans="1:3" s="168" customFormat="1" x14ac:dyDescent="0.15">
      <c r="A174" s="191"/>
      <c r="B174" s="149"/>
      <c r="C174" s="149"/>
    </row>
    <row r="175" spans="1:3" s="168" customFormat="1" x14ac:dyDescent="0.15">
      <c r="A175" s="191"/>
      <c r="B175" s="149"/>
      <c r="C175" s="149"/>
    </row>
    <row r="176" spans="1:3" s="168" customFormat="1" x14ac:dyDescent="0.15">
      <c r="A176" s="191"/>
      <c r="B176" s="149"/>
      <c r="C176" s="149"/>
    </row>
    <row r="177" spans="1:3" s="168" customFormat="1" x14ac:dyDescent="0.15">
      <c r="A177" s="191"/>
      <c r="B177" s="149"/>
      <c r="C177" s="149"/>
    </row>
    <row r="178" spans="1:3" s="168" customFormat="1" x14ac:dyDescent="0.15">
      <c r="A178" s="191"/>
      <c r="B178" s="149"/>
      <c r="C178" s="149"/>
    </row>
    <row r="179" spans="1:3" s="168" customFormat="1" x14ac:dyDescent="0.15">
      <c r="A179" s="191"/>
      <c r="B179" s="149"/>
      <c r="C179" s="149"/>
    </row>
    <row r="180" spans="1:3" s="168" customFormat="1" x14ac:dyDescent="0.15">
      <c r="A180" s="191"/>
      <c r="B180" s="149"/>
      <c r="C180" s="149"/>
    </row>
    <row r="181" spans="1:3" s="168" customFormat="1" x14ac:dyDescent="0.15">
      <c r="A181" s="191"/>
      <c r="B181" s="149"/>
      <c r="C181" s="149"/>
    </row>
    <row r="182" spans="1:3" s="168" customFormat="1" x14ac:dyDescent="0.15">
      <c r="A182" s="191"/>
      <c r="B182" s="149"/>
      <c r="C182" s="149"/>
    </row>
    <row r="183" spans="1:3" s="168" customFormat="1" x14ac:dyDescent="0.15">
      <c r="A183" s="191"/>
      <c r="B183" s="149"/>
      <c r="C183" s="149"/>
    </row>
    <row r="184" spans="1:3" s="168" customFormat="1" x14ac:dyDescent="0.15">
      <c r="A184" s="191"/>
      <c r="B184" s="149"/>
      <c r="C184" s="149"/>
    </row>
    <row r="185" spans="1:3" s="168" customFormat="1" x14ac:dyDescent="0.15">
      <c r="A185" s="191"/>
      <c r="B185" s="149"/>
      <c r="C185" s="149"/>
    </row>
    <row r="186" spans="1:3" s="168" customFormat="1" x14ac:dyDescent="0.15">
      <c r="A186" s="191"/>
      <c r="B186" s="149"/>
      <c r="C186" s="149"/>
    </row>
    <row r="187" spans="1:3" s="168" customFormat="1" x14ac:dyDescent="0.15">
      <c r="A187" s="191"/>
      <c r="B187" s="149"/>
      <c r="C187" s="149"/>
    </row>
    <row r="188" spans="1:3" s="168" customFormat="1" x14ac:dyDescent="0.15">
      <c r="A188" s="191"/>
      <c r="B188" s="149"/>
      <c r="C188" s="149"/>
    </row>
    <row r="189" spans="1:3" s="168" customFormat="1" x14ac:dyDescent="0.15">
      <c r="A189" s="191"/>
      <c r="B189" s="149"/>
      <c r="C189" s="149"/>
    </row>
    <row r="190" spans="1:3" s="168" customFormat="1" x14ac:dyDescent="0.15">
      <c r="A190" s="191"/>
      <c r="B190" s="149"/>
      <c r="C190" s="149"/>
    </row>
    <row r="191" spans="1:3" s="168" customFormat="1" x14ac:dyDescent="0.15">
      <c r="A191" s="191"/>
      <c r="B191" s="149"/>
      <c r="C191" s="149"/>
    </row>
    <row r="192" spans="1:3" s="168" customFormat="1" x14ac:dyDescent="0.15">
      <c r="A192" s="191"/>
      <c r="B192" s="149"/>
      <c r="C192" s="149"/>
    </row>
    <row r="193" spans="1:3" s="168" customFormat="1" x14ac:dyDescent="0.15">
      <c r="A193" s="191"/>
      <c r="B193" s="149"/>
      <c r="C193" s="149"/>
    </row>
    <row r="194" spans="1:3" s="168" customFormat="1" x14ac:dyDescent="0.15">
      <c r="A194" s="191"/>
      <c r="B194" s="149"/>
      <c r="C194" s="149"/>
    </row>
    <row r="195" spans="1:3" s="168" customFormat="1" x14ac:dyDescent="0.15">
      <c r="A195" s="191"/>
      <c r="B195" s="149"/>
      <c r="C195" s="149"/>
    </row>
    <row r="196" spans="1:3" s="168" customFormat="1" x14ac:dyDescent="0.15">
      <c r="A196" s="191"/>
      <c r="B196" s="149"/>
      <c r="C196" s="149"/>
    </row>
    <row r="197" spans="1:3" s="168" customFormat="1" x14ac:dyDescent="0.15">
      <c r="A197" s="191"/>
      <c r="B197" s="149"/>
      <c r="C197" s="149"/>
    </row>
    <row r="198" spans="1:3" s="168" customFormat="1" x14ac:dyDescent="0.15">
      <c r="A198" s="191"/>
      <c r="B198" s="149"/>
      <c r="C198" s="149"/>
    </row>
    <row r="199" spans="1:3" s="168" customFormat="1" x14ac:dyDescent="0.15">
      <c r="A199" s="191"/>
      <c r="B199" s="149"/>
      <c r="C199" s="149"/>
    </row>
    <row r="200" spans="1:3" s="168" customFormat="1" x14ac:dyDescent="0.15">
      <c r="A200" s="191"/>
      <c r="B200" s="149"/>
      <c r="C200" s="149"/>
    </row>
    <row r="201" spans="1:3" s="168" customFormat="1" x14ac:dyDescent="0.15">
      <c r="A201" s="191"/>
      <c r="B201" s="149"/>
      <c r="C201" s="149"/>
    </row>
    <row r="202" spans="1:3" s="168" customFormat="1" x14ac:dyDescent="0.15">
      <c r="A202" s="191"/>
      <c r="B202" s="149"/>
      <c r="C202" s="149"/>
    </row>
    <row r="203" spans="1:3" s="168" customFormat="1" x14ac:dyDescent="0.15">
      <c r="A203" s="191"/>
      <c r="B203" s="149"/>
      <c r="C203" s="149"/>
    </row>
    <row r="204" spans="1:3" s="168" customFormat="1" x14ac:dyDescent="0.15">
      <c r="A204" s="191"/>
      <c r="B204" s="149"/>
      <c r="C204" s="149"/>
    </row>
    <row r="205" spans="1:3" s="168" customFormat="1" x14ac:dyDescent="0.15">
      <c r="A205" s="191"/>
      <c r="B205" s="149"/>
      <c r="C205" s="149"/>
    </row>
    <row r="206" spans="1:3" s="168" customFormat="1" x14ac:dyDescent="0.15">
      <c r="A206" s="191"/>
      <c r="B206" s="149"/>
      <c r="C206" s="149"/>
    </row>
    <row r="207" spans="1:3" s="168" customFormat="1" x14ac:dyDescent="0.15">
      <c r="A207" s="191"/>
      <c r="B207" s="149"/>
      <c r="C207" s="149"/>
    </row>
    <row r="208" spans="1:3" s="168" customFormat="1" x14ac:dyDescent="0.15">
      <c r="A208" s="191"/>
      <c r="B208" s="149"/>
      <c r="C208" s="149"/>
    </row>
    <row r="209" spans="1:3" s="168" customFormat="1" x14ac:dyDescent="0.15">
      <c r="A209" s="191"/>
      <c r="B209" s="149"/>
      <c r="C209" s="149"/>
    </row>
    <row r="210" spans="1:3" s="168" customFormat="1" x14ac:dyDescent="0.15">
      <c r="A210" s="191"/>
      <c r="B210" s="149"/>
      <c r="C210" s="149"/>
    </row>
    <row r="211" spans="1:3" s="168" customFormat="1" x14ac:dyDescent="0.15">
      <c r="A211" s="191"/>
      <c r="B211" s="149"/>
      <c r="C211" s="149"/>
    </row>
    <row r="212" spans="1:3" s="168" customFormat="1" x14ac:dyDescent="0.15">
      <c r="A212" s="191"/>
      <c r="B212" s="149"/>
      <c r="C212" s="149"/>
    </row>
    <row r="213" spans="1:3" s="168" customFormat="1" x14ac:dyDescent="0.15">
      <c r="A213" s="191"/>
      <c r="B213" s="149"/>
      <c r="C213" s="149"/>
    </row>
    <row r="214" spans="1:3" s="168" customFormat="1" x14ac:dyDescent="0.15">
      <c r="A214" s="191"/>
      <c r="B214" s="149"/>
      <c r="C214" s="149"/>
    </row>
    <row r="215" spans="1:3" s="168" customFormat="1" x14ac:dyDescent="0.15">
      <c r="A215" s="191"/>
      <c r="B215" s="149"/>
      <c r="C215" s="149"/>
    </row>
    <row r="216" spans="1:3" s="168" customFormat="1" x14ac:dyDescent="0.15">
      <c r="A216" s="191"/>
      <c r="B216" s="149"/>
      <c r="C216" s="149"/>
    </row>
    <row r="217" spans="1:3" s="168" customFormat="1" x14ac:dyDescent="0.15">
      <c r="A217" s="191"/>
      <c r="B217" s="149"/>
      <c r="C217" s="149"/>
    </row>
    <row r="218" spans="1:3" s="168" customFormat="1" x14ac:dyDescent="0.15">
      <c r="A218" s="191"/>
      <c r="B218" s="149"/>
      <c r="C218" s="149"/>
    </row>
    <row r="219" spans="1:3" s="168" customFormat="1" x14ac:dyDescent="0.15">
      <c r="A219" s="191"/>
      <c r="B219" s="149"/>
      <c r="C219" s="149"/>
    </row>
    <row r="220" spans="1:3" s="168" customFormat="1" x14ac:dyDescent="0.15">
      <c r="A220" s="191"/>
      <c r="B220" s="149"/>
      <c r="C220" s="149"/>
    </row>
    <row r="221" spans="1:3" s="168" customFormat="1" x14ac:dyDescent="0.15">
      <c r="A221" s="191"/>
      <c r="B221" s="149"/>
      <c r="C221" s="149"/>
    </row>
    <row r="222" spans="1:3" s="168" customFormat="1" x14ac:dyDescent="0.15">
      <c r="A222" s="191"/>
      <c r="B222" s="149"/>
      <c r="C222" s="149"/>
    </row>
    <row r="223" spans="1:3" s="168" customFormat="1" x14ac:dyDescent="0.15">
      <c r="A223" s="191"/>
      <c r="B223" s="149"/>
      <c r="C223" s="149"/>
    </row>
    <row r="224" spans="1:3" s="168" customFormat="1" x14ac:dyDescent="0.15">
      <c r="A224" s="191"/>
      <c r="B224" s="149"/>
      <c r="C224" s="149"/>
    </row>
    <row r="225" spans="1:3" s="168" customFormat="1" x14ac:dyDescent="0.15">
      <c r="A225" s="191"/>
      <c r="B225" s="149"/>
      <c r="C225" s="149"/>
    </row>
    <row r="226" spans="1:3" s="168" customFormat="1" x14ac:dyDescent="0.15">
      <c r="A226" s="191"/>
      <c r="B226" s="149"/>
      <c r="C226" s="149"/>
    </row>
    <row r="227" spans="1:3" s="168" customFormat="1" x14ac:dyDescent="0.15">
      <c r="A227" s="191"/>
      <c r="B227" s="149"/>
      <c r="C227" s="149"/>
    </row>
    <row r="228" spans="1:3" s="168" customFormat="1" x14ac:dyDescent="0.15">
      <c r="A228" s="191"/>
      <c r="B228" s="149"/>
      <c r="C228" s="149"/>
    </row>
    <row r="229" spans="1:3" s="168" customFormat="1" x14ac:dyDescent="0.15">
      <c r="A229" s="191"/>
      <c r="B229" s="149"/>
      <c r="C229" s="149"/>
    </row>
    <row r="230" spans="1:3" s="168" customFormat="1" x14ac:dyDescent="0.15">
      <c r="A230" s="191"/>
      <c r="B230" s="149"/>
      <c r="C230" s="149"/>
    </row>
    <row r="231" spans="1:3" s="168" customFormat="1" x14ac:dyDescent="0.15">
      <c r="A231" s="191"/>
      <c r="B231" s="149"/>
      <c r="C231" s="149"/>
    </row>
    <row r="232" spans="1:3" s="168" customFormat="1" x14ac:dyDescent="0.15">
      <c r="A232" s="191"/>
      <c r="B232" s="149"/>
      <c r="C232" s="149"/>
    </row>
    <row r="233" spans="1:3" s="168" customFormat="1" x14ac:dyDescent="0.15">
      <c r="A233" s="191"/>
      <c r="B233" s="149"/>
      <c r="C233" s="149"/>
    </row>
    <row r="234" spans="1:3" s="168" customFormat="1" x14ac:dyDescent="0.15">
      <c r="A234" s="191"/>
      <c r="B234" s="149"/>
      <c r="C234" s="149"/>
    </row>
    <row r="235" spans="1:3" s="168" customFormat="1" x14ac:dyDescent="0.15">
      <c r="A235" s="191"/>
      <c r="B235" s="149"/>
      <c r="C235" s="149"/>
    </row>
    <row r="236" spans="1:3" s="168" customFormat="1" x14ac:dyDescent="0.15">
      <c r="A236" s="191"/>
      <c r="B236" s="149"/>
      <c r="C236" s="149"/>
    </row>
    <row r="237" spans="1:3" s="168" customFormat="1" x14ac:dyDescent="0.15">
      <c r="A237" s="191"/>
      <c r="B237" s="149"/>
      <c r="C237" s="149"/>
    </row>
    <row r="238" spans="1:3" s="168" customFormat="1" x14ac:dyDescent="0.15">
      <c r="A238" s="191"/>
      <c r="B238" s="149"/>
      <c r="C238" s="149"/>
    </row>
    <row r="239" spans="1:3" s="168" customFormat="1" x14ac:dyDescent="0.15">
      <c r="A239" s="191"/>
      <c r="B239" s="149"/>
      <c r="C239" s="149"/>
    </row>
    <row r="240" spans="1:3" s="168" customFormat="1" x14ac:dyDescent="0.15">
      <c r="A240" s="191"/>
      <c r="B240" s="149"/>
      <c r="C240" s="149"/>
    </row>
    <row r="241" spans="1:3" s="168" customFormat="1" x14ac:dyDescent="0.15">
      <c r="A241" s="191"/>
      <c r="B241" s="149"/>
      <c r="C241" s="149"/>
    </row>
    <row r="242" spans="1:3" s="168" customFormat="1" x14ac:dyDescent="0.15">
      <c r="A242" s="191"/>
      <c r="B242" s="149"/>
      <c r="C242" s="149"/>
    </row>
    <row r="243" spans="1:3" s="168" customFormat="1" x14ac:dyDescent="0.15">
      <c r="A243" s="191"/>
      <c r="B243" s="149"/>
      <c r="C243" s="149"/>
    </row>
    <row r="244" spans="1:3" s="168" customFormat="1" x14ac:dyDescent="0.15">
      <c r="A244" s="191"/>
      <c r="B244" s="149"/>
      <c r="C244" s="149"/>
    </row>
    <row r="245" spans="1:3" s="168" customFormat="1" x14ac:dyDescent="0.15">
      <c r="A245" s="191"/>
      <c r="B245" s="149"/>
      <c r="C245" s="149"/>
    </row>
    <row r="246" spans="1:3" s="168" customFormat="1" x14ac:dyDescent="0.15">
      <c r="A246" s="191"/>
      <c r="B246" s="149"/>
      <c r="C246" s="149"/>
    </row>
    <row r="247" spans="1:3" s="168" customFormat="1" x14ac:dyDescent="0.15">
      <c r="A247" s="191"/>
      <c r="B247" s="149"/>
      <c r="C247" s="149"/>
    </row>
    <row r="248" spans="1:3" s="168" customFormat="1" x14ac:dyDescent="0.15">
      <c r="A248" s="191"/>
      <c r="B248" s="149"/>
      <c r="C248" s="149"/>
    </row>
    <row r="249" spans="1:3" s="168" customFormat="1" x14ac:dyDescent="0.15">
      <c r="A249" s="191"/>
      <c r="B249" s="149"/>
      <c r="C249" s="149"/>
    </row>
    <row r="250" spans="1:3" s="168" customFormat="1" x14ac:dyDescent="0.15">
      <c r="A250" s="191"/>
      <c r="B250" s="149"/>
      <c r="C250" s="149"/>
    </row>
    <row r="251" spans="1:3" s="168" customFormat="1" x14ac:dyDescent="0.15">
      <c r="A251" s="191"/>
      <c r="B251" s="149"/>
      <c r="C251" s="149"/>
    </row>
    <row r="252" spans="1:3" s="168" customFormat="1" x14ac:dyDescent="0.15">
      <c r="A252" s="191"/>
      <c r="B252" s="149"/>
      <c r="C252" s="149"/>
    </row>
    <row r="253" spans="1:3" s="168" customFormat="1" x14ac:dyDescent="0.15">
      <c r="A253" s="191"/>
      <c r="B253" s="149"/>
      <c r="C253" s="149"/>
    </row>
    <row r="254" spans="1:3" s="168" customFormat="1" x14ac:dyDescent="0.15">
      <c r="A254" s="191"/>
      <c r="B254" s="149"/>
      <c r="C254" s="149"/>
    </row>
    <row r="255" spans="1:3" s="168" customFormat="1" x14ac:dyDescent="0.15">
      <c r="A255" s="191"/>
      <c r="B255" s="149"/>
      <c r="C255" s="149"/>
    </row>
    <row r="256" spans="1:3" s="168" customFormat="1" x14ac:dyDescent="0.15">
      <c r="A256" s="191"/>
      <c r="B256" s="149"/>
      <c r="C256" s="149"/>
    </row>
    <row r="257" spans="1:3" s="168" customFormat="1" x14ac:dyDescent="0.15">
      <c r="A257" s="191"/>
      <c r="B257" s="149"/>
      <c r="C257" s="149"/>
    </row>
    <row r="258" spans="1:3" s="168" customFormat="1" x14ac:dyDescent="0.15">
      <c r="A258" s="191"/>
      <c r="B258" s="149"/>
      <c r="C258" s="149"/>
    </row>
    <row r="259" spans="1:3" s="168" customFormat="1" x14ac:dyDescent="0.15">
      <c r="A259" s="191"/>
      <c r="B259" s="149"/>
      <c r="C259" s="149"/>
    </row>
    <row r="260" spans="1:3" s="168" customFormat="1" x14ac:dyDescent="0.15">
      <c r="A260" s="191"/>
      <c r="B260" s="149"/>
      <c r="C260" s="149"/>
    </row>
    <row r="261" spans="1:3" s="168" customFormat="1" x14ac:dyDescent="0.15">
      <c r="A261" s="191"/>
      <c r="B261" s="149"/>
      <c r="C261" s="149"/>
    </row>
    <row r="262" spans="1:3" s="168" customFormat="1" x14ac:dyDescent="0.15">
      <c r="A262" s="191"/>
      <c r="B262" s="149"/>
      <c r="C262" s="149"/>
    </row>
    <row r="263" spans="1:3" s="168" customFormat="1" x14ac:dyDescent="0.15">
      <c r="A263" s="191"/>
      <c r="B263" s="149"/>
      <c r="C263" s="149"/>
    </row>
    <row r="264" spans="1:3" s="168" customFormat="1" x14ac:dyDescent="0.15">
      <c r="A264" s="191"/>
      <c r="B264" s="149"/>
      <c r="C264" s="149"/>
    </row>
    <row r="265" spans="1:3" s="168" customFormat="1" x14ac:dyDescent="0.15">
      <c r="A265" s="191"/>
      <c r="B265" s="149"/>
      <c r="C265" s="149"/>
    </row>
    <row r="266" spans="1:3" s="168" customFormat="1" x14ac:dyDescent="0.15">
      <c r="A266" s="191"/>
      <c r="B266" s="149"/>
      <c r="C266" s="149"/>
    </row>
    <row r="267" spans="1:3" s="168" customFormat="1" x14ac:dyDescent="0.15">
      <c r="A267" s="191"/>
      <c r="B267" s="149"/>
      <c r="C267" s="149"/>
    </row>
    <row r="268" spans="1:3" s="168" customFormat="1" x14ac:dyDescent="0.15">
      <c r="A268" s="191"/>
      <c r="B268" s="149"/>
      <c r="C268" s="149"/>
    </row>
    <row r="269" spans="1:3" s="168" customFormat="1" x14ac:dyDescent="0.15">
      <c r="A269" s="191"/>
      <c r="B269" s="149"/>
      <c r="C269" s="149"/>
    </row>
    <row r="270" spans="1:3" s="168" customFormat="1" x14ac:dyDescent="0.15">
      <c r="A270" s="191"/>
      <c r="B270" s="149"/>
      <c r="C270" s="149"/>
    </row>
    <row r="271" spans="1:3" s="168" customFormat="1" x14ac:dyDescent="0.15">
      <c r="A271" s="191"/>
      <c r="B271" s="149"/>
      <c r="C271" s="149"/>
    </row>
    <row r="272" spans="1:3" s="168" customFormat="1" x14ac:dyDescent="0.15">
      <c r="A272" s="191"/>
      <c r="B272" s="149"/>
      <c r="C272" s="149"/>
    </row>
    <row r="273" spans="1:69" s="168" customFormat="1" x14ac:dyDescent="0.15">
      <c r="A273" s="191"/>
      <c r="B273" s="149"/>
      <c r="C273" s="149"/>
    </row>
    <row r="274" spans="1:69" s="168" customFormat="1" x14ac:dyDescent="0.15">
      <c r="A274" s="191"/>
      <c r="B274" s="149"/>
      <c r="C274" s="149"/>
    </row>
    <row r="275" spans="1:69" s="168" customFormat="1" x14ac:dyDescent="0.15">
      <c r="A275" s="191"/>
      <c r="B275" s="149"/>
      <c r="C275" s="149"/>
    </row>
    <row r="276" spans="1:69" s="168" customFormat="1" x14ac:dyDescent="0.15">
      <c r="A276" s="191"/>
      <c r="B276" s="149"/>
      <c r="C276" s="149"/>
    </row>
    <row r="277" spans="1:69" s="168" customFormat="1" x14ac:dyDescent="0.15">
      <c r="A277" s="191"/>
      <c r="B277" s="149"/>
      <c r="C277" s="149"/>
    </row>
    <row r="278" spans="1:69" s="168" customFormat="1" x14ac:dyDescent="0.15">
      <c r="A278" s="191"/>
      <c r="B278" s="149"/>
      <c r="C278" s="149"/>
    </row>
    <row r="279" spans="1:69" s="168" customFormat="1" x14ac:dyDescent="0.15">
      <c r="A279" s="191"/>
      <c r="B279" s="149"/>
      <c r="C279" s="149"/>
      <c r="BQ279" s="339"/>
    </row>
    <row r="280" spans="1:69" s="168" customFormat="1" x14ac:dyDescent="0.15">
      <c r="A280" s="191"/>
      <c r="B280" s="149"/>
      <c r="C280" s="149"/>
      <c r="BQ280" s="339"/>
    </row>
    <row r="281" spans="1:69" s="168" customFormat="1" x14ac:dyDescent="0.15">
      <c r="A281" s="191"/>
      <c r="B281" s="149"/>
      <c r="C281" s="149"/>
      <c r="BQ281" s="339"/>
    </row>
    <row r="282" spans="1:69" s="168" customFormat="1" x14ac:dyDescent="0.15">
      <c r="A282" s="191"/>
      <c r="B282" s="149"/>
      <c r="C282" s="149"/>
      <c r="BQ282" s="339"/>
    </row>
    <row r="283" spans="1:69" s="168" customFormat="1" x14ac:dyDescent="0.15">
      <c r="A283" s="191"/>
      <c r="B283" s="149"/>
      <c r="C283" s="149"/>
      <c r="BQ283" s="339"/>
    </row>
    <row r="284" spans="1:69" s="168" customFormat="1" x14ac:dyDescent="0.15">
      <c r="A284" s="191"/>
      <c r="B284" s="149"/>
      <c r="C284" s="149"/>
      <c r="BQ284" s="339"/>
    </row>
    <row r="285" spans="1:69" s="168" customFormat="1" x14ac:dyDescent="0.15">
      <c r="A285" s="191"/>
      <c r="B285" s="149"/>
      <c r="C285" s="149"/>
      <c r="BQ285" s="339"/>
    </row>
    <row r="286" spans="1:69" s="168" customFormat="1" x14ac:dyDescent="0.15">
      <c r="A286" s="191"/>
      <c r="B286" s="149"/>
      <c r="C286" s="149"/>
      <c r="BQ286" s="339"/>
    </row>
    <row r="287" spans="1:69" s="168" customFormat="1" x14ac:dyDescent="0.15">
      <c r="A287" s="191"/>
      <c r="B287" s="149"/>
      <c r="C287" s="149"/>
      <c r="BQ287" s="339"/>
    </row>
    <row r="288" spans="1:69" s="168" customFormat="1" x14ac:dyDescent="0.15">
      <c r="A288" s="191"/>
      <c r="B288" s="149"/>
      <c r="C288" s="149"/>
      <c r="BQ288" s="339"/>
    </row>
    <row r="289" spans="1:69" s="168" customFormat="1" x14ac:dyDescent="0.15">
      <c r="A289" s="191"/>
      <c r="B289" s="149"/>
      <c r="C289" s="149"/>
      <c r="BQ289" s="339"/>
    </row>
    <row r="290" spans="1:69" s="168" customFormat="1" x14ac:dyDescent="0.15">
      <c r="A290" s="191"/>
      <c r="B290" s="149"/>
      <c r="C290" s="149"/>
      <c r="BQ290" s="339"/>
    </row>
    <row r="291" spans="1:69" s="168" customFormat="1" x14ac:dyDescent="0.15">
      <c r="A291" s="191"/>
      <c r="B291" s="149"/>
      <c r="C291" s="149"/>
      <c r="BQ291" s="339"/>
    </row>
    <row r="292" spans="1:69" s="168" customFormat="1" x14ac:dyDescent="0.15">
      <c r="A292" s="191"/>
      <c r="B292" s="149"/>
      <c r="C292" s="149"/>
      <c r="BQ292" s="339"/>
    </row>
    <row r="293" spans="1:69" s="168" customFormat="1" x14ac:dyDescent="0.15">
      <c r="A293" s="191"/>
      <c r="B293" s="149"/>
      <c r="C293" s="149"/>
      <c r="BQ293" s="339"/>
    </row>
    <row r="294" spans="1:69" s="168" customFormat="1" x14ac:dyDescent="0.15">
      <c r="A294" s="191"/>
      <c r="B294" s="149"/>
      <c r="C294" s="149"/>
      <c r="BQ294" s="339"/>
    </row>
    <row r="295" spans="1:69" s="168" customFormat="1" x14ac:dyDescent="0.15">
      <c r="A295" s="191"/>
      <c r="B295" s="149"/>
      <c r="C295" s="149"/>
      <c r="BQ295" s="339"/>
    </row>
    <row r="296" spans="1:69" s="168" customFormat="1" x14ac:dyDescent="0.15">
      <c r="A296" s="191"/>
      <c r="B296" s="149"/>
      <c r="C296" s="149"/>
      <c r="BQ296" s="339"/>
    </row>
    <row r="297" spans="1:69" s="168" customFormat="1" x14ac:dyDescent="0.15">
      <c r="A297" s="191"/>
      <c r="B297" s="149"/>
      <c r="C297" s="149"/>
      <c r="BQ297" s="339"/>
    </row>
    <row r="298" spans="1:69" s="168" customFormat="1" x14ac:dyDescent="0.15">
      <c r="A298" s="191"/>
      <c r="B298" s="149"/>
      <c r="C298" s="149"/>
      <c r="BQ298" s="339"/>
    </row>
    <row r="299" spans="1:69" s="168" customFormat="1" x14ac:dyDescent="0.15">
      <c r="A299" s="191"/>
      <c r="B299" s="149"/>
      <c r="C299" s="149"/>
      <c r="BQ299" s="339"/>
    </row>
    <row r="300" spans="1:69" s="168" customFormat="1" x14ac:dyDescent="0.15">
      <c r="A300" s="191"/>
      <c r="B300" s="149"/>
      <c r="C300" s="149"/>
      <c r="BQ300" s="339"/>
    </row>
    <row r="301" spans="1:69" s="168" customFormat="1" x14ac:dyDescent="0.15">
      <c r="A301" s="191"/>
      <c r="B301" s="149"/>
      <c r="C301" s="149"/>
      <c r="BQ301" s="339"/>
    </row>
    <row r="302" spans="1:69" s="168" customFormat="1" x14ac:dyDescent="0.15">
      <c r="A302" s="191"/>
      <c r="B302" s="149"/>
      <c r="C302" s="149"/>
      <c r="BQ302" s="339"/>
    </row>
    <row r="303" spans="1:69" s="168" customFormat="1" x14ac:dyDescent="0.15">
      <c r="A303" s="191"/>
      <c r="B303" s="149"/>
      <c r="C303" s="149"/>
      <c r="BQ303" s="339"/>
    </row>
    <row r="304" spans="1:69" s="168" customFormat="1" x14ac:dyDescent="0.15">
      <c r="A304" s="191"/>
      <c r="B304" s="149"/>
      <c r="C304" s="149"/>
      <c r="BQ304" s="339"/>
    </row>
    <row r="305" spans="1:69" s="168" customFormat="1" x14ac:dyDescent="0.15">
      <c r="A305" s="191"/>
      <c r="B305" s="149"/>
      <c r="C305" s="149"/>
      <c r="BQ305" s="339"/>
    </row>
    <row r="306" spans="1:69" s="168" customFormat="1" x14ac:dyDescent="0.15">
      <c r="A306" s="191"/>
      <c r="B306" s="149"/>
      <c r="C306" s="149"/>
      <c r="BQ306" s="339"/>
    </row>
    <row r="307" spans="1:69" s="168" customFormat="1" x14ac:dyDescent="0.15">
      <c r="A307" s="191"/>
      <c r="B307" s="149"/>
      <c r="C307" s="149"/>
      <c r="BQ307" s="339"/>
    </row>
    <row r="308" spans="1:69" s="168" customFormat="1" x14ac:dyDescent="0.15">
      <c r="A308" s="191"/>
      <c r="B308" s="149"/>
      <c r="C308" s="149"/>
      <c r="BQ308" s="339"/>
    </row>
    <row r="309" spans="1:69" s="168" customFormat="1" x14ac:dyDescent="0.15">
      <c r="A309" s="191"/>
      <c r="B309" s="149"/>
      <c r="C309" s="149"/>
      <c r="BQ309" s="339"/>
    </row>
    <row r="310" spans="1:69" s="168" customFormat="1" x14ac:dyDescent="0.15">
      <c r="A310" s="191"/>
      <c r="B310" s="149"/>
      <c r="C310" s="149"/>
      <c r="BQ310" s="339"/>
    </row>
    <row r="311" spans="1:69" s="168" customFormat="1" x14ac:dyDescent="0.15">
      <c r="A311" s="191"/>
      <c r="B311" s="149"/>
      <c r="C311" s="149"/>
      <c r="BQ311" s="339"/>
    </row>
    <row r="312" spans="1:69" s="168" customFormat="1" x14ac:dyDescent="0.15">
      <c r="A312" s="191"/>
      <c r="B312" s="149"/>
      <c r="C312" s="149"/>
      <c r="BQ312" s="339"/>
    </row>
    <row r="313" spans="1:69" s="168" customFormat="1" x14ac:dyDescent="0.15">
      <c r="A313" s="191"/>
      <c r="B313" s="149"/>
      <c r="C313" s="149"/>
      <c r="BQ313" s="339"/>
    </row>
    <row r="314" spans="1:69" s="168" customFormat="1" x14ac:dyDescent="0.15">
      <c r="A314" s="191"/>
      <c r="B314" s="149"/>
      <c r="C314" s="149"/>
      <c r="BQ314" s="339"/>
    </row>
    <row r="315" spans="1:69" s="168" customFormat="1" x14ac:dyDescent="0.15">
      <c r="A315" s="191"/>
      <c r="B315" s="149"/>
      <c r="C315" s="149"/>
      <c r="BQ315" s="339"/>
    </row>
    <row r="316" spans="1:69" s="168" customFormat="1" x14ac:dyDescent="0.15">
      <c r="A316" s="191"/>
      <c r="B316" s="149"/>
      <c r="C316" s="149"/>
      <c r="BQ316" s="339"/>
    </row>
    <row r="317" spans="1:69" s="168" customFormat="1" x14ac:dyDescent="0.15">
      <c r="A317" s="191"/>
      <c r="B317" s="149"/>
      <c r="C317" s="149"/>
      <c r="BQ317" s="339"/>
    </row>
    <row r="318" spans="1:69" s="168" customFormat="1" x14ac:dyDescent="0.15">
      <c r="A318" s="191"/>
      <c r="B318" s="149"/>
      <c r="C318" s="149"/>
      <c r="BQ318" s="339"/>
    </row>
    <row r="319" spans="1:69" s="168" customFormat="1" x14ac:dyDescent="0.15">
      <c r="A319" s="191"/>
      <c r="B319" s="149"/>
      <c r="C319" s="149"/>
      <c r="BQ319" s="339"/>
    </row>
    <row r="320" spans="1:69" s="168" customFormat="1" x14ac:dyDescent="0.15">
      <c r="A320" s="191"/>
      <c r="B320" s="149"/>
      <c r="C320" s="149"/>
      <c r="BQ320" s="339"/>
    </row>
    <row r="321" spans="1:69" s="168" customFormat="1" x14ac:dyDescent="0.15">
      <c r="A321" s="191"/>
      <c r="B321" s="149"/>
      <c r="C321" s="149"/>
      <c r="BQ321" s="339"/>
    </row>
    <row r="322" spans="1:69" s="168" customFormat="1" x14ac:dyDescent="0.15">
      <c r="A322" s="191"/>
      <c r="B322" s="149"/>
      <c r="C322" s="149"/>
      <c r="BQ322" s="339"/>
    </row>
    <row r="323" spans="1:69" s="168" customFormat="1" x14ac:dyDescent="0.15">
      <c r="A323" s="191"/>
      <c r="B323" s="149"/>
      <c r="C323" s="149"/>
      <c r="BQ323" s="339"/>
    </row>
    <row r="324" spans="1:69" s="168" customFormat="1" x14ac:dyDescent="0.15">
      <c r="A324" s="191"/>
      <c r="B324" s="149"/>
      <c r="C324" s="149"/>
      <c r="BQ324" s="339"/>
    </row>
    <row r="325" spans="1:69" s="168" customFormat="1" x14ac:dyDescent="0.15">
      <c r="A325" s="191"/>
      <c r="B325" s="149"/>
      <c r="C325" s="149"/>
      <c r="BQ325" s="339"/>
    </row>
    <row r="326" spans="1:69" s="168" customFormat="1" x14ac:dyDescent="0.15">
      <c r="A326" s="191"/>
      <c r="B326" s="149"/>
      <c r="C326" s="149"/>
      <c r="BQ326" s="339"/>
    </row>
    <row r="327" spans="1:69" s="168" customFormat="1" x14ac:dyDescent="0.15">
      <c r="A327" s="191"/>
      <c r="B327" s="149"/>
      <c r="C327" s="149"/>
      <c r="BQ327" s="339"/>
    </row>
    <row r="328" spans="1:69" s="168" customFormat="1" x14ac:dyDescent="0.15">
      <c r="A328" s="191"/>
      <c r="B328" s="149"/>
      <c r="C328" s="149"/>
      <c r="BQ328" s="339"/>
    </row>
    <row r="329" spans="1:69" s="168" customFormat="1" x14ac:dyDescent="0.15">
      <c r="A329" s="191"/>
      <c r="B329" s="149"/>
      <c r="C329" s="149"/>
      <c r="BQ329" s="339"/>
    </row>
    <row r="330" spans="1:69" s="168" customFormat="1" x14ac:dyDescent="0.15">
      <c r="A330" s="191"/>
      <c r="B330" s="149"/>
      <c r="C330" s="149"/>
      <c r="BQ330" s="339"/>
    </row>
    <row r="331" spans="1:69" s="168" customFormat="1" x14ac:dyDescent="0.15">
      <c r="A331" s="191"/>
      <c r="B331" s="149"/>
      <c r="C331" s="149"/>
      <c r="BQ331" s="339"/>
    </row>
    <row r="332" spans="1:69" s="168" customFormat="1" x14ac:dyDescent="0.15">
      <c r="A332" s="191"/>
      <c r="B332" s="149"/>
      <c r="C332" s="149"/>
      <c r="BQ332" s="339"/>
    </row>
    <row r="333" spans="1:69" s="168" customFormat="1" x14ac:dyDescent="0.15">
      <c r="A333" s="191"/>
      <c r="B333" s="149"/>
      <c r="C333" s="149"/>
      <c r="BQ333" s="339"/>
    </row>
    <row r="334" spans="1:69" s="168" customFormat="1" x14ac:dyDescent="0.15">
      <c r="A334" s="191"/>
      <c r="B334" s="149"/>
      <c r="C334" s="149"/>
      <c r="BQ334" s="339"/>
    </row>
    <row r="335" spans="1:69" s="168" customFormat="1" x14ac:dyDescent="0.15">
      <c r="A335" s="191"/>
      <c r="B335" s="149"/>
      <c r="C335" s="149"/>
      <c r="BQ335" s="339"/>
    </row>
    <row r="336" spans="1:69" s="168" customFormat="1" x14ac:dyDescent="0.15">
      <c r="A336" s="191"/>
      <c r="B336" s="149"/>
      <c r="C336" s="149"/>
      <c r="BQ336" s="339"/>
    </row>
    <row r="337" spans="1:69" s="168" customFormat="1" x14ac:dyDescent="0.15">
      <c r="A337" s="191"/>
      <c r="B337" s="149"/>
      <c r="C337" s="149"/>
      <c r="BQ337" s="339"/>
    </row>
    <row r="338" spans="1:69" s="168" customFormat="1" x14ac:dyDescent="0.15">
      <c r="A338" s="191"/>
      <c r="B338" s="149"/>
      <c r="C338" s="149"/>
      <c r="BQ338" s="339"/>
    </row>
    <row r="339" spans="1:69" s="168" customFormat="1" x14ac:dyDescent="0.15">
      <c r="A339" s="191"/>
      <c r="B339" s="149"/>
      <c r="C339" s="149"/>
      <c r="BQ339" s="339"/>
    </row>
    <row r="340" spans="1:69" s="168" customFormat="1" x14ac:dyDescent="0.15">
      <c r="A340" s="191"/>
      <c r="B340" s="149"/>
      <c r="C340" s="149"/>
      <c r="BQ340" s="339"/>
    </row>
    <row r="341" spans="1:69" s="168" customFormat="1" x14ac:dyDescent="0.15">
      <c r="A341" s="191"/>
      <c r="B341" s="149"/>
      <c r="C341" s="149"/>
      <c r="BQ341" s="339"/>
    </row>
    <row r="342" spans="1:69" s="168" customFormat="1" x14ac:dyDescent="0.15">
      <c r="A342" s="191"/>
      <c r="B342" s="149"/>
      <c r="C342" s="149"/>
      <c r="BQ342" s="339"/>
    </row>
    <row r="343" spans="1:69" s="168" customFormat="1" x14ac:dyDescent="0.15">
      <c r="A343" s="191"/>
      <c r="B343" s="149"/>
      <c r="C343" s="149"/>
      <c r="BQ343" s="339"/>
    </row>
    <row r="344" spans="1:69" s="168" customFormat="1" x14ac:dyDescent="0.15">
      <c r="A344" s="191"/>
      <c r="B344" s="149"/>
      <c r="C344" s="149"/>
      <c r="BQ344" s="339"/>
    </row>
    <row r="345" spans="1:69" s="168" customFormat="1" x14ac:dyDescent="0.15">
      <c r="A345" s="191"/>
      <c r="B345" s="149"/>
      <c r="C345" s="149"/>
      <c r="BQ345" s="339"/>
    </row>
    <row r="346" spans="1:69" s="168" customFormat="1" x14ac:dyDescent="0.15">
      <c r="A346" s="191"/>
      <c r="B346" s="149"/>
      <c r="C346" s="149"/>
      <c r="BQ346" s="339"/>
    </row>
    <row r="347" spans="1:69" s="168" customFormat="1" x14ac:dyDescent="0.15">
      <c r="A347" s="191"/>
      <c r="B347" s="149"/>
      <c r="C347" s="149"/>
      <c r="BQ347" s="339"/>
    </row>
    <row r="348" spans="1:69" s="168" customFormat="1" x14ac:dyDescent="0.15">
      <c r="A348" s="191"/>
      <c r="B348" s="149"/>
      <c r="C348" s="149"/>
      <c r="BQ348" s="339"/>
    </row>
    <row r="349" spans="1:69" s="168" customFormat="1" x14ac:dyDescent="0.15">
      <c r="A349" s="191"/>
      <c r="B349" s="149"/>
      <c r="C349" s="149"/>
      <c r="BQ349" s="339"/>
    </row>
    <row r="350" spans="1:69" s="168" customFormat="1" x14ac:dyDescent="0.15">
      <c r="A350" s="191"/>
      <c r="B350" s="149"/>
      <c r="C350" s="149"/>
      <c r="BQ350" s="339"/>
    </row>
    <row r="351" spans="1:69" s="168" customFormat="1" x14ac:dyDescent="0.15">
      <c r="A351" s="191"/>
      <c r="B351" s="149"/>
      <c r="C351" s="149"/>
      <c r="BQ351" s="339"/>
    </row>
    <row r="352" spans="1:69" s="168" customFormat="1" x14ac:dyDescent="0.15">
      <c r="A352" s="191"/>
      <c r="B352" s="149"/>
      <c r="C352" s="149"/>
      <c r="BQ352" s="339"/>
    </row>
    <row r="353" spans="1:69" s="168" customFormat="1" x14ac:dyDescent="0.15">
      <c r="A353" s="191"/>
      <c r="B353" s="149"/>
      <c r="C353" s="149"/>
      <c r="BQ353" s="339"/>
    </row>
    <row r="354" spans="1:69" s="168" customFormat="1" x14ac:dyDescent="0.15">
      <c r="A354" s="191"/>
      <c r="B354" s="149"/>
      <c r="C354" s="149"/>
      <c r="BQ354" s="339"/>
    </row>
    <row r="355" spans="1:69" s="168" customFormat="1" x14ac:dyDescent="0.15">
      <c r="A355" s="191"/>
      <c r="B355" s="149"/>
      <c r="C355" s="149"/>
      <c r="BQ355" s="339"/>
    </row>
    <row r="356" spans="1:69" s="168" customFormat="1" x14ac:dyDescent="0.15">
      <c r="A356" s="191"/>
      <c r="B356" s="149"/>
      <c r="C356" s="149"/>
      <c r="BQ356" s="339"/>
    </row>
    <row r="357" spans="1:69" s="168" customFormat="1" x14ac:dyDescent="0.15">
      <c r="A357" s="191"/>
      <c r="B357" s="149"/>
      <c r="C357" s="149"/>
      <c r="BQ357" s="339"/>
    </row>
    <row r="358" spans="1:69" s="168" customFormat="1" x14ac:dyDescent="0.15">
      <c r="A358" s="191"/>
      <c r="B358" s="149"/>
      <c r="C358" s="149"/>
      <c r="BQ358" s="339"/>
    </row>
    <row r="359" spans="1:69" s="168" customFormat="1" x14ac:dyDescent="0.15">
      <c r="A359" s="191"/>
      <c r="B359" s="149"/>
      <c r="C359" s="149"/>
      <c r="BQ359" s="339"/>
    </row>
    <row r="360" spans="1:69" s="168" customFormat="1" x14ac:dyDescent="0.15">
      <c r="A360" s="191"/>
      <c r="B360" s="149"/>
      <c r="C360" s="149"/>
      <c r="BQ360" s="339"/>
    </row>
    <row r="361" spans="1:69" s="168" customFormat="1" x14ac:dyDescent="0.15">
      <c r="A361" s="191"/>
      <c r="B361" s="149"/>
      <c r="C361" s="149"/>
      <c r="BQ361" s="339"/>
    </row>
    <row r="362" spans="1:69" s="168" customFormat="1" x14ac:dyDescent="0.15">
      <c r="A362" s="191"/>
      <c r="B362" s="149"/>
      <c r="C362" s="149"/>
      <c r="BQ362" s="339"/>
    </row>
    <row r="363" spans="1:69" s="168" customFormat="1" x14ac:dyDescent="0.15">
      <c r="A363" s="191"/>
      <c r="B363" s="149"/>
      <c r="C363" s="149"/>
      <c r="BQ363" s="339"/>
    </row>
    <row r="364" spans="1:69" s="168" customFormat="1" x14ac:dyDescent="0.15">
      <c r="A364" s="191"/>
      <c r="B364" s="149"/>
      <c r="C364" s="149"/>
      <c r="BQ364" s="339"/>
    </row>
    <row r="365" spans="1:69" s="168" customFormat="1" x14ac:dyDescent="0.15">
      <c r="A365" s="191"/>
      <c r="B365" s="149"/>
      <c r="C365" s="149"/>
      <c r="BQ365" s="339"/>
    </row>
    <row r="366" spans="1:69" s="168" customFormat="1" x14ac:dyDescent="0.15">
      <c r="A366" s="191"/>
      <c r="B366" s="149"/>
      <c r="C366" s="149"/>
      <c r="BQ366" s="339"/>
    </row>
    <row r="367" spans="1:69" s="168" customFormat="1" x14ac:dyDescent="0.15">
      <c r="A367" s="191"/>
      <c r="B367" s="149"/>
      <c r="C367" s="149"/>
      <c r="BQ367" s="339"/>
    </row>
    <row r="368" spans="1:69" s="168" customFormat="1" x14ac:dyDescent="0.15">
      <c r="A368" s="191"/>
      <c r="B368" s="149"/>
      <c r="C368" s="149"/>
      <c r="BQ368" s="339"/>
    </row>
    <row r="369" spans="1:69" s="168" customFormat="1" x14ac:dyDescent="0.15">
      <c r="A369" s="191"/>
      <c r="B369" s="149"/>
      <c r="C369" s="149"/>
      <c r="BQ369" s="339"/>
    </row>
    <row r="370" spans="1:69" s="168" customFormat="1" x14ac:dyDescent="0.15">
      <c r="A370" s="191"/>
      <c r="B370" s="149"/>
      <c r="C370" s="149"/>
      <c r="BQ370" s="339"/>
    </row>
    <row r="371" spans="1:69" s="168" customFormat="1" x14ac:dyDescent="0.15">
      <c r="A371" s="191"/>
      <c r="B371" s="149"/>
      <c r="C371" s="149"/>
      <c r="BQ371" s="339"/>
    </row>
    <row r="372" spans="1:69" s="168" customFormat="1" x14ac:dyDescent="0.15">
      <c r="A372" s="191"/>
      <c r="B372" s="149"/>
      <c r="C372" s="149"/>
      <c r="BQ372" s="339"/>
    </row>
    <row r="373" spans="1:69" s="168" customFormat="1" x14ac:dyDescent="0.15">
      <c r="A373" s="191"/>
      <c r="B373" s="149"/>
      <c r="C373" s="149"/>
      <c r="BQ373" s="339"/>
    </row>
    <row r="374" spans="1:69" s="168" customFormat="1" x14ac:dyDescent="0.15">
      <c r="A374" s="191"/>
      <c r="B374" s="149"/>
      <c r="C374" s="149"/>
      <c r="BQ374" s="339"/>
    </row>
    <row r="375" spans="1:69" s="168" customFormat="1" x14ac:dyDescent="0.15">
      <c r="A375" s="191"/>
      <c r="B375" s="149"/>
      <c r="C375" s="149"/>
      <c r="BQ375" s="339"/>
    </row>
    <row r="376" spans="1:69" s="168" customFormat="1" x14ac:dyDescent="0.15">
      <c r="A376" s="191"/>
      <c r="B376" s="149"/>
      <c r="C376" s="149"/>
      <c r="BQ376" s="339"/>
    </row>
    <row r="377" spans="1:69" s="168" customFormat="1" x14ac:dyDescent="0.15">
      <c r="A377" s="191"/>
      <c r="B377" s="149"/>
      <c r="C377" s="149"/>
      <c r="BQ377" s="339"/>
    </row>
    <row r="378" spans="1:69" s="168" customFormat="1" x14ac:dyDescent="0.15">
      <c r="A378" s="191"/>
      <c r="B378" s="149"/>
      <c r="C378" s="149"/>
      <c r="BQ378" s="339"/>
    </row>
    <row r="379" spans="1:69" s="168" customFormat="1" x14ac:dyDescent="0.15">
      <c r="A379" s="191"/>
      <c r="B379" s="149"/>
      <c r="C379" s="149"/>
      <c r="BQ379" s="339"/>
    </row>
    <row r="380" spans="1:69" s="168" customFormat="1" x14ac:dyDescent="0.15">
      <c r="A380" s="191"/>
      <c r="B380" s="149"/>
      <c r="C380" s="149"/>
      <c r="BQ380" s="339"/>
    </row>
    <row r="381" spans="1:69" s="168" customFormat="1" x14ac:dyDescent="0.15">
      <c r="A381" s="191"/>
      <c r="B381" s="149"/>
      <c r="C381" s="149"/>
      <c r="BQ381" s="339"/>
    </row>
    <row r="382" spans="1:69" s="168" customFormat="1" x14ac:dyDescent="0.15">
      <c r="A382" s="191"/>
      <c r="B382" s="149"/>
      <c r="C382" s="149"/>
      <c r="BQ382" s="339"/>
    </row>
    <row r="383" spans="1:69" s="168" customFormat="1" x14ac:dyDescent="0.15">
      <c r="A383" s="191"/>
      <c r="B383" s="149"/>
      <c r="C383" s="149"/>
      <c r="BQ383" s="339"/>
    </row>
    <row r="384" spans="1:69" s="168" customFormat="1" x14ac:dyDescent="0.15">
      <c r="A384" s="191"/>
      <c r="B384" s="149"/>
      <c r="C384" s="149"/>
      <c r="BQ384" s="339"/>
    </row>
    <row r="385" spans="1:69" s="168" customFormat="1" x14ac:dyDescent="0.15">
      <c r="A385" s="191"/>
      <c r="B385" s="149"/>
      <c r="C385" s="149"/>
      <c r="BQ385" s="339"/>
    </row>
    <row r="386" spans="1:69" s="168" customFormat="1" x14ac:dyDescent="0.15">
      <c r="A386" s="191"/>
      <c r="B386" s="149"/>
      <c r="C386" s="149"/>
      <c r="BQ386" s="339"/>
    </row>
    <row r="387" spans="1:69" s="168" customFormat="1" x14ac:dyDescent="0.15">
      <c r="A387" s="191"/>
      <c r="B387" s="149"/>
      <c r="C387" s="149"/>
      <c r="BQ387" s="339"/>
    </row>
    <row r="388" spans="1:69" s="168" customFormat="1" x14ac:dyDescent="0.15">
      <c r="A388" s="191"/>
      <c r="B388" s="149"/>
      <c r="C388" s="149"/>
      <c r="BQ388" s="339"/>
    </row>
    <row r="389" spans="1:69" s="168" customFormat="1" x14ac:dyDescent="0.15">
      <c r="A389" s="191"/>
      <c r="B389" s="149"/>
      <c r="C389" s="149"/>
      <c r="BQ389" s="339"/>
    </row>
    <row r="390" spans="1:69" s="168" customFormat="1" x14ac:dyDescent="0.15">
      <c r="A390" s="191"/>
      <c r="B390" s="149"/>
      <c r="C390" s="149"/>
      <c r="BQ390" s="339"/>
    </row>
    <row r="391" spans="1:69" s="168" customFormat="1" x14ac:dyDescent="0.15">
      <c r="A391" s="191"/>
      <c r="B391" s="149"/>
      <c r="C391" s="149"/>
      <c r="BQ391" s="339"/>
    </row>
    <row r="392" spans="1:69" s="168" customFormat="1" x14ac:dyDescent="0.15">
      <c r="A392" s="191"/>
      <c r="B392" s="149"/>
      <c r="C392" s="149"/>
      <c r="BQ392" s="339"/>
    </row>
    <row r="393" spans="1:69" s="168" customFormat="1" x14ac:dyDescent="0.15">
      <c r="A393" s="191"/>
      <c r="B393" s="149"/>
      <c r="C393" s="149"/>
      <c r="BQ393" s="339"/>
    </row>
    <row r="394" spans="1:69" s="168" customFormat="1" x14ac:dyDescent="0.15">
      <c r="A394" s="191"/>
      <c r="B394" s="149"/>
      <c r="C394" s="149"/>
      <c r="BQ394" s="339"/>
    </row>
    <row r="395" spans="1:69" s="168" customFormat="1" x14ac:dyDescent="0.15">
      <c r="A395" s="191"/>
      <c r="B395" s="149"/>
      <c r="C395" s="149"/>
      <c r="BQ395" s="339"/>
    </row>
    <row r="396" spans="1:69" s="168" customFormat="1" x14ac:dyDescent="0.15">
      <c r="A396" s="191"/>
      <c r="B396" s="149"/>
      <c r="C396" s="149"/>
      <c r="BQ396" s="339"/>
    </row>
    <row r="397" spans="1:69" s="168" customFormat="1" x14ac:dyDescent="0.15">
      <c r="A397" s="191"/>
      <c r="B397" s="149"/>
      <c r="C397" s="149"/>
      <c r="BQ397" s="339"/>
    </row>
    <row r="398" spans="1:69" s="168" customFormat="1" x14ac:dyDescent="0.15">
      <c r="A398" s="191"/>
      <c r="B398" s="149"/>
      <c r="C398" s="149"/>
      <c r="BQ398" s="339"/>
    </row>
    <row r="399" spans="1:69" s="168" customFormat="1" x14ac:dyDescent="0.15">
      <c r="A399" s="191"/>
      <c r="B399" s="149"/>
      <c r="C399" s="149"/>
      <c r="BQ399" s="339"/>
    </row>
    <row r="400" spans="1:69" s="168" customFormat="1" x14ac:dyDescent="0.15">
      <c r="A400" s="191"/>
      <c r="B400" s="149"/>
      <c r="C400" s="149"/>
      <c r="BQ400" s="339"/>
    </row>
    <row r="401" spans="1:69" s="168" customFormat="1" x14ac:dyDescent="0.15">
      <c r="A401" s="191"/>
      <c r="B401" s="149"/>
      <c r="C401" s="149"/>
      <c r="BQ401" s="339"/>
    </row>
    <row r="402" spans="1:69" s="168" customFormat="1" x14ac:dyDescent="0.15">
      <c r="A402" s="191"/>
      <c r="B402" s="149"/>
      <c r="C402" s="149"/>
      <c r="BQ402" s="339"/>
    </row>
    <row r="403" spans="1:69" s="168" customFormat="1" x14ac:dyDescent="0.15">
      <c r="A403" s="191"/>
      <c r="B403" s="149"/>
      <c r="C403" s="149"/>
      <c r="BQ403" s="339"/>
    </row>
    <row r="404" spans="1:69" s="168" customFormat="1" x14ac:dyDescent="0.15">
      <c r="A404" s="191"/>
      <c r="B404" s="149"/>
      <c r="C404" s="149"/>
      <c r="BQ404" s="339"/>
    </row>
    <row r="405" spans="1:69" s="168" customFormat="1" x14ac:dyDescent="0.15">
      <c r="A405" s="191"/>
      <c r="B405" s="149"/>
      <c r="C405" s="149"/>
      <c r="BQ405" s="339"/>
    </row>
    <row r="406" spans="1:69" s="168" customFormat="1" x14ac:dyDescent="0.15">
      <c r="A406" s="191"/>
      <c r="B406" s="149"/>
      <c r="C406" s="149"/>
      <c r="BQ406" s="339"/>
    </row>
    <row r="407" spans="1:69" s="168" customFormat="1" x14ac:dyDescent="0.15">
      <c r="A407" s="191"/>
      <c r="B407" s="149"/>
      <c r="C407" s="149"/>
      <c r="BQ407" s="339"/>
    </row>
    <row r="408" spans="1:69" s="168" customFormat="1" x14ac:dyDescent="0.15">
      <c r="A408" s="191"/>
      <c r="B408" s="149"/>
      <c r="C408" s="149"/>
      <c r="BQ408" s="339"/>
    </row>
    <row r="409" spans="1:69" s="168" customFormat="1" x14ac:dyDescent="0.15">
      <c r="A409" s="191"/>
      <c r="B409" s="149"/>
      <c r="C409" s="149"/>
      <c r="BQ409" s="339"/>
    </row>
    <row r="410" spans="1:69" s="168" customFormat="1" x14ac:dyDescent="0.15">
      <c r="A410" s="191"/>
      <c r="B410" s="149"/>
      <c r="C410" s="149"/>
      <c r="BQ410" s="339"/>
    </row>
    <row r="411" spans="1:69" s="168" customFormat="1" x14ac:dyDescent="0.15">
      <c r="A411" s="191"/>
      <c r="B411" s="149"/>
      <c r="C411" s="149"/>
      <c r="BQ411" s="339"/>
    </row>
    <row r="412" spans="1:69" s="168" customFormat="1" x14ac:dyDescent="0.15">
      <c r="A412" s="191"/>
      <c r="B412" s="149"/>
      <c r="C412" s="149"/>
      <c r="BQ412" s="339"/>
    </row>
    <row r="413" spans="1:69" s="168" customFormat="1" x14ac:dyDescent="0.15">
      <c r="A413" s="191"/>
      <c r="B413" s="149"/>
      <c r="C413" s="149"/>
      <c r="BQ413" s="339"/>
    </row>
    <row r="414" spans="1:69" s="168" customFormat="1" x14ac:dyDescent="0.15">
      <c r="A414" s="191"/>
      <c r="B414" s="149"/>
      <c r="C414" s="149"/>
      <c r="BQ414" s="339"/>
    </row>
    <row r="415" spans="1:69" s="168" customFormat="1" x14ac:dyDescent="0.15">
      <c r="A415" s="191"/>
      <c r="B415" s="149"/>
      <c r="C415" s="149"/>
      <c r="BQ415" s="339"/>
    </row>
    <row r="416" spans="1:69" s="168" customFormat="1" x14ac:dyDescent="0.15">
      <c r="A416" s="191"/>
      <c r="B416" s="149"/>
      <c r="C416" s="149"/>
      <c r="BQ416" s="339"/>
    </row>
    <row r="417" spans="1:69" s="168" customFormat="1" x14ac:dyDescent="0.15">
      <c r="A417" s="191"/>
      <c r="B417" s="149"/>
      <c r="C417" s="149"/>
      <c r="BQ417" s="339"/>
    </row>
    <row r="418" spans="1:69" s="168" customFormat="1" x14ac:dyDescent="0.15">
      <c r="A418" s="191"/>
      <c r="B418" s="149"/>
      <c r="C418" s="149"/>
      <c r="BQ418" s="339"/>
    </row>
    <row r="419" spans="1:69" s="168" customFormat="1" x14ac:dyDescent="0.15">
      <c r="A419" s="191"/>
      <c r="B419" s="149"/>
      <c r="C419" s="149"/>
      <c r="BQ419" s="339"/>
    </row>
    <row r="420" spans="1:69" s="168" customFormat="1" x14ac:dyDescent="0.15">
      <c r="A420" s="191"/>
      <c r="B420" s="149"/>
      <c r="C420" s="149"/>
      <c r="BQ420" s="339"/>
    </row>
    <row r="421" spans="1:69" s="168" customFormat="1" x14ac:dyDescent="0.15">
      <c r="A421" s="191"/>
      <c r="B421" s="149"/>
      <c r="C421" s="149"/>
      <c r="BQ421" s="339"/>
    </row>
    <row r="422" spans="1:69" s="168" customFormat="1" x14ac:dyDescent="0.15">
      <c r="A422" s="191"/>
      <c r="B422" s="149"/>
      <c r="C422" s="149"/>
      <c r="BQ422" s="339"/>
    </row>
    <row r="423" spans="1:69" s="168" customFormat="1" x14ac:dyDescent="0.15">
      <c r="A423" s="191"/>
      <c r="B423" s="149"/>
      <c r="C423" s="149"/>
      <c r="BQ423" s="339"/>
    </row>
    <row r="424" spans="1:69" s="168" customFormat="1" x14ac:dyDescent="0.15">
      <c r="A424" s="191"/>
      <c r="B424" s="149"/>
      <c r="C424" s="149"/>
      <c r="BQ424" s="339"/>
    </row>
    <row r="425" spans="1:69" s="168" customFormat="1" x14ac:dyDescent="0.15">
      <c r="A425" s="191"/>
      <c r="B425" s="149"/>
      <c r="C425" s="149"/>
      <c r="BQ425" s="339"/>
    </row>
    <row r="426" spans="1:69" s="168" customFormat="1" x14ac:dyDescent="0.15">
      <c r="A426" s="191"/>
      <c r="B426" s="149"/>
      <c r="C426" s="149"/>
      <c r="BQ426" s="339"/>
    </row>
    <row r="427" spans="1:69" s="168" customFormat="1" x14ac:dyDescent="0.15">
      <c r="A427" s="191"/>
      <c r="B427" s="149"/>
      <c r="C427" s="149"/>
      <c r="BQ427" s="339"/>
    </row>
    <row r="428" spans="1:69" s="168" customFormat="1" x14ac:dyDescent="0.15">
      <c r="A428" s="191"/>
      <c r="B428" s="149"/>
      <c r="C428" s="149"/>
      <c r="BQ428" s="339"/>
    </row>
    <row r="429" spans="1:69" s="168" customFormat="1" x14ac:dyDescent="0.15">
      <c r="A429" s="191"/>
      <c r="B429" s="149"/>
      <c r="C429" s="149"/>
      <c r="BQ429" s="339"/>
    </row>
    <row r="430" spans="1:69" s="168" customFormat="1" x14ac:dyDescent="0.15">
      <c r="A430" s="191"/>
      <c r="B430" s="149"/>
      <c r="C430" s="149"/>
      <c r="BQ430" s="339"/>
    </row>
    <row r="431" spans="1:69" s="168" customFormat="1" x14ac:dyDescent="0.15">
      <c r="A431" s="191"/>
      <c r="B431" s="149"/>
      <c r="C431" s="149"/>
      <c r="BQ431" s="339"/>
    </row>
    <row r="432" spans="1:69" s="168" customFormat="1" x14ac:dyDescent="0.15">
      <c r="A432" s="191"/>
      <c r="B432" s="149"/>
      <c r="C432" s="149"/>
      <c r="BQ432" s="339"/>
    </row>
    <row r="433" spans="1:69" s="168" customFormat="1" x14ac:dyDescent="0.15">
      <c r="A433" s="191"/>
      <c r="B433" s="149"/>
      <c r="C433" s="149"/>
      <c r="BQ433" s="339"/>
    </row>
    <row r="434" spans="1:69" s="168" customFormat="1" x14ac:dyDescent="0.15">
      <c r="A434" s="191"/>
      <c r="B434" s="149"/>
      <c r="C434" s="149"/>
      <c r="BQ434" s="339"/>
    </row>
    <row r="435" spans="1:69" s="168" customFormat="1" x14ac:dyDescent="0.15">
      <c r="A435" s="191"/>
      <c r="B435" s="149"/>
      <c r="C435" s="149"/>
      <c r="BQ435" s="339"/>
    </row>
    <row r="436" spans="1:69" s="168" customFormat="1" x14ac:dyDescent="0.15">
      <c r="A436" s="191"/>
      <c r="B436" s="149"/>
      <c r="C436" s="149"/>
      <c r="BQ436" s="339"/>
    </row>
    <row r="437" spans="1:69" s="168" customFormat="1" x14ac:dyDescent="0.15">
      <c r="A437" s="147"/>
      <c r="B437" s="149"/>
      <c r="C437" s="149"/>
      <c r="BQ437" s="339"/>
    </row>
    <row r="438" spans="1:69" s="168" customFormat="1" x14ac:dyDescent="0.15">
      <c r="A438" s="147"/>
      <c r="B438" s="149"/>
      <c r="C438" s="149"/>
      <c r="BQ438" s="339"/>
    </row>
    <row r="439" spans="1:69" s="168" customFormat="1" x14ac:dyDescent="0.15">
      <c r="A439" s="147"/>
      <c r="B439" s="149"/>
      <c r="C439" s="149"/>
      <c r="BQ439" s="339"/>
    </row>
    <row r="440" spans="1:69" s="168" customFormat="1" x14ac:dyDescent="0.15">
      <c r="A440" s="147"/>
      <c r="B440" s="149"/>
      <c r="C440" s="149"/>
      <c r="BQ440" s="339"/>
    </row>
    <row r="441" spans="1:69" s="168" customFormat="1" x14ac:dyDescent="0.15">
      <c r="A441" s="147"/>
      <c r="B441" s="149"/>
      <c r="C441" s="149"/>
      <c r="BQ441" s="339"/>
    </row>
    <row r="442" spans="1:69" s="168" customFormat="1" x14ac:dyDescent="0.15">
      <c r="A442" s="147"/>
      <c r="B442" s="149"/>
      <c r="C442" s="149"/>
      <c r="BQ442" s="339"/>
    </row>
    <row r="443" spans="1:69" s="168" customFormat="1" x14ac:dyDescent="0.15">
      <c r="A443" s="147"/>
      <c r="B443" s="149"/>
      <c r="C443" s="149"/>
      <c r="BQ443" s="339"/>
    </row>
    <row r="444" spans="1:69" s="168" customFormat="1" x14ac:dyDescent="0.15">
      <c r="A444" s="147"/>
      <c r="B444" s="149"/>
      <c r="C444" s="149"/>
      <c r="BQ444" s="339"/>
    </row>
    <row r="445" spans="1:69" s="168" customFormat="1" x14ac:dyDescent="0.15">
      <c r="A445" s="147"/>
      <c r="B445" s="149"/>
      <c r="C445" s="149"/>
      <c r="BQ445" s="339"/>
    </row>
    <row r="446" spans="1:69" s="168" customFormat="1" x14ac:dyDescent="0.15">
      <c r="A446" s="147"/>
      <c r="B446" s="149"/>
      <c r="C446" s="149"/>
      <c r="BQ446" s="339"/>
    </row>
    <row r="447" spans="1:69" s="168" customFormat="1" x14ac:dyDescent="0.15">
      <c r="A447" s="147"/>
      <c r="B447" s="149"/>
      <c r="C447" s="149"/>
      <c r="BQ447" s="339"/>
    </row>
    <row r="448" spans="1:69" s="168" customFormat="1" x14ac:dyDescent="0.15">
      <c r="A448" s="147"/>
      <c r="B448" s="149"/>
      <c r="C448" s="149"/>
      <c r="BQ448" s="339"/>
    </row>
    <row r="449" spans="1:69" s="168" customFormat="1" x14ac:dyDescent="0.15">
      <c r="A449" s="147"/>
      <c r="B449" s="149"/>
      <c r="C449" s="149"/>
      <c r="BQ449" s="339"/>
    </row>
    <row r="450" spans="1:69" s="168" customFormat="1" x14ac:dyDescent="0.15">
      <c r="A450" s="147"/>
      <c r="B450" s="149"/>
      <c r="C450" s="149"/>
      <c r="BQ450" s="339"/>
    </row>
    <row r="451" spans="1:69" s="168" customFormat="1" x14ac:dyDescent="0.15">
      <c r="A451" s="147"/>
      <c r="B451" s="149"/>
      <c r="C451" s="149"/>
      <c r="BQ451" s="339"/>
    </row>
    <row r="452" spans="1:69" s="168" customFormat="1" x14ac:dyDescent="0.15">
      <c r="A452" s="147"/>
      <c r="B452" s="149"/>
      <c r="C452" s="149"/>
      <c r="BQ452" s="339"/>
    </row>
    <row r="453" spans="1:69" s="168" customFormat="1" x14ac:dyDescent="0.15">
      <c r="A453" s="147"/>
      <c r="B453" s="149"/>
      <c r="C453" s="149"/>
      <c r="BQ453" s="339"/>
    </row>
    <row r="454" spans="1:69" s="168" customFormat="1" x14ac:dyDescent="0.15">
      <c r="A454" s="147"/>
      <c r="B454" s="149"/>
      <c r="C454" s="149"/>
      <c r="BQ454" s="339"/>
    </row>
    <row r="455" spans="1:69" s="168" customFormat="1" x14ac:dyDescent="0.15">
      <c r="A455" s="147"/>
      <c r="B455" s="149"/>
      <c r="C455" s="149"/>
      <c r="BQ455" s="339"/>
    </row>
    <row r="456" spans="1:69" s="168" customFormat="1" x14ac:dyDescent="0.15">
      <c r="A456" s="147"/>
      <c r="B456" s="149"/>
      <c r="C456" s="149"/>
      <c r="BQ456" s="339"/>
    </row>
    <row r="457" spans="1:69" s="168" customFormat="1" x14ac:dyDescent="0.15">
      <c r="A457" s="147"/>
      <c r="B457" s="149"/>
      <c r="C457" s="149"/>
      <c r="BQ457" s="339"/>
    </row>
    <row r="458" spans="1:69" s="168" customFormat="1" x14ac:dyDescent="0.15">
      <c r="A458" s="147"/>
      <c r="B458" s="149"/>
      <c r="C458" s="149"/>
      <c r="BQ458" s="339"/>
    </row>
    <row r="459" spans="1:69" s="168" customFormat="1" x14ac:dyDescent="0.15">
      <c r="A459" s="147"/>
      <c r="B459" s="149"/>
      <c r="C459" s="149"/>
      <c r="BQ459" s="339"/>
    </row>
    <row r="460" spans="1:69" s="168" customFormat="1" x14ac:dyDescent="0.15">
      <c r="A460" s="147"/>
      <c r="B460" s="149"/>
      <c r="C460" s="149"/>
      <c r="BQ460" s="339"/>
    </row>
    <row r="461" spans="1:69" s="168" customFormat="1" x14ac:dyDescent="0.15">
      <c r="A461" s="147"/>
      <c r="B461" s="149"/>
      <c r="C461" s="149"/>
      <c r="BQ461" s="339"/>
    </row>
    <row r="462" spans="1:69" s="168" customFormat="1" x14ac:dyDescent="0.15">
      <c r="A462" s="147"/>
      <c r="B462" s="149"/>
      <c r="C462" s="149"/>
      <c r="BQ462" s="339"/>
    </row>
    <row r="463" spans="1:69" s="168" customFormat="1" x14ac:dyDescent="0.15">
      <c r="A463" s="147"/>
      <c r="B463" s="149"/>
      <c r="C463" s="149"/>
      <c r="BQ463" s="339"/>
    </row>
    <row r="464" spans="1:69" s="168" customFormat="1" x14ac:dyDescent="0.15">
      <c r="A464" s="147"/>
      <c r="B464" s="149"/>
      <c r="C464" s="149"/>
      <c r="BQ464" s="339"/>
    </row>
    <row r="465" spans="1:69" s="168" customFormat="1" x14ac:dyDescent="0.15">
      <c r="A465" s="147"/>
      <c r="B465" s="149"/>
      <c r="C465" s="149"/>
      <c r="BQ465" s="339"/>
    </row>
    <row r="466" spans="1:69" s="168" customFormat="1" x14ac:dyDescent="0.15">
      <c r="A466" s="147"/>
      <c r="B466" s="149"/>
      <c r="C466" s="149"/>
      <c r="BQ466" s="339"/>
    </row>
    <row r="467" spans="1:69" s="168" customFormat="1" x14ac:dyDescent="0.15">
      <c r="A467" s="147"/>
      <c r="B467" s="149"/>
      <c r="C467" s="149"/>
      <c r="BQ467" s="339"/>
    </row>
    <row r="468" spans="1:69" s="168" customFormat="1" x14ac:dyDescent="0.15">
      <c r="A468" s="191"/>
      <c r="B468" s="149"/>
      <c r="C468" s="149"/>
      <c r="BQ468" s="339"/>
    </row>
    <row r="469" spans="1:69" s="168" customFormat="1" x14ac:dyDescent="0.15">
      <c r="A469" s="147"/>
      <c r="B469" s="149"/>
      <c r="C469" s="149"/>
      <c r="BQ469" s="339"/>
    </row>
    <row r="470" spans="1:69" s="168" customFormat="1" x14ac:dyDescent="0.15">
      <c r="A470" s="147"/>
      <c r="B470" s="149"/>
      <c r="C470" s="149"/>
      <c r="BQ470" s="339"/>
    </row>
    <row r="471" spans="1:69" s="168" customFormat="1" x14ac:dyDescent="0.15">
      <c r="A471" s="147"/>
      <c r="B471" s="149"/>
      <c r="C471" s="149"/>
      <c r="BQ471" s="339"/>
    </row>
    <row r="472" spans="1:69" s="168" customFormat="1" x14ac:dyDescent="0.15">
      <c r="A472" s="147"/>
      <c r="B472" s="149"/>
      <c r="C472" s="149"/>
      <c r="BQ472" s="339"/>
    </row>
    <row r="473" spans="1:69" s="168" customFormat="1" x14ac:dyDescent="0.15">
      <c r="A473" s="147"/>
      <c r="B473" s="149"/>
      <c r="C473" s="149"/>
      <c r="BQ473" s="339"/>
    </row>
    <row r="474" spans="1:69" s="168" customFormat="1" x14ac:dyDescent="0.15">
      <c r="A474" s="147"/>
      <c r="B474" s="149"/>
      <c r="C474" s="149"/>
      <c r="BQ474" s="339"/>
    </row>
    <row r="475" spans="1:69" s="168" customFormat="1" x14ac:dyDescent="0.15">
      <c r="A475" s="147"/>
      <c r="B475" s="149"/>
      <c r="C475" s="149"/>
      <c r="BQ475" s="339"/>
    </row>
    <row r="476" spans="1:69" s="168" customFormat="1" x14ac:dyDescent="0.15">
      <c r="A476" s="147"/>
      <c r="B476" s="149"/>
      <c r="C476" s="149"/>
      <c r="BQ476" s="339"/>
    </row>
    <row r="477" spans="1:69" s="168" customFormat="1" x14ac:dyDescent="0.15">
      <c r="A477" s="147"/>
      <c r="B477" s="149"/>
      <c r="C477" s="149"/>
      <c r="BQ477" s="339"/>
    </row>
    <row r="478" spans="1:69" s="168" customFormat="1" x14ac:dyDescent="0.15">
      <c r="A478" s="147"/>
      <c r="B478" s="149"/>
      <c r="C478" s="149"/>
      <c r="BQ478" s="339"/>
    </row>
    <row r="479" spans="1:69" s="168" customFormat="1" x14ac:dyDescent="0.15">
      <c r="A479" s="147"/>
      <c r="B479" s="149"/>
      <c r="C479" s="149"/>
      <c r="BQ479" s="339"/>
    </row>
    <row r="480" spans="1:69" s="168" customFormat="1" x14ac:dyDescent="0.15">
      <c r="A480" s="147"/>
      <c r="B480" s="149"/>
      <c r="C480" s="149"/>
      <c r="BQ480" s="339"/>
    </row>
    <row r="481" spans="1:69" s="168" customFormat="1" x14ac:dyDescent="0.15">
      <c r="A481" s="147"/>
      <c r="B481" s="149"/>
      <c r="C481" s="149"/>
      <c r="BQ481" s="339"/>
    </row>
    <row r="482" spans="1:69" s="168" customFormat="1" x14ac:dyDescent="0.15">
      <c r="A482" s="147"/>
      <c r="B482" s="149"/>
      <c r="C482" s="149"/>
      <c r="BQ482" s="339"/>
    </row>
    <row r="483" spans="1:69" s="168" customFormat="1" x14ac:dyDescent="0.15">
      <c r="A483" s="147"/>
      <c r="B483" s="149"/>
      <c r="C483" s="149"/>
      <c r="BQ483" s="339"/>
    </row>
    <row r="484" spans="1:69" s="168" customFormat="1" x14ac:dyDescent="0.15">
      <c r="A484" s="147"/>
      <c r="B484" s="149"/>
      <c r="C484" s="149"/>
      <c r="BQ484" s="339"/>
    </row>
    <row r="485" spans="1:69" s="168" customFormat="1" x14ac:dyDescent="0.15">
      <c r="A485" s="147"/>
      <c r="B485" s="149"/>
      <c r="C485" s="149"/>
      <c r="BQ485" s="339"/>
    </row>
    <row r="486" spans="1:69" s="168" customFormat="1" x14ac:dyDescent="0.15">
      <c r="A486" s="147"/>
      <c r="B486" s="149"/>
      <c r="C486" s="149"/>
      <c r="BQ486" s="339"/>
    </row>
    <row r="487" spans="1:69" s="168" customFormat="1" x14ac:dyDescent="0.15">
      <c r="A487" s="147"/>
      <c r="B487" s="149"/>
      <c r="C487" s="149"/>
      <c r="BQ487" s="339"/>
    </row>
    <row r="488" spans="1:69" s="168" customFormat="1" x14ac:dyDescent="0.15">
      <c r="A488" s="147"/>
      <c r="B488" s="149"/>
      <c r="C488" s="149"/>
      <c r="BQ488" s="339"/>
    </row>
    <row r="489" spans="1:69" s="168" customFormat="1" x14ac:dyDescent="0.15">
      <c r="A489" s="147"/>
      <c r="B489" s="149"/>
      <c r="C489" s="149"/>
      <c r="BQ489" s="339"/>
    </row>
    <row r="490" spans="1:69" s="168" customFormat="1" x14ac:dyDescent="0.15">
      <c r="A490" s="147"/>
      <c r="B490" s="149"/>
      <c r="C490" s="149"/>
      <c r="BQ490" s="339"/>
    </row>
    <row r="491" spans="1:69" s="168" customFormat="1" x14ac:dyDescent="0.15">
      <c r="A491" s="147"/>
      <c r="B491" s="149"/>
      <c r="C491" s="149"/>
      <c r="BQ491" s="339"/>
    </row>
    <row r="492" spans="1:69" s="168" customFormat="1" x14ac:dyDescent="0.15">
      <c r="A492" s="147"/>
      <c r="B492" s="149"/>
      <c r="C492" s="149"/>
      <c r="BQ492" s="339"/>
    </row>
    <row r="493" spans="1:69" s="168" customFormat="1" x14ac:dyDescent="0.15">
      <c r="A493" s="147"/>
      <c r="B493" s="149"/>
      <c r="C493" s="149"/>
      <c r="BQ493" s="339"/>
    </row>
    <row r="494" spans="1:69" s="168" customFormat="1" x14ac:dyDescent="0.15">
      <c r="A494" s="147"/>
      <c r="B494" s="149"/>
      <c r="C494" s="149"/>
      <c r="BQ494" s="339"/>
    </row>
    <row r="495" spans="1:69" s="168" customFormat="1" x14ac:dyDescent="0.15">
      <c r="A495" s="147"/>
      <c r="B495" s="149"/>
      <c r="C495" s="149"/>
      <c r="BQ495" s="339"/>
    </row>
    <row r="496" spans="1:69" s="168" customFormat="1" x14ac:dyDescent="0.15">
      <c r="A496" s="147"/>
      <c r="B496" s="149"/>
      <c r="C496" s="149"/>
      <c r="BQ496" s="339"/>
    </row>
    <row r="497" spans="1:69" s="168" customFormat="1" x14ac:dyDescent="0.15">
      <c r="A497" s="147"/>
      <c r="B497" s="149"/>
      <c r="C497" s="149"/>
      <c r="BQ497" s="339"/>
    </row>
    <row r="498" spans="1:69" s="168" customFormat="1" x14ac:dyDescent="0.15">
      <c r="A498" s="147"/>
      <c r="B498" s="149"/>
      <c r="C498" s="149"/>
      <c r="BQ498" s="339"/>
    </row>
    <row r="499" spans="1:69" s="168" customFormat="1" x14ac:dyDescent="0.15">
      <c r="A499" s="147"/>
      <c r="B499" s="149"/>
      <c r="C499" s="149"/>
      <c r="BQ499" s="339"/>
    </row>
    <row r="500" spans="1:69" s="168" customFormat="1" x14ac:dyDescent="0.15">
      <c r="A500" s="147"/>
      <c r="B500" s="149"/>
      <c r="C500" s="149"/>
      <c r="BQ500" s="339"/>
    </row>
    <row r="501" spans="1:69" s="168" customFormat="1" x14ac:dyDescent="0.15">
      <c r="A501" s="147"/>
      <c r="B501" s="149"/>
      <c r="C501" s="149"/>
      <c r="BQ501" s="339"/>
    </row>
    <row r="502" spans="1:69" s="168" customFormat="1" x14ac:dyDescent="0.15">
      <c r="A502" s="147"/>
      <c r="B502" s="149"/>
      <c r="C502" s="149"/>
      <c r="BQ502" s="339"/>
    </row>
    <row r="503" spans="1:69" s="168" customFormat="1" x14ac:dyDescent="0.15">
      <c r="A503" s="147"/>
      <c r="B503" s="149"/>
      <c r="C503" s="149"/>
      <c r="BQ503" s="339"/>
    </row>
    <row r="504" spans="1:69" s="168" customFormat="1" x14ac:dyDescent="0.15">
      <c r="A504" s="147"/>
      <c r="B504" s="149"/>
      <c r="C504" s="149"/>
      <c r="BQ504" s="339"/>
    </row>
    <row r="505" spans="1:69" s="168" customFormat="1" x14ac:dyDescent="0.15">
      <c r="A505" s="147"/>
      <c r="B505" s="149"/>
      <c r="C505" s="149"/>
      <c r="BQ505" s="339"/>
    </row>
    <row r="506" spans="1:69" s="168" customFormat="1" x14ac:dyDescent="0.15">
      <c r="A506" s="147"/>
      <c r="B506" s="149"/>
      <c r="C506" s="149"/>
      <c r="BQ506" s="339"/>
    </row>
    <row r="507" spans="1:69" s="168" customFormat="1" x14ac:dyDescent="0.15">
      <c r="A507" s="147"/>
      <c r="B507" s="149"/>
      <c r="C507" s="149"/>
      <c r="BQ507" s="339"/>
    </row>
    <row r="508" spans="1:69" s="168" customFormat="1" x14ac:dyDescent="0.15">
      <c r="A508" s="147"/>
      <c r="B508" s="149"/>
      <c r="C508" s="149"/>
      <c r="BQ508" s="339"/>
    </row>
    <row r="509" spans="1:69" s="168" customFormat="1" x14ac:dyDescent="0.15">
      <c r="A509" s="147"/>
      <c r="B509" s="149"/>
      <c r="C509" s="149"/>
      <c r="BQ509" s="339"/>
    </row>
    <row r="510" spans="1:69" s="168" customFormat="1" x14ac:dyDescent="0.15">
      <c r="A510" s="147"/>
      <c r="B510" s="149"/>
      <c r="C510" s="149"/>
      <c r="BQ510" s="339"/>
    </row>
    <row r="511" spans="1:69" s="168" customFormat="1" x14ac:dyDescent="0.15">
      <c r="A511" s="147"/>
      <c r="B511" s="149"/>
      <c r="C511" s="149"/>
      <c r="BQ511" s="339"/>
    </row>
    <row r="512" spans="1:69" s="168" customFormat="1" x14ac:dyDescent="0.15">
      <c r="A512" s="147"/>
      <c r="B512" s="149"/>
      <c r="C512" s="149"/>
      <c r="BQ512" s="339"/>
    </row>
    <row r="513" spans="1:69" s="168" customFormat="1" x14ac:dyDescent="0.15">
      <c r="A513" s="147"/>
      <c r="B513" s="149"/>
      <c r="C513" s="149"/>
      <c r="BQ513" s="339"/>
    </row>
    <row r="514" spans="1:69" s="168" customFormat="1" x14ac:dyDescent="0.15">
      <c r="A514" s="147"/>
      <c r="B514" s="149"/>
      <c r="C514" s="149"/>
      <c r="BQ514" s="339"/>
    </row>
    <row r="515" spans="1:69" s="168" customFormat="1" x14ac:dyDescent="0.15">
      <c r="A515" s="147"/>
      <c r="B515" s="149"/>
      <c r="C515" s="149"/>
      <c r="BQ515" s="339"/>
    </row>
    <row r="516" spans="1:69" s="168" customFormat="1" x14ac:dyDescent="0.15">
      <c r="A516" s="147"/>
      <c r="B516" s="149"/>
      <c r="C516" s="149"/>
      <c r="BQ516" s="339"/>
    </row>
    <row r="517" spans="1:69" s="168" customFormat="1" x14ac:dyDescent="0.15">
      <c r="A517" s="147"/>
      <c r="B517" s="149"/>
      <c r="C517" s="149"/>
      <c r="BQ517" s="339"/>
    </row>
    <row r="518" spans="1:69" s="168" customFormat="1" x14ac:dyDescent="0.15">
      <c r="A518" s="147"/>
      <c r="B518" s="149"/>
      <c r="C518" s="149"/>
      <c r="BQ518" s="339"/>
    </row>
    <row r="519" spans="1:69" s="168" customFormat="1" x14ac:dyDescent="0.15">
      <c r="A519" s="147"/>
      <c r="B519" s="149"/>
      <c r="C519" s="149"/>
      <c r="BQ519" s="339"/>
    </row>
    <row r="520" spans="1:69" s="168" customFormat="1" x14ac:dyDescent="0.15">
      <c r="A520" s="147"/>
      <c r="B520" s="149"/>
      <c r="C520" s="149"/>
      <c r="BQ520" s="339"/>
    </row>
    <row r="521" spans="1:69" s="168" customFormat="1" x14ac:dyDescent="0.15">
      <c r="A521" s="147"/>
      <c r="B521" s="149"/>
      <c r="C521" s="149"/>
      <c r="BQ521" s="339"/>
    </row>
    <row r="522" spans="1:69" s="168" customFormat="1" x14ac:dyDescent="0.15">
      <c r="A522" s="147"/>
      <c r="B522" s="149"/>
      <c r="C522" s="149"/>
      <c r="BQ522" s="339"/>
    </row>
    <row r="523" spans="1:69" s="168" customFormat="1" x14ac:dyDescent="0.15">
      <c r="A523" s="147"/>
      <c r="B523" s="149"/>
      <c r="C523" s="149"/>
      <c r="BQ523" s="339"/>
    </row>
    <row r="524" spans="1:69" s="168" customFormat="1" x14ac:dyDescent="0.15">
      <c r="A524" s="147"/>
      <c r="B524" s="149"/>
      <c r="C524" s="149"/>
      <c r="BQ524" s="339"/>
    </row>
    <row r="525" spans="1:69" s="168" customFormat="1" x14ac:dyDescent="0.15">
      <c r="A525" s="147"/>
      <c r="B525" s="149"/>
      <c r="C525" s="149"/>
      <c r="BQ525" s="339"/>
    </row>
    <row r="526" spans="1:69" s="168" customFormat="1" x14ac:dyDescent="0.15">
      <c r="A526" s="147"/>
      <c r="B526" s="149"/>
      <c r="C526" s="149"/>
      <c r="BQ526" s="339"/>
    </row>
    <row r="527" spans="1:69" s="168" customFormat="1" x14ac:dyDescent="0.15">
      <c r="A527" s="147"/>
      <c r="B527" s="149"/>
      <c r="C527" s="149"/>
      <c r="BQ527" s="339"/>
    </row>
    <row r="528" spans="1:69" s="168" customFormat="1" x14ac:dyDescent="0.15">
      <c r="A528" s="147"/>
      <c r="B528" s="149"/>
      <c r="C528" s="149"/>
      <c r="BQ528" s="339"/>
    </row>
    <row r="529" spans="1:69" s="168" customFormat="1" x14ac:dyDescent="0.15">
      <c r="A529" s="147"/>
      <c r="B529" s="149"/>
      <c r="C529" s="149"/>
      <c r="BQ529" s="339"/>
    </row>
    <row r="530" spans="1:69" s="168" customFormat="1" x14ac:dyDescent="0.15">
      <c r="A530" s="147"/>
      <c r="B530" s="149"/>
      <c r="C530" s="149"/>
      <c r="BQ530" s="339"/>
    </row>
    <row r="531" spans="1:69" s="168" customFormat="1" x14ac:dyDescent="0.15">
      <c r="A531" s="147"/>
      <c r="B531" s="149"/>
      <c r="C531" s="149"/>
      <c r="BQ531" s="339"/>
    </row>
    <row r="532" spans="1:69" s="168" customFormat="1" x14ac:dyDescent="0.15">
      <c r="A532" s="147"/>
      <c r="B532" s="149"/>
      <c r="C532" s="149"/>
      <c r="BQ532" s="339"/>
    </row>
    <row r="533" spans="1:69" s="168" customFormat="1" x14ac:dyDescent="0.15">
      <c r="A533" s="147"/>
      <c r="B533" s="149"/>
      <c r="C533" s="149"/>
      <c r="BQ533" s="339"/>
    </row>
    <row r="534" spans="1:69" s="168" customFormat="1" x14ac:dyDescent="0.15">
      <c r="A534" s="191"/>
      <c r="B534" s="149"/>
      <c r="C534" s="149"/>
      <c r="BQ534" s="339"/>
    </row>
    <row r="535" spans="1:69" s="168" customFormat="1" x14ac:dyDescent="0.15">
      <c r="A535" s="191"/>
      <c r="B535" s="149"/>
      <c r="C535" s="149"/>
      <c r="BQ535" s="339"/>
    </row>
    <row r="536" spans="1:69" s="168" customFormat="1" x14ac:dyDescent="0.15">
      <c r="A536" s="191"/>
      <c r="B536" s="149"/>
      <c r="C536" s="149"/>
      <c r="BQ536" s="339"/>
    </row>
    <row r="537" spans="1:69" s="168" customFormat="1" x14ac:dyDescent="0.15">
      <c r="A537" s="191"/>
      <c r="B537" s="149"/>
      <c r="C537" s="149"/>
      <c r="BQ537" s="339"/>
    </row>
    <row r="538" spans="1:69" s="168" customFormat="1" x14ac:dyDescent="0.15">
      <c r="A538" s="147"/>
      <c r="B538" s="149"/>
      <c r="C538" s="149"/>
      <c r="BQ538" s="339"/>
    </row>
    <row r="539" spans="1:69" s="168" customFormat="1" x14ac:dyDescent="0.15">
      <c r="A539" s="147"/>
      <c r="B539" s="149"/>
      <c r="C539" s="149"/>
      <c r="BQ539" s="339"/>
    </row>
    <row r="540" spans="1:69" s="168" customFormat="1" x14ac:dyDescent="0.15">
      <c r="A540" s="147"/>
      <c r="B540" s="149"/>
      <c r="C540" s="149"/>
      <c r="BQ540" s="339"/>
    </row>
    <row r="541" spans="1:69" s="168" customFormat="1" x14ac:dyDescent="0.15">
      <c r="A541" s="147"/>
      <c r="B541" s="149"/>
      <c r="C541" s="149"/>
      <c r="BQ541" s="339"/>
    </row>
    <row r="542" spans="1:69" s="168" customFormat="1" x14ac:dyDescent="0.15">
      <c r="A542" s="147"/>
      <c r="B542" s="149"/>
      <c r="C542" s="149"/>
      <c r="BQ542" s="339"/>
    </row>
    <row r="543" spans="1:69" s="168" customFormat="1" x14ac:dyDescent="0.15">
      <c r="A543" s="147"/>
      <c r="B543" s="149"/>
      <c r="C543" s="149"/>
      <c r="BQ543" s="339"/>
    </row>
    <row r="544" spans="1:69" s="168" customFormat="1" x14ac:dyDescent="0.15">
      <c r="A544" s="191"/>
      <c r="B544" s="149"/>
      <c r="C544" s="149"/>
      <c r="BQ544" s="339"/>
    </row>
    <row r="545" spans="1:69" s="168" customFormat="1" x14ac:dyDescent="0.15">
      <c r="A545" s="147"/>
      <c r="B545" s="149"/>
      <c r="C545" s="149"/>
      <c r="BQ545" s="339"/>
    </row>
    <row r="546" spans="1:69" s="168" customFormat="1" x14ac:dyDescent="0.15">
      <c r="A546" s="147"/>
      <c r="B546" s="149"/>
      <c r="C546" s="149"/>
      <c r="BQ546" s="339"/>
    </row>
    <row r="547" spans="1:69" s="168" customFormat="1" x14ac:dyDescent="0.15">
      <c r="A547" s="147"/>
      <c r="B547" s="149"/>
      <c r="C547" s="149"/>
      <c r="BQ547" s="339"/>
    </row>
    <row r="548" spans="1:69" s="168" customFormat="1" x14ac:dyDescent="0.15">
      <c r="A548" s="147"/>
      <c r="B548" s="149"/>
      <c r="C548" s="149"/>
      <c r="BQ548" s="339"/>
    </row>
    <row r="549" spans="1:69" s="168" customFormat="1" x14ac:dyDescent="0.15">
      <c r="A549" s="147"/>
      <c r="B549" s="149"/>
      <c r="C549" s="149"/>
      <c r="BQ549" s="339"/>
    </row>
    <row r="550" spans="1:69" s="168" customFormat="1" x14ac:dyDescent="0.15">
      <c r="A550" s="147"/>
      <c r="B550" s="149"/>
      <c r="C550" s="149"/>
      <c r="BQ550" s="339"/>
    </row>
    <row r="551" spans="1:69" s="168" customFormat="1" x14ac:dyDescent="0.15">
      <c r="A551" s="147"/>
      <c r="B551" s="149"/>
      <c r="C551" s="149"/>
      <c r="BQ551" s="339"/>
    </row>
    <row r="552" spans="1:69" s="168" customFormat="1" x14ac:dyDescent="0.15">
      <c r="A552" s="147"/>
      <c r="B552" s="149"/>
      <c r="C552" s="149"/>
      <c r="BQ552" s="339"/>
    </row>
    <row r="553" spans="1:69" s="168" customFormat="1" x14ac:dyDescent="0.15">
      <c r="A553" s="147"/>
      <c r="B553" s="149"/>
      <c r="C553" s="149"/>
      <c r="BQ553" s="339"/>
    </row>
    <row r="554" spans="1:69" s="168" customFormat="1" x14ac:dyDescent="0.15">
      <c r="A554" s="147"/>
      <c r="B554" s="149"/>
      <c r="C554" s="149"/>
      <c r="BQ554" s="339"/>
    </row>
    <row r="555" spans="1:69" s="168" customFormat="1" x14ac:dyDescent="0.15">
      <c r="A555" s="147"/>
      <c r="B555" s="149"/>
      <c r="C555" s="149"/>
      <c r="BQ555" s="339"/>
    </row>
    <row r="556" spans="1:69" s="168" customFormat="1" x14ac:dyDescent="0.15">
      <c r="A556" s="147"/>
      <c r="B556" s="149"/>
      <c r="C556" s="149"/>
      <c r="BQ556" s="339"/>
    </row>
    <row r="557" spans="1:69" s="168" customFormat="1" x14ac:dyDescent="0.15">
      <c r="A557" s="147"/>
      <c r="B557" s="149"/>
      <c r="C557" s="149"/>
      <c r="BQ557" s="339"/>
    </row>
    <row r="558" spans="1:69" s="168" customFormat="1" x14ac:dyDescent="0.15">
      <c r="A558" s="147"/>
      <c r="B558" s="149"/>
      <c r="C558" s="149"/>
      <c r="BQ558" s="339"/>
    </row>
    <row r="559" spans="1:69" s="168" customFormat="1" x14ac:dyDescent="0.15">
      <c r="A559" s="147"/>
      <c r="B559" s="149"/>
      <c r="C559" s="149"/>
      <c r="BQ559" s="339"/>
    </row>
    <row r="560" spans="1:69" s="168" customFormat="1" x14ac:dyDescent="0.15">
      <c r="A560" s="147"/>
      <c r="B560" s="149"/>
      <c r="C560" s="149"/>
      <c r="BQ560" s="339"/>
    </row>
    <row r="561" spans="1:69" s="168" customFormat="1" x14ac:dyDescent="0.15">
      <c r="A561" s="147"/>
      <c r="B561" s="149"/>
      <c r="C561" s="149"/>
      <c r="BQ561" s="339"/>
    </row>
    <row r="562" spans="1:69" s="168" customFormat="1" x14ac:dyDescent="0.15">
      <c r="A562" s="147"/>
      <c r="B562" s="149"/>
      <c r="C562" s="149"/>
      <c r="BQ562" s="339"/>
    </row>
    <row r="563" spans="1:69" s="168" customFormat="1" x14ac:dyDescent="0.15">
      <c r="A563" s="147"/>
      <c r="B563" s="149"/>
      <c r="C563" s="149"/>
      <c r="BQ563" s="339"/>
    </row>
    <row r="564" spans="1:69" s="168" customFormat="1" x14ac:dyDescent="0.15">
      <c r="A564" s="147"/>
      <c r="B564" s="149"/>
      <c r="C564" s="149"/>
      <c r="BQ564" s="339"/>
    </row>
    <row r="565" spans="1:69" s="168" customFormat="1" x14ac:dyDescent="0.15">
      <c r="A565" s="147"/>
      <c r="B565" s="149"/>
      <c r="C565" s="149"/>
      <c r="BQ565" s="339"/>
    </row>
    <row r="566" spans="1:69" s="168" customFormat="1" x14ac:dyDescent="0.15">
      <c r="A566" s="147"/>
      <c r="B566" s="149"/>
      <c r="C566" s="149"/>
      <c r="BQ566" s="339"/>
    </row>
    <row r="567" spans="1:69" s="168" customFormat="1" x14ac:dyDescent="0.15">
      <c r="A567" s="147"/>
      <c r="B567" s="149"/>
      <c r="C567" s="149"/>
      <c r="BQ567" s="339"/>
    </row>
    <row r="568" spans="1:69" s="168" customFormat="1" x14ac:dyDescent="0.15">
      <c r="A568" s="147"/>
      <c r="B568" s="149"/>
      <c r="C568" s="149"/>
      <c r="BQ568" s="339"/>
    </row>
    <row r="569" spans="1:69" s="168" customFormat="1" x14ac:dyDescent="0.15">
      <c r="A569" s="147"/>
      <c r="B569" s="149"/>
      <c r="C569" s="149"/>
      <c r="BQ569" s="339"/>
    </row>
    <row r="570" spans="1:69" s="168" customFormat="1" x14ac:dyDescent="0.15">
      <c r="A570" s="147"/>
      <c r="B570" s="149"/>
      <c r="C570" s="149"/>
      <c r="BQ570" s="339"/>
    </row>
    <row r="571" spans="1:69" s="168" customFormat="1" x14ac:dyDescent="0.15">
      <c r="A571" s="147"/>
      <c r="B571" s="149"/>
      <c r="C571" s="149"/>
      <c r="BQ571" s="339"/>
    </row>
    <row r="572" spans="1:69" s="168" customFormat="1" x14ac:dyDescent="0.15">
      <c r="A572" s="147"/>
      <c r="B572" s="149"/>
      <c r="C572" s="149"/>
      <c r="BQ572" s="339"/>
    </row>
    <row r="573" spans="1:69" s="168" customFormat="1" x14ac:dyDescent="0.15">
      <c r="A573" s="147"/>
      <c r="B573" s="149"/>
      <c r="C573" s="149"/>
      <c r="BQ573" s="339"/>
    </row>
    <row r="574" spans="1:69" s="168" customFormat="1" x14ac:dyDescent="0.15">
      <c r="A574" s="147"/>
      <c r="B574" s="149"/>
      <c r="C574" s="149"/>
      <c r="BQ574" s="339"/>
    </row>
    <row r="575" spans="1:69" s="168" customFormat="1" x14ac:dyDescent="0.15">
      <c r="A575" s="147"/>
      <c r="B575" s="149"/>
      <c r="C575" s="149"/>
      <c r="BQ575" s="339"/>
    </row>
    <row r="576" spans="1:69" s="168" customFormat="1" x14ac:dyDescent="0.15">
      <c r="A576" s="147"/>
      <c r="B576" s="149"/>
      <c r="C576" s="149"/>
      <c r="BQ576" s="339"/>
    </row>
    <row r="577" spans="1:69" s="168" customFormat="1" x14ac:dyDescent="0.15">
      <c r="A577" s="147"/>
      <c r="B577" s="149"/>
      <c r="C577" s="149"/>
      <c r="BQ577" s="339"/>
    </row>
    <row r="578" spans="1:69" s="168" customFormat="1" x14ac:dyDescent="0.15">
      <c r="A578" s="147"/>
      <c r="B578" s="149"/>
      <c r="C578" s="149"/>
      <c r="BQ578" s="339"/>
    </row>
    <row r="579" spans="1:69" s="168" customFormat="1" x14ac:dyDescent="0.15">
      <c r="A579" s="147"/>
      <c r="B579" s="149"/>
      <c r="C579" s="149"/>
      <c r="BQ579" s="339"/>
    </row>
    <row r="580" spans="1:69" s="168" customFormat="1" x14ac:dyDescent="0.15">
      <c r="A580" s="147"/>
      <c r="B580" s="149"/>
      <c r="C580" s="149"/>
      <c r="BQ580" s="339"/>
    </row>
    <row r="581" spans="1:69" s="168" customFormat="1" x14ac:dyDescent="0.15">
      <c r="A581" s="147"/>
      <c r="B581" s="149"/>
      <c r="C581" s="149"/>
      <c r="BQ581" s="339"/>
    </row>
    <row r="582" spans="1:69" s="168" customFormat="1" x14ac:dyDescent="0.15">
      <c r="A582" s="147"/>
      <c r="B582" s="149"/>
      <c r="C582" s="149"/>
      <c r="BQ582" s="339"/>
    </row>
    <row r="583" spans="1:69" s="168" customFormat="1" x14ac:dyDescent="0.15">
      <c r="A583" s="147"/>
      <c r="B583" s="149"/>
      <c r="C583" s="149"/>
      <c r="BQ583" s="339"/>
    </row>
    <row r="584" spans="1:69" s="168" customFormat="1" x14ac:dyDescent="0.15">
      <c r="A584" s="147"/>
      <c r="B584" s="149"/>
      <c r="C584" s="149"/>
      <c r="BQ584" s="339"/>
    </row>
    <row r="585" spans="1:69" s="168" customFormat="1" x14ac:dyDescent="0.15">
      <c r="A585" s="147"/>
      <c r="B585" s="149"/>
      <c r="C585" s="149"/>
      <c r="BQ585" s="339"/>
    </row>
    <row r="586" spans="1:69" s="168" customFormat="1" x14ac:dyDescent="0.15">
      <c r="A586" s="147"/>
      <c r="B586" s="149"/>
      <c r="C586" s="149"/>
      <c r="BQ586" s="339"/>
    </row>
    <row r="587" spans="1:69" s="168" customFormat="1" x14ac:dyDescent="0.15">
      <c r="A587" s="147"/>
      <c r="B587" s="149"/>
      <c r="C587" s="149"/>
      <c r="BQ587" s="339"/>
    </row>
    <row r="588" spans="1:69" s="168" customFormat="1" x14ac:dyDescent="0.15">
      <c r="A588" s="147"/>
      <c r="B588" s="149"/>
      <c r="C588" s="149"/>
      <c r="BQ588" s="339"/>
    </row>
    <row r="589" spans="1:69" s="168" customFormat="1" x14ac:dyDescent="0.15">
      <c r="A589" s="147"/>
      <c r="B589" s="149"/>
      <c r="C589" s="149"/>
      <c r="BQ589" s="339"/>
    </row>
    <row r="590" spans="1:69" s="168" customFormat="1" x14ac:dyDescent="0.15">
      <c r="A590" s="147"/>
      <c r="B590" s="149"/>
      <c r="C590" s="149"/>
      <c r="BQ590" s="339"/>
    </row>
    <row r="591" spans="1:69" s="168" customFormat="1" x14ac:dyDescent="0.15">
      <c r="A591" s="147"/>
      <c r="B591" s="149"/>
      <c r="C591" s="149"/>
      <c r="BQ591" s="339"/>
    </row>
    <row r="592" spans="1:69" s="168" customFormat="1" x14ac:dyDescent="0.15">
      <c r="A592" s="147"/>
      <c r="B592" s="149"/>
      <c r="C592" s="149"/>
      <c r="BQ592" s="339"/>
    </row>
    <row r="593" spans="1:69" s="168" customFormat="1" x14ac:dyDescent="0.15">
      <c r="A593" s="147"/>
      <c r="B593" s="149"/>
      <c r="C593" s="149"/>
      <c r="BQ593" s="339"/>
    </row>
    <row r="594" spans="1:69" s="168" customFormat="1" x14ac:dyDescent="0.15">
      <c r="A594" s="147"/>
      <c r="B594" s="149"/>
      <c r="C594" s="149"/>
      <c r="BQ594" s="339"/>
    </row>
    <row r="595" spans="1:69" s="168" customFormat="1" x14ac:dyDescent="0.15">
      <c r="A595" s="147"/>
      <c r="B595" s="149"/>
      <c r="C595" s="149"/>
      <c r="BQ595" s="339"/>
    </row>
    <row r="596" spans="1:69" s="168" customFormat="1" x14ac:dyDescent="0.15">
      <c r="A596" s="147"/>
      <c r="B596" s="149"/>
      <c r="C596" s="149"/>
      <c r="BQ596" s="339"/>
    </row>
    <row r="597" spans="1:69" s="168" customFormat="1" x14ac:dyDescent="0.15">
      <c r="A597" s="147"/>
      <c r="B597" s="149"/>
      <c r="C597" s="149"/>
      <c r="BQ597" s="339"/>
    </row>
    <row r="598" spans="1:69" s="168" customFormat="1" x14ac:dyDescent="0.15">
      <c r="A598" s="147"/>
      <c r="B598" s="149"/>
      <c r="C598" s="149"/>
      <c r="BQ598" s="339"/>
    </row>
    <row r="599" spans="1:69" s="168" customFormat="1" x14ac:dyDescent="0.15">
      <c r="A599" s="147"/>
      <c r="B599" s="149"/>
      <c r="C599" s="149"/>
      <c r="BQ599" s="339"/>
    </row>
    <row r="600" spans="1:69" s="168" customFormat="1" x14ac:dyDescent="0.15">
      <c r="A600" s="147"/>
      <c r="B600" s="149"/>
      <c r="C600" s="149"/>
      <c r="BQ600" s="339"/>
    </row>
    <row r="601" spans="1:69" s="168" customFormat="1" x14ac:dyDescent="0.15">
      <c r="A601" s="147"/>
      <c r="B601" s="149"/>
      <c r="C601" s="149"/>
      <c r="BQ601" s="339"/>
    </row>
    <row r="602" spans="1:69" s="168" customFormat="1" x14ac:dyDescent="0.15">
      <c r="A602" s="147"/>
      <c r="B602" s="149"/>
      <c r="C602" s="149"/>
      <c r="BQ602" s="339"/>
    </row>
    <row r="603" spans="1:69" s="168" customFormat="1" x14ac:dyDescent="0.15">
      <c r="A603" s="147"/>
      <c r="B603" s="149"/>
      <c r="C603" s="149"/>
      <c r="BQ603" s="339"/>
    </row>
    <row r="604" spans="1:69" s="168" customFormat="1" x14ac:dyDescent="0.15">
      <c r="A604" s="147"/>
      <c r="B604" s="149"/>
      <c r="C604" s="149"/>
      <c r="BQ604" s="339"/>
    </row>
    <row r="605" spans="1:69" s="168" customFormat="1" x14ac:dyDescent="0.15">
      <c r="A605" s="147"/>
      <c r="B605" s="149"/>
      <c r="C605" s="149"/>
      <c r="BQ605" s="339"/>
    </row>
    <row r="606" spans="1:69" s="168" customFormat="1" x14ac:dyDescent="0.15">
      <c r="A606" s="147"/>
      <c r="B606" s="149"/>
      <c r="C606" s="149"/>
      <c r="BQ606" s="339"/>
    </row>
    <row r="607" spans="1:69" s="168" customFormat="1" x14ac:dyDescent="0.15">
      <c r="A607" s="147"/>
      <c r="B607" s="149"/>
      <c r="C607" s="149"/>
      <c r="BQ607" s="339"/>
    </row>
    <row r="608" spans="1:69" s="168" customFormat="1" x14ac:dyDescent="0.15">
      <c r="A608" s="147"/>
      <c r="B608" s="149"/>
      <c r="C608" s="149"/>
      <c r="BQ608" s="339"/>
    </row>
    <row r="609" spans="1:69" s="168" customFormat="1" x14ac:dyDescent="0.15">
      <c r="A609" s="147"/>
      <c r="B609" s="149"/>
      <c r="C609" s="149"/>
      <c r="BQ609" s="339"/>
    </row>
    <row r="610" spans="1:69" s="168" customFormat="1" x14ac:dyDescent="0.15">
      <c r="A610" s="147"/>
      <c r="B610" s="149"/>
      <c r="C610" s="149"/>
      <c r="BQ610" s="339"/>
    </row>
    <row r="611" spans="1:69" s="168" customFormat="1" x14ac:dyDescent="0.15">
      <c r="A611" s="147"/>
      <c r="B611" s="149"/>
      <c r="C611" s="149"/>
      <c r="BQ611" s="339"/>
    </row>
    <row r="612" spans="1:69" s="168" customFormat="1" x14ac:dyDescent="0.15">
      <c r="A612" s="147"/>
      <c r="B612" s="149"/>
      <c r="C612" s="149"/>
      <c r="BQ612" s="339"/>
    </row>
    <row r="613" spans="1:69" s="168" customFormat="1" x14ac:dyDescent="0.15">
      <c r="A613" s="147"/>
      <c r="B613" s="149"/>
      <c r="C613" s="149"/>
      <c r="BQ613" s="339"/>
    </row>
    <row r="614" spans="1:69" s="168" customFormat="1" x14ac:dyDescent="0.15">
      <c r="A614" s="147"/>
      <c r="B614" s="149"/>
      <c r="C614" s="149"/>
      <c r="BQ614" s="339"/>
    </row>
    <row r="615" spans="1:69" s="168" customFormat="1" x14ac:dyDescent="0.15">
      <c r="A615" s="147"/>
      <c r="B615" s="149"/>
      <c r="C615" s="149"/>
      <c r="BQ615" s="339"/>
    </row>
    <row r="616" spans="1:69" s="168" customFormat="1" x14ac:dyDescent="0.15">
      <c r="A616" s="147"/>
      <c r="B616" s="149"/>
      <c r="C616" s="149"/>
      <c r="BQ616" s="339"/>
    </row>
    <row r="617" spans="1:69" s="168" customFormat="1" x14ac:dyDescent="0.15">
      <c r="A617" s="147"/>
      <c r="B617" s="149"/>
      <c r="C617" s="149"/>
      <c r="BQ617" s="339"/>
    </row>
    <row r="618" spans="1:69" s="168" customFormat="1" x14ac:dyDescent="0.15">
      <c r="A618" s="147"/>
      <c r="B618" s="149"/>
      <c r="C618" s="149"/>
      <c r="BQ618" s="339"/>
    </row>
    <row r="619" spans="1:69" s="168" customFormat="1" x14ac:dyDescent="0.15">
      <c r="A619" s="147"/>
      <c r="B619" s="149"/>
      <c r="C619" s="149"/>
      <c r="BQ619" s="339"/>
    </row>
    <row r="620" spans="1:69" s="168" customFormat="1" x14ac:dyDescent="0.15">
      <c r="A620" s="147"/>
      <c r="B620" s="149"/>
      <c r="C620" s="149"/>
      <c r="BQ620" s="339"/>
    </row>
    <row r="621" spans="1:69" s="168" customFormat="1" x14ac:dyDescent="0.15">
      <c r="A621" s="147"/>
      <c r="B621" s="149"/>
      <c r="C621" s="149"/>
      <c r="BQ621" s="339"/>
    </row>
    <row r="622" spans="1:69" s="168" customFormat="1" x14ac:dyDescent="0.15">
      <c r="A622" s="147"/>
      <c r="B622" s="149"/>
      <c r="C622" s="149"/>
      <c r="BQ622" s="339"/>
    </row>
    <row r="623" spans="1:69" s="168" customFormat="1" x14ac:dyDescent="0.15">
      <c r="A623" s="147"/>
      <c r="B623" s="149"/>
      <c r="C623" s="149"/>
      <c r="BQ623" s="339"/>
    </row>
    <row r="624" spans="1:69" s="168" customFormat="1" x14ac:dyDescent="0.15">
      <c r="A624" s="147"/>
      <c r="B624" s="149"/>
      <c r="C624" s="149"/>
      <c r="BQ624" s="339"/>
    </row>
    <row r="625" spans="1:69" s="168" customFormat="1" x14ac:dyDescent="0.15">
      <c r="A625" s="147"/>
      <c r="B625" s="149"/>
      <c r="C625" s="149"/>
      <c r="BQ625" s="339"/>
    </row>
    <row r="626" spans="1:69" s="168" customFormat="1" x14ac:dyDescent="0.15">
      <c r="A626" s="147"/>
      <c r="B626" s="149"/>
      <c r="C626" s="149"/>
      <c r="BQ626" s="339"/>
    </row>
    <row r="627" spans="1:69" s="168" customFormat="1" x14ac:dyDescent="0.15">
      <c r="A627" s="147"/>
      <c r="B627" s="149"/>
      <c r="C627" s="149"/>
      <c r="BQ627" s="339"/>
    </row>
    <row r="628" spans="1:69" s="168" customFormat="1" x14ac:dyDescent="0.15">
      <c r="A628" s="147"/>
      <c r="B628" s="149"/>
      <c r="C628" s="149"/>
      <c r="BQ628" s="339"/>
    </row>
    <row r="629" spans="1:69" s="168" customFormat="1" x14ac:dyDescent="0.15">
      <c r="A629" s="147"/>
      <c r="B629" s="149"/>
      <c r="C629" s="149"/>
      <c r="BQ629" s="339"/>
    </row>
    <row r="630" spans="1:69" s="168" customFormat="1" x14ac:dyDescent="0.15">
      <c r="A630" s="147"/>
      <c r="B630" s="149"/>
      <c r="C630" s="149"/>
      <c r="BQ630" s="339"/>
    </row>
    <row r="631" spans="1:69" s="168" customFormat="1" x14ac:dyDescent="0.15">
      <c r="A631" s="147"/>
      <c r="B631" s="149"/>
      <c r="C631" s="149"/>
      <c r="BQ631" s="339"/>
    </row>
    <row r="632" spans="1:69" s="168" customFormat="1" x14ac:dyDescent="0.15">
      <c r="A632" s="147"/>
      <c r="B632" s="149"/>
      <c r="C632" s="149"/>
      <c r="BQ632" s="339"/>
    </row>
    <row r="633" spans="1:69" s="168" customFormat="1" x14ac:dyDescent="0.15">
      <c r="A633" s="147"/>
      <c r="B633" s="149"/>
      <c r="C633" s="149"/>
      <c r="BQ633" s="339"/>
    </row>
    <row r="634" spans="1:69" s="168" customFormat="1" x14ac:dyDescent="0.15">
      <c r="A634" s="147"/>
      <c r="B634" s="149"/>
      <c r="C634" s="149"/>
      <c r="BQ634" s="339"/>
    </row>
    <row r="635" spans="1:69" s="168" customFormat="1" x14ac:dyDescent="0.15">
      <c r="A635" s="147"/>
      <c r="B635" s="149"/>
      <c r="C635" s="149"/>
      <c r="BQ635" s="339"/>
    </row>
    <row r="636" spans="1:69" s="168" customFormat="1" x14ac:dyDescent="0.15">
      <c r="A636" s="147"/>
      <c r="B636" s="149"/>
      <c r="C636" s="149"/>
      <c r="BQ636" s="339"/>
    </row>
    <row r="637" spans="1:69" s="168" customFormat="1" x14ac:dyDescent="0.15">
      <c r="A637" s="147"/>
      <c r="B637" s="149"/>
      <c r="C637" s="149"/>
      <c r="BQ637" s="339"/>
    </row>
    <row r="638" spans="1:69" s="168" customFormat="1" x14ac:dyDescent="0.15">
      <c r="A638" s="147"/>
      <c r="B638" s="149"/>
      <c r="C638" s="149"/>
      <c r="BQ638" s="339"/>
    </row>
    <row r="639" spans="1:69" s="168" customFormat="1" x14ac:dyDescent="0.15">
      <c r="A639" s="147"/>
      <c r="B639" s="149"/>
      <c r="C639" s="149"/>
      <c r="BQ639" s="339"/>
    </row>
    <row r="640" spans="1:69" s="168" customFormat="1" x14ac:dyDescent="0.15">
      <c r="A640" s="147"/>
      <c r="B640" s="149"/>
      <c r="C640" s="149"/>
      <c r="BQ640" s="339"/>
    </row>
    <row r="641" spans="1:69" s="168" customFormat="1" x14ac:dyDescent="0.15">
      <c r="A641" s="147"/>
      <c r="B641" s="149"/>
      <c r="C641" s="149"/>
      <c r="BQ641" s="339"/>
    </row>
    <row r="642" spans="1:69" s="168" customFormat="1" x14ac:dyDescent="0.15">
      <c r="A642" s="147"/>
      <c r="B642" s="149"/>
      <c r="C642" s="149"/>
      <c r="BQ642" s="339"/>
    </row>
    <row r="643" spans="1:69" s="168" customFormat="1" x14ac:dyDescent="0.15">
      <c r="A643" s="147"/>
      <c r="B643" s="149"/>
      <c r="C643" s="149"/>
      <c r="BQ643" s="339"/>
    </row>
    <row r="644" spans="1:69" s="168" customFormat="1" x14ac:dyDescent="0.15">
      <c r="A644" s="147"/>
      <c r="B644" s="149"/>
      <c r="C644" s="149"/>
      <c r="BQ644" s="339"/>
    </row>
    <row r="645" spans="1:69" s="168" customFormat="1" x14ac:dyDescent="0.15">
      <c r="A645" s="147"/>
      <c r="B645" s="149"/>
      <c r="C645" s="149"/>
      <c r="BQ645" s="339"/>
    </row>
    <row r="646" spans="1:69" s="168" customFormat="1" x14ac:dyDescent="0.15">
      <c r="A646" s="147"/>
      <c r="B646" s="149"/>
      <c r="C646" s="149"/>
      <c r="BQ646" s="339"/>
    </row>
    <row r="647" spans="1:69" s="168" customFormat="1" x14ac:dyDescent="0.15">
      <c r="A647" s="147"/>
      <c r="B647" s="149"/>
      <c r="C647" s="149"/>
      <c r="BQ647" s="339"/>
    </row>
    <row r="648" spans="1:69" s="168" customFormat="1" x14ac:dyDescent="0.15">
      <c r="A648" s="147"/>
      <c r="B648" s="149"/>
      <c r="C648" s="149"/>
      <c r="BQ648" s="339"/>
    </row>
    <row r="649" spans="1:69" s="168" customFormat="1" x14ac:dyDescent="0.15">
      <c r="A649" s="147"/>
      <c r="B649" s="149"/>
      <c r="C649" s="149"/>
      <c r="BQ649" s="339"/>
    </row>
    <row r="650" spans="1:69" s="168" customFormat="1" x14ac:dyDescent="0.15">
      <c r="A650" s="147"/>
      <c r="B650" s="149"/>
      <c r="C650" s="149"/>
      <c r="BQ650" s="339"/>
    </row>
    <row r="651" spans="1:69" s="168" customFormat="1" x14ac:dyDescent="0.15">
      <c r="A651" s="147"/>
      <c r="B651" s="149"/>
      <c r="C651" s="149"/>
      <c r="BQ651" s="339"/>
    </row>
    <row r="652" spans="1:69" s="168" customFormat="1" x14ac:dyDescent="0.15">
      <c r="A652" s="147"/>
      <c r="B652" s="149"/>
      <c r="C652" s="149"/>
      <c r="BQ652" s="339"/>
    </row>
    <row r="653" spans="1:69" s="168" customFormat="1" x14ac:dyDescent="0.15">
      <c r="A653" s="147"/>
      <c r="B653" s="149"/>
      <c r="C653" s="149"/>
      <c r="BQ653" s="339"/>
    </row>
    <row r="654" spans="1:69" s="168" customFormat="1" x14ac:dyDescent="0.15">
      <c r="A654" s="191"/>
      <c r="B654" s="149"/>
      <c r="C654" s="149"/>
      <c r="BQ654" s="339"/>
    </row>
    <row r="655" spans="1:69" s="168" customFormat="1" x14ac:dyDescent="0.15">
      <c r="A655" s="147"/>
      <c r="B655" s="149"/>
      <c r="C655" s="149"/>
      <c r="BQ655" s="339"/>
    </row>
    <row r="656" spans="1:69" s="168" customFormat="1" x14ac:dyDescent="0.15">
      <c r="A656" s="147"/>
      <c r="B656" s="149"/>
      <c r="C656" s="149"/>
      <c r="BQ656" s="339"/>
    </row>
    <row r="657" spans="1:69" s="168" customFormat="1" x14ac:dyDescent="0.15">
      <c r="A657" s="147"/>
      <c r="B657" s="149"/>
      <c r="C657" s="149"/>
      <c r="BQ657" s="339"/>
    </row>
    <row r="658" spans="1:69" s="168" customFormat="1" x14ac:dyDescent="0.15">
      <c r="A658" s="147"/>
      <c r="B658" s="149"/>
      <c r="C658" s="149"/>
      <c r="BQ658" s="339"/>
    </row>
    <row r="659" spans="1:69" s="168" customFormat="1" x14ac:dyDescent="0.15">
      <c r="A659" s="147"/>
      <c r="B659" s="149"/>
      <c r="C659" s="149"/>
      <c r="BQ659" s="339"/>
    </row>
    <row r="660" spans="1:69" s="168" customFormat="1" x14ac:dyDescent="0.15">
      <c r="A660" s="147"/>
      <c r="B660" s="149"/>
      <c r="C660" s="149"/>
      <c r="BQ660" s="339"/>
    </row>
    <row r="661" spans="1:69" s="168" customFormat="1" x14ac:dyDescent="0.15">
      <c r="A661" s="147"/>
      <c r="B661" s="149"/>
      <c r="C661" s="149"/>
      <c r="BQ661" s="339"/>
    </row>
    <row r="662" spans="1:69" s="168" customFormat="1" x14ac:dyDescent="0.15">
      <c r="A662" s="147"/>
      <c r="B662" s="149"/>
      <c r="C662" s="149"/>
      <c r="BQ662" s="339"/>
    </row>
    <row r="663" spans="1:69" s="168" customFormat="1" x14ac:dyDescent="0.15">
      <c r="A663" s="147"/>
      <c r="B663" s="149"/>
      <c r="C663" s="149"/>
      <c r="BQ663" s="339"/>
    </row>
    <row r="664" spans="1:69" s="168" customFormat="1" x14ac:dyDescent="0.15">
      <c r="A664" s="147"/>
      <c r="B664" s="149"/>
      <c r="C664" s="149"/>
      <c r="BQ664" s="339"/>
    </row>
    <row r="665" spans="1:69" s="168" customFormat="1" x14ac:dyDescent="0.15">
      <c r="A665" s="147"/>
      <c r="B665" s="149"/>
      <c r="C665" s="149"/>
      <c r="BQ665" s="339"/>
    </row>
    <row r="666" spans="1:69" s="168" customFormat="1" x14ac:dyDescent="0.15">
      <c r="A666" s="147"/>
      <c r="B666" s="149"/>
      <c r="C666" s="149"/>
      <c r="BQ666" s="339"/>
    </row>
    <row r="667" spans="1:69" s="168" customFormat="1" x14ac:dyDescent="0.15">
      <c r="A667" s="147"/>
      <c r="B667" s="149"/>
      <c r="C667" s="149"/>
      <c r="BQ667" s="339"/>
    </row>
    <row r="668" spans="1:69" s="168" customFormat="1" x14ac:dyDescent="0.15">
      <c r="A668" s="147"/>
      <c r="B668" s="149"/>
      <c r="C668" s="149"/>
      <c r="BQ668" s="339"/>
    </row>
    <row r="669" spans="1:69" s="168" customFormat="1" x14ac:dyDescent="0.15">
      <c r="A669" s="147"/>
      <c r="B669" s="149"/>
      <c r="C669" s="149"/>
      <c r="BQ669" s="339"/>
    </row>
    <row r="670" spans="1:69" s="168" customFormat="1" x14ac:dyDescent="0.15">
      <c r="A670" s="147"/>
      <c r="B670" s="149"/>
      <c r="C670" s="149"/>
      <c r="BQ670" s="339"/>
    </row>
    <row r="671" spans="1:69" s="168" customFormat="1" x14ac:dyDescent="0.15">
      <c r="A671" s="147"/>
      <c r="B671" s="149"/>
      <c r="C671" s="149"/>
      <c r="BQ671" s="339"/>
    </row>
    <row r="672" spans="1:69" s="168" customFormat="1" x14ac:dyDescent="0.15">
      <c r="A672" s="147"/>
      <c r="B672" s="149"/>
      <c r="C672" s="149"/>
      <c r="BQ672" s="339"/>
    </row>
    <row r="673" spans="1:69" s="168" customFormat="1" x14ac:dyDescent="0.15">
      <c r="A673" s="147"/>
      <c r="B673" s="149"/>
      <c r="C673" s="149"/>
      <c r="BQ673" s="339"/>
    </row>
    <row r="674" spans="1:69" s="168" customFormat="1" x14ac:dyDescent="0.15">
      <c r="A674" s="147"/>
      <c r="B674" s="149"/>
      <c r="C674" s="149"/>
      <c r="BQ674" s="339"/>
    </row>
    <row r="675" spans="1:69" s="168" customFormat="1" x14ac:dyDescent="0.15">
      <c r="A675" s="147"/>
      <c r="B675" s="149"/>
      <c r="C675" s="149"/>
      <c r="BQ675" s="339"/>
    </row>
    <row r="676" spans="1:69" s="168" customFormat="1" x14ac:dyDescent="0.15">
      <c r="A676" s="147"/>
      <c r="B676" s="149"/>
      <c r="C676" s="149"/>
      <c r="BQ676" s="339"/>
    </row>
    <row r="677" spans="1:69" s="168" customFormat="1" x14ac:dyDescent="0.15">
      <c r="A677" s="147"/>
      <c r="B677" s="149"/>
      <c r="C677" s="149"/>
      <c r="BQ677" s="339"/>
    </row>
    <row r="678" spans="1:69" s="168" customFormat="1" x14ac:dyDescent="0.15">
      <c r="A678" s="147"/>
      <c r="B678" s="149"/>
      <c r="C678" s="149"/>
      <c r="BQ678" s="339"/>
    </row>
    <row r="679" spans="1:69" s="168" customFormat="1" x14ac:dyDescent="0.15">
      <c r="A679" s="147"/>
      <c r="B679" s="149"/>
      <c r="C679" s="149"/>
      <c r="BQ679" s="339"/>
    </row>
    <row r="680" spans="1:69" s="168" customFormat="1" x14ac:dyDescent="0.15">
      <c r="A680" s="147"/>
      <c r="B680" s="149"/>
      <c r="C680" s="149"/>
      <c r="BQ680" s="339"/>
    </row>
    <row r="681" spans="1:69" s="168" customFormat="1" x14ac:dyDescent="0.15">
      <c r="A681" s="147"/>
      <c r="B681" s="149"/>
      <c r="C681" s="149"/>
      <c r="BQ681" s="339"/>
    </row>
    <row r="682" spans="1:69" s="168" customFormat="1" x14ac:dyDescent="0.15">
      <c r="A682" s="147"/>
      <c r="B682" s="149"/>
      <c r="C682" s="149"/>
      <c r="BQ682" s="339"/>
    </row>
    <row r="683" spans="1:69" s="168" customFormat="1" x14ac:dyDescent="0.15">
      <c r="A683" s="147"/>
      <c r="B683" s="149"/>
      <c r="C683" s="149"/>
      <c r="BQ683" s="339"/>
    </row>
    <row r="684" spans="1:69" s="168" customFormat="1" x14ac:dyDescent="0.15">
      <c r="A684" s="147"/>
      <c r="B684" s="149"/>
      <c r="C684" s="149"/>
      <c r="BQ684" s="339"/>
    </row>
    <row r="685" spans="1:69" s="168" customFormat="1" x14ac:dyDescent="0.15">
      <c r="A685" s="147"/>
      <c r="B685" s="149"/>
      <c r="C685" s="149"/>
      <c r="BQ685" s="339"/>
    </row>
    <row r="686" spans="1:69" s="168" customFormat="1" x14ac:dyDescent="0.15">
      <c r="A686" s="147"/>
      <c r="B686" s="149"/>
      <c r="C686" s="149"/>
      <c r="BQ686" s="339"/>
    </row>
    <row r="687" spans="1:69" s="168" customFormat="1" x14ac:dyDescent="0.15">
      <c r="A687" s="147"/>
      <c r="B687" s="149"/>
      <c r="C687" s="149"/>
      <c r="BQ687" s="339"/>
    </row>
    <row r="688" spans="1:69" s="168" customFormat="1" x14ac:dyDescent="0.15">
      <c r="A688" s="147"/>
      <c r="B688" s="149"/>
      <c r="C688" s="149"/>
      <c r="BQ688" s="339"/>
    </row>
    <row r="689" spans="1:69" s="168" customFormat="1" x14ac:dyDescent="0.15">
      <c r="A689" s="147"/>
      <c r="B689" s="149"/>
      <c r="C689" s="149"/>
      <c r="BQ689" s="339"/>
    </row>
    <row r="690" spans="1:69" s="168" customFormat="1" x14ac:dyDescent="0.15">
      <c r="A690" s="147"/>
      <c r="B690" s="149"/>
      <c r="C690" s="149"/>
      <c r="BQ690" s="339"/>
    </row>
    <row r="691" spans="1:69" s="168" customFormat="1" x14ac:dyDescent="0.15">
      <c r="A691" s="147"/>
      <c r="B691" s="149"/>
      <c r="C691" s="149"/>
      <c r="BQ691" s="339"/>
    </row>
    <row r="692" spans="1:69" s="168" customFormat="1" x14ac:dyDescent="0.15">
      <c r="A692" s="147"/>
      <c r="B692" s="149"/>
      <c r="C692" s="149"/>
      <c r="BQ692" s="339"/>
    </row>
    <row r="693" spans="1:69" s="168" customFormat="1" x14ac:dyDescent="0.15">
      <c r="A693" s="147"/>
      <c r="B693" s="149"/>
      <c r="C693" s="149"/>
      <c r="BQ693" s="339"/>
    </row>
    <row r="694" spans="1:69" s="168" customFormat="1" x14ac:dyDescent="0.15">
      <c r="A694" s="147"/>
      <c r="B694" s="149"/>
      <c r="C694" s="149"/>
      <c r="BQ694" s="339"/>
    </row>
    <row r="695" spans="1:69" s="168" customFormat="1" x14ac:dyDescent="0.15">
      <c r="A695" s="147"/>
      <c r="B695" s="149"/>
      <c r="C695" s="149"/>
      <c r="BQ695" s="339"/>
    </row>
    <row r="696" spans="1:69" s="168" customFormat="1" x14ac:dyDescent="0.15">
      <c r="A696" s="147"/>
      <c r="B696" s="149"/>
      <c r="C696" s="149"/>
      <c r="BQ696" s="339"/>
    </row>
    <row r="697" spans="1:69" s="168" customFormat="1" x14ac:dyDescent="0.15">
      <c r="A697" s="147"/>
      <c r="B697" s="149"/>
      <c r="C697" s="149"/>
      <c r="BQ697" s="339"/>
    </row>
    <row r="698" spans="1:69" s="168" customFormat="1" x14ac:dyDescent="0.15">
      <c r="A698" s="147"/>
      <c r="B698" s="149"/>
      <c r="C698" s="149"/>
      <c r="BQ698" s="339"/>
    </row>
    <row r="699" spans="1:69" s="168" customFormat="1" x14ac:dyDescent="0.15">
      <c r="A699" s="147"/>
      <c r="B699" s="149"/>
      <c r="C699" s="149"/>
      <c r="BQ699" s="339"/>
    </row>
    <row r="700" spans="1:69" s="168" customFormat="1" x14ac:dyDescent="0.15">
      <c r="A700" s="147"/>
      <c r="B700" s="149"/>
      <c r="C700" s="149"/>
      <c r="BQ700" s="339"/>
    </row>
    <row r="701" spans="1:69" s="168" customFormat="1" x14ac:dyDescent="0.15">
      <c r="A701" s="147"/>
      <c r="B701" s="149"/>
      <c r="C701" s="149"/>
      <c r="BQ701" s="339"/>
    </row>
    <row r="702" spans="1:69" s="168" customFormat="1" x14ac:dyDescent="0.15">
      <c r="A702" s="147"/>
      <c r="B702" s="149"/>
      <c r="C702" s="149"/>
      <c r="BQ702" s="339"/>
    </row>
    <row r="703" spans="1:69" s="168" customFormat="1" x14ac:dyDescent="0.15">
      <c r="A703" s="147"/>
      <c r="B703" s="149"/>
      <c r="C703" s="149"/>
      <c r="BQ703" s="339"/>
    </row>
    <row r="704" spans="1:69" s="168" customFormat="1" x14ac:dyDescent="0.15">
      <c r="A704" s="147"/>
      <c r="B704" s="149"/>
      <c r="C704" s="149"/>
      <c r="BQ704" s="339"/>
    </row>
    <row r="705" spans="1:69" s="168" customFormat="1" x14ac:dyDescent="0.15">
      <c r="A705" s="147"/>
      <c r="B705" s="149"/>
      <c r="C705" s="149"/>
      <c r="BQ705" s="339"/>
    </row>
    <row r="706" spans="1:69" s="168" customFormat="1" x14ac:dyDescent="0.15">
      <c r="A706" s="147"/>
      <c r="B706" s="149"/>
      <c r="C706" s="149"/>
      <c r="BQ706" s="339"/>
    </row>
    <row r="707" spans="1:69" s="168" customFormat="1" x14ac:dyDescent="0.15">
      <c r="A707" s="147"/>
      <c r="B707" s="149"/>
      <c r="C707" s="149"/>
      <c r="BQ707" s="339"/>
    </row>
    <row r="708" spans="1:69" s="168" customFormat="1" x14ac:dyDescent="0.15">
      <c r="A708" s="147"/>
      <c r="B708" s="149"/>
      <c r="C708" s="149"/>
      <c r="BQ708" s="339"/>
    </row>
    <row r="709" spans="1:69" s="168" customFormat="1" x14ac:dyDescent="0.15">
      <c r="A709" s="147"/>
      <c r="B709" s="149"/>
      <c r="C709" s="149"/>
      <c r="BQ709" s="339"/>
    </row>
    <row r="710" spans="1:69" s="168" customFormat="1" x14ac:dyDescent="0.15">
      <c r="A710" s="147"/>
      <c r="B710" s="149"/>
      <c r="C710" s="149"/>
      <c r="BQ710" s="339"/>
    </row>
    <row r="711" spans="1:69" s="168" customFormat="1" x14ac:dyDescent="0.15">
      <c r="A711" s="147"/>
      <c r="B711" s="149"/>
      <c r="C711" s="149"/>
      <c r="BQ711" s="339"/>
    </row>
    <row r="712" spans="1:69" s="168" customFormat="1" x14ac:dyDescent="0.15">
      <c r="A712" s="147"/>
      <c r="B712" s="149"/>
      <c r="C712" s="149"/>
      <c r="BQ712" s="339"/>
    </row>
    <row r="713" spans="1:69" s="168" customFormat="1" x14ac:dyDescent="0.15">
      <c r="A713" s="147"/>
      <c r="B713" s="149"/>
      <c r="C713" s="149"/>
      <c r="BQ713" s="339"/>
    </row>
    <row r="714" spans="1:69" s="168" customFormat="1" x14ac:dyDescent="0.15">
      <c r="A714" s="147"/>
      <c r="B714" s="149"/>
      <c r="C714" s="149"/>
      <c r="BQ714" s="339"/>
    </row>
    <row r="715" spans="1:69" s="168" customFormat="1" x14ac:dyDescent="0.15">
      <c r="A715" s="147"/>
      <c r="B715" s="149"/>
      <c r="C715" s="149"/>
      <c r="BQ715" s="339"/>
    </row>
    <row r="716" spans="1:69" s="168" customFormat="1" x14ac:dyDescent="0.15">
      <c r="A716" s="147"/>
      <c r="B716" s="149"/>
      <c r="C716" s="149"/>
      <c r="BQ716" s="339"/>
    </row>
    <row r="717" spans="1:69" s="168" customFormat="1" x14ac:dyDescent="0.15">
      <c r="A717" s="147"/>
      <c r="B717" s="149"/>
      <c r="C717" s="149"/>
      <c r="BQ717" s="339"/>
    </row>
    <row r="718" spans="1:69" s="168" customFormat="1" x14ac:dyDescent="0.15">
      <c r="A718" s="147"/>
      <c r="B718" s="149"/>
      <c r="C718" s="149"/>
      <c r="BQ718" s="339"/>
    </row>
    <row r="719" spans="1:69" s="168" customFormat="1" x14ac:dyDescent="0.15">
      <c r="A719" s="191"/>
      <c r="B719" s="149"/>
      <c r="C719" s="149"/>
      <c r="BQ719" s="339"/>
    </row>
    <row r="720" spans="1:69" s="168" customFormat="1" x14ac:dyDescent="0.15">
      <c r="A720" s="147"/>
      <c r="B720" s="149"/>
      <c r="C720" s="149"/>
      <c r="BQ720" s="339"/>
    </row>
    <row r="721" spans="1:69" s="168" customFormat="1" x14ac:dyDescent="0.15">
      <c r="A721" s="147"/>
      <c r="B721" s="149"/>
      <c r="C721" s="149"/>
      <c r="BQ721" s="339"/>
    </row>
    <row r="722" spans="1:69" s="168" customFormat="1" x14ac:dyDescent="0.15">
      <c r="A722" s="147"/>
      <c r="B722" s="149"/>
      <c r="C722" s="149"/>
      <c r="BQ722" s="339"/>
    </row>
    <row r="723" spans="1:69" s="168" customFormat="1" x14ac:dyDescent="0.15">
      <c r="A723" s="147"/>
      <c r="B723" s="149"/>
      <c r="C723" s="149"/>
      <c r="BQ723" s="339"/>
    </row>
    <row r="724" spans="1:69" s="168" customFormat="1" x14ac:dyDescent="0.15">
      <c r="A724" s="147"/>
      <c r="B724" s="149"/>
      <c r="C724" s="149"/>
      <c r="BQ724" s="339"/>
    </row>
    <row r="725" spans="1:69" s="168" customFormat="1" x14ac:dyDescent="0.15">
      <c r="A725" s="147"/>
      <c r="B725" s="149"/>
      <c r="C725" s="149"/>
      <c r="BQ725" s="339"/>
    </row>
    <row r="726" spans="1:69" s="168" customFormat="1" x14ac:dyDescent="0.15">
      <c r="A726" s="147"/>
      <c r="B726" s="149"/>
      <c r="C726" s="149"/>
      <c r="BQ726" s="339"/>
    </row>
    <row r="727" spans="1:69" s="168" customFormat="1" x14ac:dyDescent="0.15">
      <c r="A727" s="147"/>
      <c r="B727" s="149"/>
      <c r="C727" s="149"/>
      <c r="BQ727" s="339"/>
    </row>
    <row r="728" spans="1:69" s="168" customFormat="1" x14ac:dyDescent="0.15">
      <c r="A728" s="147"/>
      <c r="B728" s="149"/>
      <c r="C728" s="149"/>
      <c r="BQ728" s="339"/>
    </row>
    <row r="729" spans="1:69" s="168" customFormat="1" x14ac:dyDescent="0.15">
      <c r="A729" s="147"/>
      <c r="B729" s="149"/>
      <c r="C729" s="149"/>
      <c r="BQ729" s="339"/>
    </row>
    <row r="730" spans="1:69" s="168" customFormat="1" x14ac:dyDescent="0.15">
      <c r="A730" s="147"/>
      <c r="B730" s="149"/>
      <c r="C730" s="149"/>
      <c r="BQ730" s="339"/>
    </row>
    <row r="731" spans="1:69" s="168" customFormat="1" x14ac:dyDescent="0.15">
      <c r="A731" s="147"/>
      <c r="B731" s="149"/>
      <c r="C731" s="149"/>
      <c r="BQ731" s="339"/>
    </row>
    <row r="732" spans="1:69" s="168" customFormat="1" x14ac:dyDescent="0.15">
      <c r="A732" s="147"/>
      <c r="B732" s="149"/>
      <c r="C732" s="149"/>
      <c r="BQ732" s="339"/>
    </row>
    <row r="733" spans="1:69" s="168" customFormat="1" x14ac:dyDescent="0.15">
      <c r="A733" s="147"/>
      <c r="B733" s="149"/>
      <c r="C733" s="149"/>
      <c r="BQ733" s="339"/>
    </row>
    <row r="734" spans="1:69" s="168" customFormat="1" x14ac:dyDescent="0.15">
      <c r="A734" s="147"/>
      <c r="B734" s="149"/>
      <c r="C734" s="149"/>
      <c r="BQ734" s="339"/>
    </row>
    <row r="735" spans="1:69" s="168" customFormat="1" x14ac:dyDescent="0.15">
      <c r="A735" s="147"/>
      <c r="B735" s="149"/>
      <c r="C735" s="149"/>
      <c r="BQ735" s="339"/>
    </row>
    <row r="736" spans="1:69" s="168" customFormat="1" x14ac:dyDescent="0.15">
      <c r="A736" s="147"/>
      <c r="B736" s="149"/>
      <c r="C736" s="149"/>
      <c r="BQ736" s="339"/>
    </row>
    <row r="737" spans="1:69" s="168" customFormat="1" x14ac:dyDescent="0.15">
      <c r="A737" s="147"/>
      <c r="B737" s="149"/>
      <c r="C737" s="149"/>
      <c r="BQ737" s="339"/>
    </row>
    <row r="738" spans="1:69" s="168" customFormat="1" x14ac:dyDescent="0.15">
      <c r="A738" s="147"/>
      <c r="B738" s="149"/>
      <c r="C738" s="149"/>
      <c r="BQ738" s="339"/>
    </row>
    <row r="739" spans="1:69" s="168" customFormat="1" x14ac:dyDescent="0.15">
      <c r="A739" s="147"/>
      <c r="B739" s="149"/>
      <c r="C739" s="149"/>
      <c r="BQ739" s="339"/>
    </row>
    <row r="740" spans="1:69" s="168" customFormat="1" x14ac:dyDescent="0.15">
      <c r="A740" s="147"/>
      <c r="B740" s="149"/>
      <c r="C740" s="149"/>
      <c r="BQ740" s="339"/>
    </row>
    <row r="741" spans="1:69" s="168" customFormat="1" x14ac:dyDescent="0.15">
      <c r="A741" s="147"/>
      <c r="B741" s="149"/>
      <c r="C741" s="149"/>
      <c r="BQ741" s="339"/>
    </row>
    <row r="742" spans="1:69" s="168" customFormat="1" x14ac:dyDescent="0.15">
      <c r="A742" s="147"/>
      <c r="B742" s="149"/>
      <c r="C742" s="149"/>
      <c r="BQ742" s="339"/>
    </row>
    <row r="743" spans="1:69" s="168" customFormat="1" x14ac:dyDescent="0.15">
      <c r="A743" s="147"/>
      <c r="B743" s="149"/>
      <c r="C743" s="149"/>
      <c r="BQ743" s="339"/>
    </row>
    <row r="744" spans="1:69" s="168" customFormat="1" x14ac:dyDescent="0.15">
      <c r="A744" s="147"/>
      <c r="B744" s="149"/>
      <c r="C744" s="149"/>
      <c r="BQ744" s="339"/>
    </row>
    <row r="745" spans="1:69" s="168" customFormat="1" x14ac:dyDescent="0.15">
      <c r="A745" s="147"/>
      <c r="B745" s="149"/>
      <c r="C745" s="149"/>
      <c r="BQ745" s="339"/>
    </row>
    <row r="746" spans="1:69" s="168" customFormat="1" x14ac:dyDescent="0.15">
      <c r="A746" s="147"/>
      <c r="B746" s="149"/>
      <c r="C746" s="149"/>
      <c r="BQ746" s="339"/>
    </row>
    <row r="747" spans="1:69" s="168" customFormat="1" x14ac:dyDescent="0.15">
      <c r="A747" s="147"/>
      <c r="B747" s="149"/>
      <c r="C747" s="149"/>
      <c r="BQ747" s="339"/>
    </row>
    <row r="748" spans="1:69" s="168" customFormat="1" x14ac:dyDescent="0.15">
      <c r="A748" s="147"/>
      <c r="B748" s="149"/>
      <c r="C748" s="149"/>
      <c r="BQ748" s="339"/>
    </row>
    <row r="749" spans="1:69" s="168" customFormat="1" x14ac:dyDescent="0.15">
      <c r="A749" s="147"/>
      <c r="B749" s="149"/>
      <c r="C749" s="149"/>
      <c r="BQ749" s="339"/>
    </row>
    <row r="750" spans="1:69" s="168" customFormat="1" x14ac:dyDescent="0.15">
      <c r="A750" s="147"/>
      <c r="B750" s="149"/>
      <c r="C750" s="149"/>
      <c r="BQ750" s="339"/>
    </row>
    <row r="751" spans="1:69" s="168" customFormat="1" x14ac:dyDescent="0.15">
      <c r="A751" s="147"/>
      <c r="B751" s="149"/>
      <c r="C751" s="149"/>
      <c r="BQ751" s="339"/>
    </row>
    <row r="752" spans="1:69" s="168" customFormat="1" x14ac:dyDescent="0.15">
      <c r="A752" s="147"/>
      <c r="B752" s="149"/>
      <c r="C752" s="149"/>
      <c r="BQ752" s="339"/>
    </row>
    <row r="753" spans="1:69" s="168" customFormat="1" x14ac:dyDescent="0.15">
      <c r="A753" s="147"/>
      <c r="B753" s="149"/>
      <c r="C753" s="149"/>
      <c r="BQ753" s="339"/>
    </row>
    <row r="754" spans="1:69" s="168" customFormat="1" x14ac:dyDescent="0.15">
      <c r="A754" s="147"/>
      <c r="B754" s="149"/>
      <c r="C754" s="149"/>
      <c r="BQ754" s="339"/>
    </row>
    <row r="755" spans="1:69" s="168" customFormat="1" x14ac:dyDescent="0.15">
      <c r="A755" s="147"/>
      <c r="B755" s="149"/>
      <c r="C755" s="149"/>
      <c r="BQ755" s="339"/>
    </row>
    <row r="756" spans="1:69" s="168" customFormat="1" x14ac:dyDescent="0.15">
      <c r="A756" s="147"/>
      <c r="B756" s="149"/>
      <c r="C756" s="149"/>
      <c r="BQ756" s="339"/>
    </row>
    <row r="757" spans="1:69" s="168" customFormat="1" x14ac:dyDescent="0.15">
      <c r="A757" s="147"/>
      <c r="B757" s="149"/>
      <c r="C757" s="149"/>
      <c r="BQ757" s="339"/>
    </row>
    <row r="758" spans="1:69" s="168" customFormat="1" x14ac:dyDescent="0.15">
      <c r="A758" s="147"/>
      <c r="B758" s="149"/>
      <c r="C758" s="149"/>
      <c r="BQ758" s="339"/>
    </row>
    <row r="759" spans="1:69" s="168" customFormat="1" x14ac:dyDescent="0.15">
      <c r="A759" s="147"/>
      <c r="B759" s="149"/>
      <c r="C759" s="149"/>
      <c r="BQ759" s="339"/>
    </row>
    <row r="760" spans="1:69" s="168" customFormat="1" x14ac:dyDescent="0.15">
      <c r="A760" s="147"/>
      <c r="B760" s="149"/>
      <c r="C760" s="149"/>
      <c r="BQ760" s="339"/>
    </row>
    <row r="761" spans="1:69" s="168" customFormat="1" x14ac:dyDescent="0.15">
      <c r="A761" s="147"/>
      <c r="B761" s="149"/>
      <c r="C761" s="149"/>
      <c r="BQ761" s="339"/>
    </row>
    <row r="762" spans="1:69" s="168" customFormat="1" x14ac:dyDescent="0.15">
      <c r="A762" s="147"/>
      <c r="B762" s="149"/>
      <c r="C762" s="149"/>
      <c r="BQ762" s="339"/>
    </row>
    <row r="763" spans="1:69" s="168" customFormat="1" x14ac:dyDescent="0.15">
      <c r="A763" s="147"/>
      <c r="B763" s="149"/>
      <c r="C763" s="149"/>
      <c r="BQ763" s="339"/>
    </row>
    <row r="764" spans="1:69" s="168" customFormat="1" x14ac:dyDescent="0.15">
      <c r="A764" s="147"/>
      <c r="B764" s="149"/>
      <c r="C764" s="149"/>
      <c r="BQ764" s="339"/>
    </row>
    <row r="765" spans="1:69" s="168" customFormat="1" x14ac:dyDescent="0.15">
      <c r="A765" s="147"/>
      <c r="B765" s="149"/>
      <c r="C765" s="149"/>
      <c r="BQ765" s="339"/>
    </row>
    <row r="766" spans="1:69" s="168" customFormat="1" x14ac:dyDescent="0.15">
      <c r="A766" s="147"/>
      <c r="B766" s="149"/>
      <c r="C766" s="149"/>
      <c r="BQ766" s="339"/>
    </row>
    <row r="767" spans="1:69" s="168" customFormat="1" x14ac:dyDescent="0.15">
      <c r="A767" s="147"/>
      <c r="B767" s="149"/>
      <c r="C767" s="149"/>
      <c r="BQ767" s="339"/>
    </row>
    <row r="768" spans="1:69" s="168" customFormat="1" x14ac:dyDescent="0.15">
      <c r="A768" s="147"/>
      <c r="B768" s="149"/>
      <c r="C768" s="149"/>
      <c r="BQ768" s="339"/>
    </row>
    <row r="769" spans="1:69" s="168" customFormat="1" x14ac:dyDescent="0.15">
      <c r="A769" s="147"/>
      <c r="B769" s="149"/>
      <c r="C769" s="149"/>
      <c r="BQ769" s="339"/>
    </row>
    <row r="770" spans="1:69" s="168" customFormat="1" x14ac:dyDescent="0.15">
      <c r="A770" s="147"/>
      <c r="B770" s="149"/>
      <c r="C770" s="149"/>
      <c r="BQ770" s="339"/>
    </row>
    <row r="771" spans="1:69" s="168" customFormat="1" x14ac:dyDescent="0.15">
      <c r="A771" s="191"/>
      <c r="B771" s="149"/>
      <c r="C771" s="149"/>
      <c r="BQ771" s="339"/>
    </row>
    <row r="772" spans="1:69" s="168" customFormat="1" x14ac:dyDescent="0.15">
      <c r="A772" s="147"/>
      <c r="B772" s="149"/>
      <c r="C772" s="149"/>
      <c r="BQ772" s="339"/>
    </row>
    <row r="773" spans="1:69" s="168" customFormat="1" x14ac:dyDescent="0.15">
      <c r="A773" s="147"/>
      <c r="B773" s="149"/>
      <c r="C773" s="149"/>
      <c r="BQ773" s="339"/>
    </row>
    <row r="774" spans="1:69" s="168" customFormat="1" x14ac:dyDescent="0.15">
      <c r="A774" s="147"/>
      <c r="B774" s="149"/>
      <c r="C774" s="149"/>
      <c r="BQ774" s="339"/>
    </row>
    <row r="775" spans="1:69" s="168" customFormat="1" x14ac:dyDescent="0.15">
      <c r="A775" s="147"/>
      <c r="B775" s="149"/>
      <c r="C775" s="149"/>
      <c r="BQ775" s="339"/>
    </row>
    <row r="776" spans="1:69" s="168" customFormat="1" x14ac:dyDescent="0.15">
      <c r="A776" s="147"/>
      <c r="B776" s="149"/>
      <c r="C776" s="149"/>
      <c r="BQ776" s="339"/>
    </row>
    <row r="777" spans="1:69" s="168" customFormat="1" x14ac:dyDescent="0.15">
      <c r="A777" s="147"/>
      <c r="B777" s="149"/>
      <c r="C777" s="149"/>
      <c r="BQ777" s="339"/>
    </row>
    <row r="778" spans="1:69" s="168" customFormat="1" x14ac:dyDescent="0.15">
      <c r="A778" s="147"/>
      <c r="B778" s="149"/>
      <c r="C778" s="149"/>
      <c r="BQ778" s="339"/>
    </row>
    <row r="779" spans="1:69" s="168" customFormat="1" x14ac:dyDescent="0.15">
      <c r="A779" s="147"/>
      <c r="B779" s="149"/>
      <c r="C779" s="149"/>
      <c r="BQ779" s="339"/>
    </row>
    <row r="780" spans="1:69" s="168" customFormat="1" x14ac:dyDescent="0.15">
      <c r="A780" s="147"/>
      <c r="B780" s="149"/>
      <c r="C780" s="149"/>
      <c r="BQ780" s="339"/>
    </row>
    <row r="781" spans="1:69" s="168" customFormat="1" x14ac:dyDescent="0.15">
      <c r="A781" s="147"/>
      <c r="B781" s="149"/>
      <c r="C781" s="149"/>
      <c r="BQ781" s="339"/>
    </row>
    <row r="782" spans="1:69" s="168" customFormat="1" x14ac:dyDescent="0.15">
      <c r="A782" s="147"/>
      <c r="B782" s="149"/>
      <c r="C782" s="149"/>
      <c r="BQ782" s="339"/>
    </row>
    <row r="783" spans="1:69" s="168" customFormat="1" x14ac:dyDescent="0.15">
      <c r="A783" s="147"/>
      <c r="B783" s="149"/>
      <c r="C783" s="149"/>
      <c r="BQ783" s="339"/>
    </row>
    <row r="784" spans="1:69" s="168" customFormat="1" x14ac:dyDescent="0.15">
      <c r="A784" s="147"/>
      <c r="B784" s="149"/>
      <c r="C784" s="149"/>
      <c r="BQ784" s="339"/>
    </row>
    <row r="785" spans="1:69" s="168" customFormat="1" x14ac:dyDescent="0.15">
      <c r="A785" s="147"/>
      <c r="B785" s="149"/>
      <c r="C785" s="149"/>
      <c r="BQ785" s="339"/>
    </row>
    <row r="786" spans="1:69" s="168" customFormat="1" x14ac:dyDescent="0.15">
      <c r="A786" s="147"/>
      <c r="B786" s="149"/>
      <c r="C786" s="149"/>
      <c r="BQ786" s="339"/>
    </row>
    <row r="787" spans="1:69" s="168" customFormat="1" x14ac:dyDescent="0.15">
      <c r="A787" s="147"/>
      <c r="B787" s="149"/>
      <c r="C787" s="149"/>
      <c r="BQ787" s="339"/>
    </row>
    <row r="788" spans="1:69" s="168" customFormat="1" x14ac:dyDescent="0.15">
      <c r="A788" s="147"/>
      <c r="B788" s="149"/>
      <c r="C788" s="149"/>
      <c r="BQ788" s="339"/>
    </row>
    <row r="789" spans="1:69" s="168" customFormat="1" x14ac:dyDescent="0.15">
      <c r="A789" s="147"/>
      <c r="B789" s="149"/>
      <c r="C789" s="149"/>
      <c r="BQ789" s="339"/>
    </row>
    <row r="790" spans="1:69" s="168" customFormat="1" x14ac:dyDescent="0.15">
      <c r="A790" s="147"/>
      <c r="B790" s="149"/>
      <c r="C790" s="149"/>
      <c r="BQ790" s="339"/>
    </row>
    <row r="791" spans="1:69" s="168" customFormat="1" x14ac:dyDescent="0.15">
      <c r="A791" s="147"/>
      <c r="B791" s="149"/>
      <c r="C791" s="149"/>
      <c r="BQ791" s="339"/>
    </row>
    <row r="792" spans="1:69" s="168" customFormat="1" x14ac:dyDescent="0.15">
      <c r="A792" s="147"/>
      <c r="B792" s="149"/>
      <c r="C792" s="149"/>
      <c r="BQ792" s="339"/>
    </row>
    <row r="793" spans="1:69" s="168" customFormat="1" x14ac:dyDescent="0.15">
      <c r="A793" s="147"/>
      <c r="B793" s="149"/>
      <c r="C793" s="149"/>
      <c r="BQ793" s="339"/>
    </row>
    <row r="794" spans="1:69" s="168" customFormat="1" x14ac:dyDescent="0.15">
      <c r="A794" s="191"/>
      <c r="B794" s="149"/>
      <c r="C794" s="149"/>
      <c r="BQ794" s="339"/>
    </row>
    <row r="795" spans="1:69" s="168" customFormat="1" x14ac:dyDescent="0.15">
      <c r="A795" s="191"/>
      <c r="B795" s="149"/>
      <c r="C795" s="149"/>
      <c r="BQ795" s="339"/>
    </row>
    <row r="796" spans="1:69" s="168" customFormat="1" x14ac:dyDescent="0.15">
      <c r="A796" s="191"/>
      <c r="B796" s="149"/>
      <c r="C796" s="149"/>
      <c r="BQ796" s="339"/>
    </row>
    <row r="797" spans="1:69" s="168" customFormat="1" x14ac:dyDescent="0.15">
      <c r="A797" s="191"/>
      <c r="B797" s="149"/>
      <c r="C797" s="149"/>
      <c r="BQ797" s="339"/>
    </row>
    <row r="798" spans="1:69" s="168" customFormat="1" x14ac:dyDescent="0.15">
      <c r="A798" s="147"/>
      <c r="B798" s="149"/>
      <c r="C798" s="149"/>
      <c r="BQ798" s="339"/>
    </row>
    <row r="799" spans="1:69" s="168" customFormat="1" x14ac:dyDescent="0.15">
      <c r="A799" s="147"/>
      <c r="B799" s="149"/>
      <c r="C799" s="149"/>
      <c r="BQ799" s="339"/>
    </row>
    <row r="800" spans="1:69" s="168" customFormat="1" x14ac:dyDescent="0.15">
      <c r="A800" s="191"/>
      <c r="B800" s="149"/>
      <c r="C800" s="149"/>
      <c r="BQ800" s="339"/>
    </row>
    <row r="801" spans="1:69" s="168" customFormat="1" x14ac:dyDescent="0.15">
      <c r="A801" s="191"/>
      <c r="B801" s="149"/>
      <c r="C801" s="149"/>
      <c r="BQ801" s="339"/>
    </row>
    <row r="802" spans="1:69" s="168" customFormat="1" x14ac:dyDescent="0.15">
      <c r="A802" s="191"/>
      <c r="B802" s="149"/>
      <c r="C802" s="149"/>
      <c r="BQ802" s="339"/>
    </row>
    <row r="803" spans="1:69" s="168" customFormat="1" x14ac:dyDescent="0.15">
      <c r="A803" s="147"/>
      <c r="B803" s="149"/>
      <c r="C803" s="149"/>
      <c r="BQ803" s="339"/>
    </row>
    <row r="804" spans="1:69" s="168" customFormat="1" x14ac:dyDescent="0.15">
      <c r="A804" s="191"/>
      <c r="B804" s="149"/>
      <c r="C804" s="149"/>
      <c r="BQ804" s="339"/>
    </row>
    <row r="805" spans="1:69" s="168" customFormat="1" x14ac:dyDescent="0.15">
      <c r="A805" s="191"/>
      <c r="B805" s="149"/>
      <c r="C805" s="149"/>
      <c r="BQ805" s="339"/>
    </row>
    <row r="806" spans="1:69" s="168" customFormat="1" x14ac:dyDescent="0.15">
      <c r="A806" s="191"/>
      <c r="B806" s="149"/>
      <c r="C806" s="149"/>
      <c r="BQ806" s="339"/>
    </row>
    <row r="807" spans="1:69" s="168" customFormat="1" x14ac:dyDescent="0.15">
      <c r="A807" s="191"/>
      <c r="B807" s="149"/>
      <c r="C807" s="149"/>
      <c r="BQ807" s="339"/>
    </row>
    <row r="808" spans="1:69" s="168" customFormat="1" x14ac:dyDescent="0.15">
      <c r="A808" s="191"/>
      <c r="B808" s="149"/>
      <c r="C808" s="149"/>
      <c r="BQ808" s="339"/>
    </row>
    <row r="809" spans="1:69" s="168" customFormat="1" x14ac:dyDescent="0.15">
      <c r="A809" s="191"/>
      <c r="B809" s="149"/>
      <c r="C809" s="149"/>
      <c r="BQ809" s="339"/>
    </row>
    <row r="810" spans="1:69" s="168" customFormat="1" x14ac:dyDescent="0.15">
      <c r="A810" s="191"/>
      <c r="B810" s="149"/>
      <c r="C810" s="149"/>
      <c r="BQ810" s="339"/>
    </row>
    <row r="811" spans="1:69" s="168" customFormat="1" x14ac:dyDescent="0.15">
      <c r="A811" s="191"/>
      <c r="B811" s="149"/>
      <c r="C811" s="149"/>
      <c r="BQ811" s="339"/>
    </row>
    <row r="812" spans="1:69" s="168" customFormat="1" x14ac:dyDescent="0.15">
      <c r="A812" s="147"/>
      <c r="B812" s="149"/>
      <c r="C812" s="149"/>
      <c r="BQ812" s="339"/>
    </row>
    <row r="813" spans="1:69" s="168" customFormat="1" x14ac:dyDescent="0.15">
      <c r="A813" s="147"/>
      <c r="B813" s="149"/>
      <c r="C813" s="149"/>
      <c r="BQ813" s="339"/>
    </row>
    <row r="814" spans="1:69" s="168" customFormat="1" x14ac:dyDescent="0.15">
      <c r="A814" s="191"/>
      <c r="B814" s="149"/>
      <c r="C814" s="149"/>
      <c r="BQ814" s="339"/>
    </row>
    <row r="815" spans="1:69" s="168" customFormat="1" x14ac:dyDescent="0.15">
      <c r="A815" s="147"/>
      <c r="B815" s="149"/>
      <c r="C815" s="149"/>
      <c r="BQ815" s="339"/>
    </row>
    <row r="816" spans="1:69" s="168" customFormat="1" x14ac:dyDescent="0.15">
      <c r="A816" s="147"/>
      <c r="B816" s="149"/>
      <c r="C816" s="149"/>
      <c r="BQ816" s="339"/>
    </row>
    <row r="817" spans="1:69" s="168" customFormat="1" x14ac:dyDescent="0.15">
      <c r="A817" s="191"/>
      <c r="B817" s="149"/>
      <c r="C817" s="149"/>
      <c r="BQ817" s="339"/>
    </row>
    <row r="818" spans="1:69" s="168" customFormat="1" x14ac:dyDescent="0.15">
      <c r="A818" s="147"/>
      <c r="B818" s="149"/>
      <c r="C818" s="149"/>
      <c r="BQ818" s="339"/>
    </row>
    <row r="819" spans="1:69" s="168" customFormat="1" x14ac:dyDescent="0.15">
      <c r="A819" s="191"/>
      <c r="B819" s="149"/>
      <c r="C819" s="149"/>
      <c r="BQ819" s="339"/>
    </row>
    <row r="820" spans="1:69" s="168" customFormat="1" x14ac:dyDescent="0.15">
      <c r="A820" s="147"/>
      <c r="B820" s="149"/>
      <c r="C820" s="149"/>
      <c r="BQ820" s="339"/>
    </row>
    <row r="821" spans="1:69" s="168" customFormat="1" x14ac:dyDescent="0.15">
      <c r="A821" s="147"/>
      <c r="B821" s="149"/>
      <c r="C821" s="149"/>
      <c r="BQ821" s="339"/>
    </row>
    <row r="822" spans="1:69" s="168" customFormat="1" x14ac:dyDescent="0.15">
      <c r="A822" s="147"/>
      <c r="B822" s="149"/>
      <c r="C822" s="149"/>
      <c r="BQ822" s="339"/>
    </row>
    <row r="823" spans="1:69" s="168" customFormat="1" x14ac:dyDescent="0.15">
      <c r="A823" s="147"/>
      <c r="B823" s="149"/>
      <c r="C823" s="149"/>
      <c r="BQ823" s="339"/>
    </row>
    <row r="824" spans="1:69" s="168" customFormat="1" x14ac:dyDescent="0.15">
      <c r="A824" s="191"/>
      <c r="B824" s="149"/>
      <c r="C824" s="149"/>
      <c r="BQ824" s="339"/>
    </row>
    <row r="825" spans="1:69" s="168" customFormat="1" x14ac:dyDescent="0.15">
      <c r="A825" s="147"/>
      <c r="B825" s="149"/>
      <c r="C825" s="149"/>
      <c r="BQ825" s="339"/>
    </row>
    <row r="826" spans="1:69" s="168" customFormat="1" x14ac:dyDescent="0.15">
      <c r="A826" s="147"/>
      <c r="B826" s="149"/>
      <c r="C826" s="149"/>
      <c r="BQ826" s="339"/>
    </row>
    <row r="827" spans="1:69" s="168" customFormat="1" x14ac:dyDescent="0.15">
      <c r="A827" s="191"/>
      <c r="B827" s="149"/>
      <c r="C827" s="149"/>
      <c r="BQ827" s="339"/>
    </row>
    <row r="828" spans="1:69" s="168" customFormat="1" x14ac:dyDescent="0.15">
      <c r="A828" s="191"/>
      <c r="B828" s="149"/>
      <c r="C828" s="149"/>
      <c r="BQ828" s="339"/>
    </row>
    <row r="829" spans="1:69" s="168" customFormat="1" x14ac:dyDescent="0.15">
      <c r="A829" s="191"/>
      <c r="B829" s="149"/>
      <c r="C829" s="149"/>
      <c r="BQ829" s="339"/>
    </row>
    <row r="830" spans="1:69" s="168" customFormat="1" x14ac:dyDescent="0.15">
      <c r="A830" s="191"/>
      <c r="B830" s="149"/>
      <c r="C830" s="149"/>
      <c r="BQ830" s="339"/>
    </row>
    <row r="831" spans="1:69" s="168" customFormat="1" x14ac:dyDescent="0.15">
      <c r="A831" s="147"/>
      <c r="B831" s="149"/>
      <c r="C831" s="149"/>
      <c r="BQ831" s="339"/>
    </row>
    <row r="832" spans="1:69" s="168" customFormat="1" x14ac:dyDescent="0.15">
      <c r="A832" s="191"/>
      <c r="B832" s="149"/>
      <c r="C832" s="149"/>
      <c r="BQ832" s="339"/>
    </row>
    <row r="833" spans="1:69" s="168" customFormat="1" x14ac:dyDescent="0.15">
      <c r="A833" s="191"/>
      <c r="B833" s="149"/>
      <c r="C833" s="149"/>
      <c r="BQ833" s="339"/>
    </row>
    <row r="834" spans="1:69" s="168" customFormat="1" x14ac:dyDescent="0.15">
      <c r="A834" s="191"/>
      <c r="B834" s="149"/>
      <c r="C834" s="149"/>
      <c r="BQ834" s="339"/>
    </row>
    <row r="835" spans="1:69" s="168" customFormat="1" x14ac:dyDescent="0.15">
      <c r="A835" s="191"/>
      <c r="B835" s="149"/>
      <c r="C835" s="149"/>
      <c r="BQ835" s="339"/>
    </row>
    <row r="836" spans="1:69" s="168" customFormat="1" x14ac:dyDescent="0.15">
      <c r="A836" s="191"/>
      <c r="B836" s="149"/>
      <c r="C836" s="149"/>
      <c r="BQ836" s="339"/>
    </row>
    <row r="837" spans="1:69" s="168" customFormat="1" x14ac:dyDescent="0.15">
      <c r="A837" s="191"/>
      <c r="B837" s="149"/>
      <c r="C837" s="149"/>
      <c r="BQ837" s="339"/>
    </row>
    <row r="838" spans="1:69" s="168" customFormat="1" x14ac:dyDescent="0.15">
      <c r="A838" s="191"/>
      <c r="B838" s="149"/>
      <c r="C838" s="149"/>
      <c r="BQ838" s="339"/>
    </row>
    <row r="839" spans="1:69" s="168" customFormat="1" x14ac:dyDescent="0.15">
      <c r="A839" s="147"/>
      <c r="B839" s="149"/>
      <c r="C839" s="149"/>
      <c r="BQ839" s="339"/>
    </row>
    <row r="840" spans="1:69" s="168" customFormat="1" x14ac:dyDescent="0.15">
      <c r="A840" s="147"/>
      <c r="B840" s="149"/>
      <c r="C840" s="149"/>
      <c r="BQ840" s="339"/>
    </row>
    <row r="841" spans="1:69" s="168" customFormat="1" x14ac:dyDescent="0.15">
      <c r="A841" s="147"/>
      <c r="B841" s="149"/>
      <c r="C841" s="149"/>
      <c r="BQ841" s="339"/>
    </row>
    <row r="842" spans="1:69" s="168" customFormat="1" x14ac:dyDescent="0.15">
      <c r="A842" s="147"/>
      <c r="B842" s="149"/>
      <c r="C842" s="149"/>
      <c r="BQ842" s="339"/>
    </row>
    <row r="843" spans="1:69" s="168" customFormat="1" x14ac:dyDescent="0.15">
      <c r="A843" s="147"/>
      <c r="B843" s="149"/>
      <c r="C843" s="149"/>
      <c r="BQ843" s="339"/>
    </row>
    <row r="844" spans="1:69" s="168" customFormat="1" x14ac:dyDescent="0.15">
      <c r="A844" s="147"/>
      <c r="B844" s="149"/>
      <c r="C844" s="149"/>
      <c r="BQ844" s="339"/>
    </row>
    <row r="845" spans="1:69" s="168" customFormat="1" x14ac:dyDescent="0.15">
      <c r="A845" s="147"/>
      <c r="B845" s="149"/>
      <c r="C845" s="149"/>
      <c r="BQ845" s="339"/>
    </row>
    <row r="846" spans="1:69" s="168" customFormat="1" x14ac:dyDescent="0.15">
      <c r="A846" s="147"/>
      <c r="B846" s="149"/>
      <c r="C846" s="149"/>
      <c r="BQ846" s="339"/>
    </row>
    <row r="847" spans="1:69" s="168" customFormat="1" x14ac:dyDescent="0.15">
      <c r="A847" s="147"/>
      <c r="B847" s="149"/>
      <c r="C847" s="149"/>
      <c r="BQ847" s="339"/>
    </row>
    <row r="848" spans="1:69" s="168" customFormat="1" x14ac:dyDescent="0.15">
      <c r="A848" s="191"/>
      <c r="B848" s="149"/>
      <c r="C848" s="149"/>
      <c r="BQ848" s="339"/>
    </row>
    <row r="849" spans="1:69" s="168" customFormat="1" x14ac:dyDescent="0.15">
      <c r="A849" s="191"/>
      <c r="B849" s="149"/>
      <c r="C849" s="149"/>
      <c r="BQ849" s="339"/>
    </row>
    <row r="850" spans="1:69" s="168" customFormat="1" x14ac:dyDescent="0.15">
      <c r="A850" s="147"/>
      <c r="B850" s="149"/>
      <c r="C850" s="149"/>
      <c r="BQ850" s="339"/>
    </row>
    <row r="851" spans="1:69" s="168" customFormat="1" x14ac:dyDescent="0.15">
      <c r="A851" s="147"/>
      <c r="B851" s="149"/>
      <c r="C851" s="149"/>
      <c r="BQ851" s="339"/>
    </row>
    <row r="852" spans="1:69" s="168" customFormat="1" x14ac:dyDescent="0.15">
      <c r="A852" s="147"/>
      <c r="B852" s="149"/>
      <c r="C852" s="149"/>
      <c r="BQ852" s="339"/>
    </row>
    <row r="853" spans="1:69" s="168" customFormat="1" x14ac:dyDescent="0.15">
      <c r="A853" s="147"/>
      <c r="B853" s="149"/>
      <c r="C853" s="149"/>
      <c r="BQ853" s="339"/>
    </row>
    <row r="854" spans="1:69" s="168" customFormat="1" x14ac:dyDescent="0.15">
      <c r="A854" s="191"/>
      <c r="B854" s="149"/>
      <c r="C854" s="149"/>
      <c r="BQ854" s="339"/>
    </row>
    <row r="855" spans="1:69" s="168" customFormat="1" x14ac:dyDescent="0.15">
      <c r="A855" s="147"/>
      <c r="B855" s="149"/>
      <c r="C855" s="149"/>
      <c r="BQ855" s="339"/>
    </row>
    <row r="856" spans="1:69" s="168" customFormat="1" x14ac:dyDescent="0.15">
      <c r="A856" s="147"/>
      <c r="B856" s="149"/>
      <c r="C856" s="149"/>
      <c r="BQ856" s="339"/>
    </row>
    <row r="857" spans="1:69" s="168" customFormat="1" x14ac:dyDescent="0.15">
      <c r="A857" s="147"/>
      <c r="B857" s="149"/>
      <c r="C857" s="149"/>
      <c r="BQ857" s="339"/>
    </row>
    <row r="858" spans="1:69" s="168" customFormat="1" x14ac:dyDescent="0.15">
      <c r="A858" s="191"/>
      <c r="B858" s="149"/>
      <c r="C858" s="149"/>
      <c r="BQ858" s="339"/>
    </row>
    <row r="859" spans="1:69" s="168" customFormat="1" x14ac:dyDescent="0.15">
      <c r="A859" s="191"/>
      <c r="B859" s="149"/>
      <c r="C859" s="149"/>
      <c r="BQ859" s="339"/>
    </row>
    <row r="860" spans="1:69" s="168" customFormat="1" x14ac:dyDescent="0.15">
      <c r="A860" s="147"/>
      <c r="B860" s="149"/>
      <c r="C860" s="149"/>
      <c r="BQ860" s="339"/>
    </row>
    <row r="861" spans="1:69" s="168" customFormat="1" x14ac:dyDescent="0.15">
      <c r="A861" s="191"/>
      <c r="B861" s="149"/>
      <c r="C861" s="149"/>
      <c r="BQ861" s="339"/>
    </row>
    <row r="862" spans="1:69" s="168" customFormat="1" x14ac:dyDescent="0.15">
      <c r="A862" s="147"/>
      <c r="B862" s="149"/>
      <c r="C862" s="149"/>
      <c r="BQ862" s="339"/>
    </row>
    <row r="863" spans="1:69" s="168" customFormat="1" x14ac:dyDescent="0.15">
      <c r="A863" s="147"/>
      <c r="B863" s="149"/>
      <c r="C863" s="149"/>
      <c r="BQ863" s="339"/>
    </row>
    <row r="864" spans="1:69" s="168" customFormat="1" x14ac:dyDescent="0.15">
      <c r="A864" s="147"/>
      <c r="B864" s="149"/>
      <c r="C864" s="149"/>
      <c r="BQ864" s="339"/>
    </row>
    <row r="865" spans="1:69" s="168" customFormat="1" x14ac:dyDescent="0.15">
      <c r="A865" s="147"/>
      <c r="B865" s="149"/>
      <c r="C865" s="149"/>
      <c r="BQ865" s="339"/>
    </row>
    <row r="866" spans="1:69" s="168" customFormat="1" x14ac:dyDescent="0.15">
      <c r="A866" s="147"/>
      <c r="B866" s="149"/>
      <c r="C866" s="149"/>
      <c r="BQ866" s="339"/>
    </row>
    <row r="867" spans="1:69" s="168" customFormat="1" x14ac:dyDescent="0.15">
      <c r="A867" s="147"/>
      <c r="B867" s="149"/>
      <c r="C867" s="149"/>
      <c r="BQ867" s="339"/>
    </row>
    <row r="868" spans="1:69" s="168" customFormat="1" x14ac:dyDescent="0.15">
      <c r="A868" s="191"/>
      <c r="B868" s="149"/>
      <c r="C868" s="149"/>
      <c r="BQ868" s="339"/>
    </row>
    <row r="869" spans="1:69" s="168" customFormat="1" x14ac:dyDescent="0.15">
      <c r="A869" s="147"/>
      <c r="B869" s="149"/>
      <c r="C869" s="149"/>
      <c r="BQ869" s="339"/>
    </row>
    <row r="870" spans="1:69" s="168" customFormat="1" x14ac:dyDescent="0.15">
      <c r="A870" s="147"/>
      <c r="B870" s="149"/>
      <c r="C870" s="149"/>
      <c r="BQ870" s="339"/>
    </row>
    <row r="871" spans="1:69" s="168" customFormat="1" x14ac:dyDescent="0.15">
      <c r="A871" s="147"/>
      <c r="B871" s="149"/>
      <c r="C871" s="149"/>
      <c r="BQ871" s="339"/>
    </row>
    <row r="872" spans="1:69" s="168" customFormat="1" x14ac:dyDescent="0.15">
      <c r="A872" s="147"/>
      <c r="B872" s="149"/>
      <c r="C872" s="149"/>
      <c r="BQ872" s="339"/>
    </row>
    <row r="873" spans="1:69" s="168" customFormat="1" x14ac:dyDescent="0.15">
      <c r="A873" s="147"/>
      <c r="B873" s="149"/>
      <c r="C873" s="149"/>
      <c r="BQ873" s="339"/>
    </row>
    <row r="874" spans="1:69" s="168" customFormat="1" x14ac:dyDescent="0.15">
      <c r="A874" s="147"/>
      <c r="B874" s="149"/>
      <c r="C874" s="149"/>
      <c r="BQ874" s="339"/>
    </row>
    <row r="875" spans="1:69" s="168" customFormat="1" x14ac:dyDescent="0.15">
      <c r="A875" s="147"/>
      <c r="B875" s="149"/>
      <c r="C875" s="149"/>
      <c r="BQ875" s="339"/>
    </row>
    <row r="876" spans="1:69" s="168" customFormat="1" x14ac:dyDescent="0.15">
      <c r="A876" s="147"/>
      <c r="B876" s="149"/>
      <c r="C876" s="149"/>
      <c r="BQ876" s="339"/>
    </row>
    <row r="877" spans="1:69" s="168" customFormat="1" x14ac:dyDescent="0.15">
      <c r="A877" s="147"/>
      <c r="B877" s="149"/>
      <c r="C877" s="149"/>
      <c r="BQ877" s="339"/>
    </row>
    <row r="878" spans="1:69" s="168" customFormat="1" x14ac:dyDescent="0.15">
      <c r="A878" s="147"/>
      <c r="B878" s="149"/>
      <c r="C878" s="149"/>
      <c r="BQ878" s="339"/>
    </row>
    <row r="879" spans="1:69" s="168" customFormat="1" x14ac:dyDescent="0.15">
      <c r="A879" s="191"/>
      <c r="B879" s="149"/>
      <c r="C879" s="149"/>
      <c r="BQ879" s="339"/>
    </row>
    <row r="880" spans="1:69" s="168" customFormat="1" x14ac:dyDescent="0.15">
      <c r="A880" s="191"/>
      <c r="B880" s="149"/>
      <c r="C880" s="149"/>
      <c r="BQ880" s="339"/>
    </row>
    <row r="881" spans="1:69" s="168" customFormat="1" x14ac:dyDescent="0.15">
      <c r="A881" s="191"/>
      <c r="B881" s="149"/>
      <c r="C881" s="149"/>
      <c r="BQ881" s="339"/>
    </row>
    <row r="882" spans="1:69" s="168" customFormat="1" x14ac:dyDescent="0.15">
      <c r="A882" s="191"/>
      <c r="B882" s="149"/>
      <c r="C882" s="149"/>
      <c r="BQ882" s="339"/>
    </row>
    <row r="883" spans="1:69" s="168" customFormat="1" x14ac:dyDescent="0.15">
      <c r="A883" s="147"/>
      <c r="B883" s="149"/>
      <c r="C883" s="149"/>
      <c r="BQ883" s="339"/>
    </row>
    <row r="884" spans="1:69" s="168" customFormat="1" x14ac:dyDescent="0.15">
      <c r="A884" s="147"/>
      <c r="B884" s="149"/>
      <c r="C884" s="149"/>
      <c r="BQ884" s="339"/>
    </row>
    <row r="885" spans="1:69" s="168" customFormat="1" x14ac:dyDescent="0.15">
      <c r="A885" s="147"/>
      <c r="B885" s="149"/>
      <c r="C885" s="149"/>
      <c r="BQ885" s="339"/>
    </row>
    <row r="886" spans="1:69" s="168" customFormat="1" x14ac:dyDescent="0.15">
      <c r="A886" s="147"/>
      <c r="B886" s="149"/>
      <c r="C886" s="149"/>
      <c r="BQ886" s="339"/>
    </row>
    <row r="887" spans="1:69" s="168" customFormat="1" x14ac:dyDescent="0.15">
      <c r="A887" s="147"/>
      <c r="B887" s="149"/>
      <c r="C887" s="149"/>
      <c r="BQ887" s="339"/>
    </row>
    <row r="888" spans="1:69" s="168" customFormat="1" x14ac:dyDescent="0.15">
      <c r="A888" s="191"/>
      <c r="B888" s="149"/>
      <c r="C888" s="149"/>
      <c r="BQ888" s="339"/>
    </row>
    <row r="889" spans="1:69" s="168" customFormat="1" x14ac:dyDescent="0.15">
      <c r="A889" s="191"/>
      <c r="B889" s="149"/>
      <c r="C889" s="149"/>
      <c r="BQ889" s="339"/>
    </row>
    <row r="890" spans="1:69" s="168" customFormat="1" x14ac:dyDescent="0.15">
      <c r="A890" s="191"/>
      <c r="B890" s="149"/>
      <c r="C890" s="149"/>
      <c r="BQ890" s="339"/>
    </row>
    <row r="891" spans="1:69" s="168" customFormat="1" x14ac:dyDescent="0.15">
      <c r="A891" s="191"/>
      <c r="B891" s="149"/>
      <c r="C891" s="149"/>
      <c r="BQ891" s="339"/>
    </row>
    <row r="892" spans="1:69" s="168" customFormat="1" x14ac:dyDescent="0.15">
      <c r="A892" s="191"/>
      <c r="B892" s="149"/>
      <c r="C892" s="149"/>
      <c r="BQ892" s="339"/>
    </row>
    <row r="893" spans="1:69" s="168" customFormat="1" x14ac:dyDescent="0.15">
      <c r="A893" s="191"/>
      <c r="B893" s="149"/>
      <c r="C893" s="149"/>
      <c r="BQ893" s="339"/>
    </row>
    <row r="894" spans="1:69" s="168" customFormat="1" x14ac:dyDescent="0.15">
      <c r="A894" s="191"/>
      <c r="B894" s="149"/>
      <c r="C894" s="149"/>
      <c r="BQ894" s="339"/>
    </row>
    <row r="895" spans="1:69" s="168" customFormat="1" x14ac:dyDescent="0.15">
      <c r="A895" s="191"/>
      <c r="B895" s="149"/>
      <c r="C895" s="149"/>
      <c r="BQ895" s="339"/>
    </row>
    <row r="896" spans="1:69" s="168" customFormat="1" x14ac:dyDescent="0.15">
      <c r="A896" s="191"/>
      <c r="B896" s="149"/>
      <c r="C896" s="149"/>
      <c r="BQ896" s="339"/>
    </row>
    <row r="897" spans="1:69" s="168" customFormat="1" x14ac:dyDescent="0.15">
      <c r="A897" s="191"/>
      <c r="B897" s="149"/>
      <c r="C897" s="149"/>
      <c r="BQ897" s="339"/>
    </row>
    <row r="898" spans="1:69" s="168" customFormat="1" x14ac:dyDescent="0.15">
      <c r="A898" s="147"/>
      <c r="B898" s="149"/>
      <c r="C898" s="149"/>
      <c r="BQ898" s="339"/>
    </row>
    <row r="899" spans="1:69" s="168" customFormat="1" x14ac:dyDescent="0.15">
      <c r="A899" s="147"/>
      <c r="B899" s="149"/>
      <c r="C899" s="149"/>
      <c r="BQ899" s="339"/>
    </row>
    <row r="900" spans="1:69" s="168" customFormat="1" x14ac:dyDescent="0.15">
      <c r="A900" s="147"/>
      <c r="B900" s="149"/>
      <c r="C900" s="149"/>
      <c r="BQ900" s="339"/>
    </row>
    <row r="901" spans="1:69" s="168" customFormat="1" x14ac:dyDescent="0.15">
      <c r="A901" s="147"/>
      <c r="B901" s="149"/>
      <c r="C901" s="149"/>
      <c r="BQ901" s="339"/>
    </row>
    <row r="902" spans="1:69" s="168" customFormat="1" x14ac:dyDescent="0.15">
      <c r="A902" s="147"/>
      <c r="B902" s="149"/>
      <c r="C902" s="149"/>
      <c r="BQ902" s="339"/>
    </row>
    <row r="903" spans="1:69" s="168" customFormat="1" x14ac:dyDescent="0.15">
      <c r="A903" s="147"/>
      <c r="B903" s="149"/>
      <c r="C903" s="149"/>
      <c r="BQ903" s="339"/>
    </row>
    <row r="904" spans="1:69" s="168" customFormat="1" x14ac:dyDescent="0.15">
      <c r="A904" s="147"/>
      <c r="B904" s="149"/>
      <c r="C904" s="149"/>
      <c r="BQ904" s="339"/>
    </row>
    <row r="905" spans="1:69" s="168" customFormat="1" x14ac:dyDescent="0.15">
      <c r="A905" s="147"/>
      <c r="B905" s="149"/>
      <c r="C905" s="149"/>
      <c r="BQ905" s="339"/>
    </row>
    <row r="906" spans="1:69" s="168" customFormat="1" x14ac:dyDescent="0.15">
      <c r="A906" s="191"/>
      <c r="B906" s="149"/>
      <c r="C906" s="149"/>
      <c r="BQ906" s="339"/>
    </row>
    <row r="907" spans="1:69" s="168" customFormat="1" x14ac:dyDescent="0.15">
      <c r="A907" s="191"/>
      <c r="B907" s="149"/>
      <c r="C907" s="149"/>
      <c r="BQ907" s="339"/>
    </row>
    <row r="908" spans="1:69" s="168" customFormat="1" x14ac:dyDescent="0.15">
      <c r="A908" s="191"/>
      <c r="B908" s="149"/>
      <c r="C908" s="149"/>
      <c r="BQ908" s="339"/>
    </row>
    <row r="909" spans="1:69" s="168" customFormat="1" x14ac:dyDescent="0.15">
      <c r="A909" s="191"/>
      <c r="B909" s="149"/>
      <c r="C909" s="149"/>
      <c r="BQ909" s="339"/>
    </row>
    <row r="910" spans="1:69" s="168" customFormat="1" x14ac:dyDescent="0.15">
      <c r="A910" s="147"/>
      <c r="B910" s="149"/>
      <c r="C910" s="149"/>
      <c r="BQ910" s="339"/>
    </row>
    <row r="911" spans="1:69" s="168" customFormat="1" x14ac:dyDescent="0.15">
      <c r="A911" s="191"/>
      <c r="B911" s="149"/>
      <c r="C911" s="149"/>
      <c r="BQ911" s="339"/>
    </row>
    <row r="912" spans="1:69" s="168" customFormat="1" x14ac:dyDescent="0.15">
      <c r="A912" s="191"/>
      <c r="B912" s="149"/>
      <c r="C912" s="149"/>
      <c r="BQ912" s="339"/>
    </row>
    <row r="913" spans="1:69" s="168" customFormat="1" x14ac:dyDescent="0.15">
      <c r="A913" s="191"/>
      <c r="B913" s="149"/>
      <c r="C913" s="149"/>
      <c r="BQ913" s="339"/>
    </row>
    <row r="914" spans="1:69" s="168" customFormat="1" x14ac:dyDescent="0.15">
      <c r="A914" s="191"/>
      <c r="B914" s="149"/>
      <c r="C914" s="149"/>
      <c r="BQ914" s="339"/>
    </row>
    <row r="915" spans="1:69" s="168" customFormat="1" x14ac:dyDescent="0.15">
      <c r="A915" s="191"/>
      <c r="B915" s="149"/>
      <c r="C915" s="149"/>
      <c r="BQ915" s="339"/>
    </row>
    <row r="916" spans="1:69" s="168" customFormat="1" x14ac:dyDescent="0.15">
      <c r="A916" s="191"/>
      <c r="B916" s="149"/>
      <c r="C916" s="149"/>
      <c r="BQ916" s="339"/>
    </row>
    <row r="917" spans="1:69" s="168" customFormat="1" x14ac:dyDescent="0.15">
      <c r="A917" s="147"/>
      <c r="B917" s="149"/>
      <c r="C917" s="149"/>
      <c r="BQ917" s="339"/>
    </row>
    <row r="918" spans="1:69" s="168" customFormat="1" x14ac:dyDescent="0.15">
      <c r="A918" s="191"/>
      <c r="B918" s="149"/>
      <c r="C918" s="149"/>
      <c r="BQ918" s="339"/>
    </row>
    <row r="919" spans="1:69" s="168" customFormat="1" x14ac:dyDescent="0.15">
      <c r="A919" s="147"/>
      <c r="B919" s="149"/>
      <c r="C919" s="149"/>
      <c r="BQ919" s="339"/>
    </row>
    <row r="920" spans="1:69" s="168" customFormat="1" x14ac:dyDescent="0.15">
      <c r="A920" s="147"/>
      <c r="B920" s="149"/>
      <c r="C920" s="149"/>
      <c r="BQ920" s="339"/>
    </row>
    <row r="921" spans="1:69" s="168" customFormat="1" x14ac:dyDescent="0.15">
      <c r="A921" s="147"/>
      <c r="B921" s="149"/>
      <c r="C921" s="149"/>
      <c r="BQ921" s="339"/>
    </row>
    <row r="922" spans="1:69" s="168" customFormat="1" x14ac:dyDescent="0.15">
      <c r="A922" s="147"/>
      <c r="B922" s="149"/>
      <c r="C922" s="149"/>
      <c r="BQ922" s="339"/>
    </row>
    <row r="923" spans="1:69" s="168" customFormat="1" x14ac:dyDescent="0.15">
      <c r="A923" s="147"/>
      <c r="B923" s="149"/>
      <c r="C923" s="149"/>
      <c r="BQ923" s="339"/>
    </row>
    <row r="924" spans="1:69" s="168" customFormat="1" x14ac:dyDescent="0.15">
      <c r="A924" s="147"/>
      <c r="B924" s="149"/>
      <c r="C924" s="149"/>
      <c r="BQ924" s="339"/>
    </row>
    <row r="925" spans="1:69" s="168" customFormat="1" x14ac:dyDescent="0.15">
      <c r="A925" s="147"/>
      <c r="B925" s="149"/>
      <c r="C925" s="149"/>
      <c r="BQ925" s="339"/>
    </row>
    <row r="926" spans="1:69" s="168" customFormat="1" x14ac:dyDescent="0.15">
      <c r="A926" s="147"/>
      <c r="B926" s="149"/>
      <c r="C926" s="149"/>
      <c r="BQ926" s="339"/>
    </row>
    <row r="927" spans="1:69" s="168" customFormat="1" x14ac:dyDescent="0.15">
      <c r="A927" s="147"/>
      <c r="B927" s="149"/>
      <c r="C927" s="149"/>
      <c r="BQ927" s="339"/>
    </row>
    <row r="928" spans="1:69" s="168" customFormat="1" x14ac:dyDescent="0.15">
      <c r="A928" s="147"/>
      <c r="B928" s="149"/>
      <c r="C928" s="149"/>
      <c r="BQ928" s="339"/>
    </row>
    <row r="929" spans="1:69" s="168" customFormat="1" x14ac:dyDescent="0.15">
      <c r="A929" s="147"/>
      <c r="B929" s="149"/>
      <c r="C929" s="149"/>
      <c r="BQ929" s="339"/>
    </row>
    <row r="930" spans="1:69" s="168" customFormat="1" x14ac:dyDescent="0.15">
      <c r="A930" s="147"/>
      <c r="B930" s="149"/>
      <c r="C930" s="149"/>
      <c r="BQ930" s="339"/>
    </row>
    <row r="931" spans="1:69" s="168" customFormat="1" x14ac:dyDescent="0.15">
      <c r="A931" s="147"/>
      <c r="B931" s="149"/>
      <c r="C931" s="149"/>
      <c r="BQ931" s="339"/>
    </row>
    <row r="932" spans="1:69" s="168" customFormat="1" x14ac:dyDescent="0.15">
      <c r="A932" s="147"/>
      <c r="B932" s="149"/>
      <c r="C932" s="149"/>
      <c r="BQ932" s="339"/>
    </row>
    <row r="933" spans="1:69" s="168" customFormat="1" x14ac:dyDescent="0.15">
      <c r="A933" s="147"/>
      <c r="B933" s="149"/>
      <c r="C933" s="149"/>
      <c r="BQ933" s="339"/>
    </row>
    <row r="934" spans="1:69" s="168" customFormat="1" x14ac:dyDescent="0.15">
      <c r="A934" s="147"/>
      <c r="B934" s="149"/>
      <c r="C934" s="149"/>
      <c r="BQ934" s="339"/>
    </row>
    <row r="935" spans="1:69" s="168" customFormat="1" x14ac:dyDescent="0.15">
      <c r="A935" s="147"/>
      <c r="B935" s="149"/>
      <c r="C935" s="149"/>
      <c r="BQ935" s="339"/>
    </row>
    <row r="936" spans="1:69" s="168" customFormat="1" x14ac:dyDescent="0.15">
      <c r="A936" s="147"/>
      <c r="B936" s="149"/>
      <c r="C936" s="149"/>
      <c r="BQ936" s="339"/>
    </row>
    <row r="937" spans="1:69" s="168" customFormat="1" x14ac:dyDescent="0.15">
      <c r="A937" s="147"/>
      <c r="B937" s="149"/>
      <c r="C937" s="149"/>
      <c r="BQ937" s="339"/>
    </row>
    <row r="938" spans="1:69" s="168" customFormat="1" x14ac:dyDescent="0.15">
      <c r="A938" s="191"/>
      <c r="B938" s="149"/>
      <c r="C938" s="149"/>
      <c r="BQ938" s="339"/>
    </row>
    <row r="939" spans="1:69" s="168" customFormat="1" x14ac:dyDescent="0.15">
      <c r="A939" s="191"/>
      <c r="B939" s="149"/>
      <c r="C939" s="149"/>
      <c r="BQ939" s="339"/>
    </row>
    <row r="940" spans="1:69" s="168" customFormat="1" x14ac:dyDescent="0.15">
      <c r="A940" s="191"/>
      <c r="B940" s="149"/>
      <c r="C940" s="149"/>
      <c r="BQ940" s="339"/>
    </row>
    <row r="941" spans="1:69" s="168" customFormat="1" x14ac:dyDescent="0.15">
      <c r="A941" s="191"/>
      <c r="B941" s="149"/>
      <c r="C941" s="149"/>
      <c r="BQ941" s="339"/>
    </row>
    <row r="942" spans="1:69" s="168" customFormat="1" x14ac:dyDescent="0.15">
      <c r="A942" s="191"/>
      <c r="B942" s="149"/>
      <c r="C942" s="149"/>
      <c r="BQ942" s="339"/>
    </row>
    <row r="943" spans="1:69" s="168" customFormat="1" x14ac:dyDescent="0.15">
      <c r="A943" s="191"/>
      <c r="B943" s="149"/>
      <c r="C943" s="149"/>
      <c r="BQ943" s="339"/>
    </row>
    <row r="944" spans="1:69" s="168" customFormat="1" x14ac:dyDescent="0.15">
      <c r="A944" s="147"/>
      <c r="B944" s="149"/>
      <c r="C944" s="149"/>
      <c r="BQ944" s="339"/>
    </row>
    <row r="945" spans="1:69" s="168" customFormat="1" x14ac:dyDescent="0.15">
      <c r="A945" s="191"/>
      <c r="B945" s="149"/>
      <c r="C945" s="149"/>
      <c r="BQ945" s="339"/>
    </row>
    <row r="946" spans="1:69" s="168" customFormat="1" x14ac:dyDescent="0.15">
      <c r="A946" s="191"/>
      <c r="B946" s="149"/>
      <c r="C946" s="149"/>
      <c r="BQ946" s="339"/>
    </row>
    <row r="947" spans="1:69" s="168" customFormat="1" x14ac:dyDescent="0.15">
      <c r="A947" s="191"/>
      <c r="B947" s="149"/>
      <c r="C947" s="149"/>
      <c r="BQ947" s="339"/>
    </row>
    <row r="948" spans="1:69" s="168" customFormat="1" x14ac:dyDescent="0.15">
      <c r="A948" s="191"/>
      <c r="B948" s="149"/>
      <c r="C948" s="149"/>
      <c r="BQ948" s="339"/>
    </row>
    <row r="949" spans="1:69" s="168" customFormat="1" x14ac:dyDescent="0.15">
      <c r="A949" s="147"/>
      <c r="B949" s="149"/>
      <c r="C949" s="149"/>
      <c r="BQ949" s="339"/>
    </row>
    <row r="950" spans="1:69" s="168" customFormat="1" x14ac:dyDescent="0.15">
      <c r="A950" s="191"/>
      <c r="B950" s="149"/>
      <c r="C950" s="149"/>
      <c r="BQ950" s="339"/>
    </row>
    <row r="951" spans="1:69" s="168" customFormat="1" x14ac:dyDescent="0.15">
      <c r="A951" s="191"/>
      <c r="B951" s="149"/>
      <c r="C951" s="149"/>
      <c r="BQ951" s="339"/>
    </row>
    <row r="952" spans="1:69" s="168" customFormat="1" x14ac:dyDescent="0.15">
      <c r="A952" s="191"/>
      <c r="B952" s="149"/>
      <c r="C952" s="149"/>
      <c r="BQ952" s="339"/>
    </row>
    <row r="953" spans="1:69" s="168" customFormat="1" x14ac:dyDescent="0.15">
      <c r="A953" s="147"/>
      <c r="B953" s="149"/>
      <c r="C953" s="149"/>
      <c r="BQ953" s="339"/>
    </row>
    <row r="954" spans="1:69" s="168" customFormat="1" x14ac:dyDescent="0.15">
      <c r="A954" s="191"/>
      <c r="B954" s="149"/>
      <c r="C954" s="149"/>
      <c r="BQ954" s="339"/>
    </row>
    <row r="955" spans="1:69" s="168" customFormat="1" x14ac:dyDescent="0.15">
      <c r="A955" s="147"/>
      <c r="B955" s="149"/>
      <c r="C955" s="149"/>
      <c r="BQ955" s="339"/>
    </row>
    <row r="956" spans="1:69" s="168" customFormat="1" x14ac:dyDescent="0.15">
      <c r="A956" s="191"/>
      <c r="B956" s="149"/>
      <c r="C956" s="149"/>
      <c r="BQ956" s="339"/>
    </row>
    <row r="957" spans="1:69" s="168" customFormat="1" x14ac:dyDescent="0.15">
      <c r="A957" s="191"/>
      <c r="B957" s="149"/>
      <c r="C957" s="149"/>
      <c r="BQ957" s="339"/>
    </row>
    <row r="958" spans="1:69" s="168" customFormat="1" x14ac:dyDescent="0.15">
      <c r="A958" s="147"/>
      <c r="B958" s="149"/>
      <c r="C958" s="149"/>
      <c r="BQ958" s="339"/>
    </row>
    <row r="959" spans="1:69" s="168" customFormat="1" x14ac:dyDescent="0.15">
      <c r="A959" s="147"/>
      <c r="B959" s="149"/>
      <c r="C959" s="149"/>
      <c r="BQ959" s="339"/>
    </row>
    <row r="960" spans="1:69" s="168" customFormat="1" x14ac:dyDescent="0.15">
      <c r="A960" s="147"/>
      <c r="B960" s="149"/>
      <c r="C960" s="149"/>
      <c r="BQ960" s="339"/>
    </row>
    <row r="961" spans="1:69" s="168" customFormat="1" x14ac:dyDescent="0.15">
      <c r="A961" s="147"/>
      <c r="B961" s="149"/>
      <c r="C961" s="149"/>
      <c r="BQ961" s="339"/>
    </row>
    <row r="962" spans="1:69" s="168" customFormat="1" x14ac:dyDescent="0.15">
      <c r="A962" s="147"/>
      <c r="B962" s="149"/>
      <c r="C962" s="149"/>
      <c r="BQ962" s="339"/>
    </row>
    <row r="963" spans="1:69" s="168" customFormat="1" x14ac:dyDescent="0.15">
      <c r="A963" s="147"/>
      <c r="B963" s="149"/>
      <c r="C963" s="149"/>
      <c r="BQ963" s="339"/>
    </row>
    <row r="964" spans="1:69" s="168" customFormat="1" x14ac:dyDescent="0.15">
      <c r="A964" s="147"/>
      <c r="B964" s="149"/>
      <c r="C964" s="149"/>
      <c r="BQ964" s="339"/>
    </row>
    <row r="965" spans="1:69" s="168" customFormat="1" x14ac:dyDescent="0.15">
      <c r="A965" s="147"/>
      <c r="B965" s="149"/>
      <c r="C965" s="149"/>
      <c r="BQ965" s="339"/>
    </row>
    <row r="966" spans="1:69" s="168" customFormat="1" x14ac:dyDescent="0.15">
      <c r="A966" s="147"/>
      <c r="B966" s="149"/>
      <c r="C966" s="149"/>
      <c r="BQ966" s="339"/>
    </row>
    <row r="967" spans="1:69" s="168" customFormat="1" x14ac:dyDescent="0.15">
      <c r="A967" s="147"/>
      <c r="B967" s="149"/>
      <c r="C967" s="149"/>
      <c r="BQ967" s="339"/>
    </row>
    <row r="968" spans="1:69" s="168" customFormat="1" x14ac:dyDescent="0.15">
      <c r="A968" s="147"/>
      <c r="B968" s="149"/>
      <c r="C968" s="149"/>
      <c r="BQ968" s="339"/>
    </row>
    <row r="969" spans="1:69" s="168" customFormat="1" x14ac:dyDescent="0.15">
      <c r="A969" s="147"/>
      <c r="B969" s="149"/>
      <c r="C969" s="149"/>
      <c r="BQ969" s="339"/>
    </row>
    <row r="970" spans="1:69" s="168" customFormat="1" x14ac:dyDescent="0.15">
      <c r="A970" s="147"/>
      <c r="B970" s="149"/>
      <c r="C970" s="149"/>
      <c r="BQ970" s="339"/>
    </row>
    <row r="971" spans="1:69" s="168" customFormat="1" x14ac:dyDescent="0.15">
      <c r="A971" s="147"/>
      <c r="B971" s="149"/>
      <c r="C971" s="149"/>
      <c r="BQ971" s="339"/>
    </row>
    <row r="972" spans="1:69" s="168" customFormat="1" x14ac:dyDescent="0.15">
      <c r="A972" s="147"/>
      <c r="B972" s="149"/>
      <c r="C972" s="149"/>
      <c r="BQ972" s="339"/>
    </row>
    <row r="973" spans="1:69" s="168" customFormat="1" x14ac:dyDescent="0.15">
      <c r="A973" s="147"/>
      <c r="B973" s="149"/>
      <c r="C973" s="149"/>
      <c r="BQ973" s="339"/>
    </row>
    <row r="974" spans="1:69" s="168" customFormat="1" x14ac:dyDescent="0.15">
      <c r="A974" s="147"/>
      <c r="B974" s="149"/>
      <c r="C974" s="149"/>
      <c r="BQ974" s="339"/>
    </row>
    <row r="975" spans="1:69" s="168" customFormat="1" x14ac:dyDescent="0.15">
      <c r="A975" s="147"/>
      <c r="B975" s="149"/>
      <c r="C975" s="149"/>
      <c r="BQ975" s="339"/>
    </row>
    <row r="976" spans="1:69" s="168" customFormat="1" x14ac:dyDescent="0.15">
      <c r="A976" s="147"/>
      <c r="B976" s="149"/>
      <c r="C976" s="149"/>
      <c r="BQ976" s="339"/>
    </row>
    <row r="977" spans="1:69" s="168" customFormat="1" x14ac:dyDescent="0.15">
      <c r="A977" s="147"/>
      <c r="B977" s="149"/>
      <c r="C977" s="149"/>
      <c r="BQ977" s="339"/>
    </row>
    <row r="978" spans="1:69" s="168" customFormat="1" x14ac:dyDescent="0.15">
      <c r="A978" s="147"/>
      <c r="B978" s="149"/>
      <c r="C978" s="149"/>
      <c r="BQ978" s="339"/>
    </row>
    <row r="979" spans="1:69" s="168" customFormat="1" x14ac:dyDescent="0.15">
      <c r="A979" s="147"/>
      <c r="B979" s="149"/>
      <c r="C979" s="149"/>
      <c r="BQ979" s="339"/>
    </row>
    <row r="980" spans="1:69" s="168" customFormat="1" x14ac:dyDescent="0.15">
      <c r="A980" s="147"/>
      <c r="B980" s="149"/>
      <c r="C980" s="149"/>
      <c r="BQ980" s="339"/>
    </row>
    <row r="981" spans="1:69" s="168" customFormat="1" x14ac:dyDescent="0.15">
      <c r="A981" s="147"/>
      <c r="B981" s="149"/>
      <c r="C981" s="149"/>
      <c r="BQ981" s="339"/>
    </row>
    <row r="982" spans="1:69" s="168" customFormat="1" x14ac:dyDescent="0.15">
      <c r="A982" s="147"/>
      <c r="B982" s="149"/>
      <c r="C982" s="149"/>
      <c r="BQ982" s="339"/>
    </row>
    <row r="983" spans="1:69" s="168" customFormat="1" x14ac:dyDescent="0.15">
      <c r="A983" s="147"/>
      <c r="B983" s="149"/>
      <c r="C983" s="149"/>
      <c r="BQ983" s="339"/>
    </row>
    <row r="984" spans="1:69" s="168" customFormat="1" x14ac:dyDescent="0.15">
      <c r="A984" s="147"/>
      <c r="B984" s="149"/>
      <c r="C984" s="149"/>
      <c r="BQ984" s="339"/>
    </row>
    <row r="985" spans="1:69" s="168" customFormat="1" x14ac:dyDescent="0.15">
      <c r="A985" s="147"/>
      <c r="B985" s="149"/>
      <c r="C985" s="149"/>
      <c r="BQ985" s="339"/>
    </row>
    <row r="986" spans="1:69" s="168" customFormat="1" x14ac:dyDescent="0.15">
      <c r="A986" s="147"/>
      <c r="B986" s="149"/>
      <c r="C986" s="149"/>
      <c r="BQ986" s="339"/>
    </row>
    <row r="987" spans="1:69" s="168" customFormat="1" x14ac:dyDescent="0.15">
      <c r="A987" s="147"/>
      <c r="B987" s="149"/>
      <c r="C987" s="149"/>
      <c r="BQ987" s="339"/>
    </row>
    <row r="988" spans="1:69" s="168" customFormat="1" x14ac:dyDescent="0.15">
      <c r="A988" s="147"/>
      <c r="B988" s="149"/>
      <c r="C988" s="149"/>
      <c r="BQ988" s="339"/>
    </row>
    <row r="989" spans="1:69" s="168" customFormat="1" x14ac:dyDescent="0.15">
      <c r="A989" s="147"/>
      <c r="B989" s="149"/>
      <c r="C989" s="149"/>
      <c r="BQ989" s="339"/>
    </row>
    <row r="990" spans="1:69" s="168" customFormat="1" x14ac:dyDescent="0.15">
      <c r="A990" s="147"/>
      <c r="B990" s="149"/>
      <c r="C990" s="149"/>
      <c r="BQ990" s="339"/>
    </row>
    <row r="991" spans="1:69" s="168" customFormat="1" x14ac:dyDescent="0.15">
      <c r="A991" s="147"/>
      <c r="B991" s="149"/>
      <c r="C991" s="149"/>
      <c r="BQ991" s="339"/>
    </row>
    <row r="992" spans="1:69" s="168" customFormat="1" x14ac:dyDescent="0.15">
      <c r="A992" s="147"/>
      <c r="B992" s="149"/>
      <c r="C992" s="149"/>
      <c r="BQ992" s="339"/>
    </row>
    <row r="993" spans="1:69" s="168" customFormat="1" x14ac:dyDescent="0.15">
      <c r="A993" s="147"/>
      <c r="B993" s="149"/>
      <c r="C993" s="149"/>
      <c r="BQ993" s="339"/>
    </row>
    <row r="994" spans="1:69" s="168" customFormat="1" x14ac:dyDescent="0.15">
      <c r="A994" s="147"/>
      <c r="B994" s="149"/>
      <c r="C994" s="149"/>
      <c r="BQ994" s="339"/>
    </row>
    <row r="995" spans="1:69" s="168" customFormat="1" x14ac:dyDescent="0.15">
      <c r="A995" s="147"/>
      <c r="B995" s="149"/>
      <c r="C995" s="149"/>
      <c r="BQ995" s="339"/>
    </row>
    <row r="996" spans="1:69" s="168" customFormat="1" x14ac:dyDescent="0.15">
      <c r="A996" s="147"/>
      <c r="B996" s="149"/>
      <c r="C996" s="149"/>
      <c r="BQ996" s="339"/>
    </row>
    <row r="997" spans="1:69" s="168" customFormat="1" x14ac:dyDescent="0.15">
      <c r="A997" s="147"/>
      <c r="B997" s="149"/>
      <c r="C997" s="149"/>
      <c r="BQ997" s="339"/>
    </row>
    <row r="998" spans="1:69" s="168" customFormat="1" x14ac:dyDescent="0.15">
      <c r="A998" s="147"/>
      <c r="B998" s="149"/>
      <c r="C998" s="149"/>
      <c r="BQ998" s="339"/>
    </row>
    <row r="999" spans="1:69" s="168" customFormat="1" x14ac:dyDescent="0.15">
      <c r="A999" s="147"/>
      <c r="B999" s="149"/>
      <c r="C999" s="149"/>
      <c r="BQ999" s="339"/>
    </row>
    <row r="1000" spans="1:69" s="168" customFormat="1" x14ac:dyDescent="0.15">
      <c r="A1000" s="147"/>
      <c r="B1000" s="149"/>
      <c r="C1000" s="149"/>
      <c r="BQ1000" s="339"/>
    </row>
    <row r="1001" spans="1:69" s="168" customFormat="1" x14ac:dyDescent="0.15">
      <c r="A1001" s="191"/>
      <c r="B1001" s="149"/>
      <c r="C1001" s="149"/>
      <c r="BQ1001" s="339"/>
    </row>
    <row r="1002" spans="1:69" s="168" customFormat="1" x14ac:dyDescent="0.15">
      <c r="A1002" s="147"/>
      <c r="B1002" s="149"/>
      <c r="C1002" s="149"/>
      <c r="BQ1002" s="339"/>
    </row>
    <row r="1003" spans="1:69" s="168" customFormat="1" x14ac:dyDescent="0.15">
      <c r="A1003" s="147"/>
      <c r="B1003" s="149"/>
      <c r="C1003" s="149"/>
      <c r="BQ1003" s="339"/>
    </row>
    <row r="1004" spans="1:69" s="168" customFormat="1" x14ac:dyDescent="0.15">
      <c r="A1004" s="147"/>
      <c r="B1004" s="149"/>
      <c r="C1004" s="149"/>
      <c r="BQ1004" s="339"/>
    </row>
    <row r="1005" spans="1:69" s="168" customFormat="1" x14ac:dyDescent="0.15">
      <c r="A1005" s="147"/>
      <c r="B1005" s="149"/>
      <c r="C1005" s="149"/>
      <c r="BQ1005" s="339"/>
    </row>
    <row r="1006" spans="1:69" s="168" customFormat="1" x14ac:dyDescent="0.15">
      <c r="A1006" s="147"/>
      <c r="B1006" s="149"/>
      <c r="C1006" s="149"/>
      <c r="BQ1006" s="339"/>
    </row>
    <row r="1007" spans="1:69" s="168" customFormat="1" x14ac:dyDescent="0.15">
      <c r="A1007" s="147"/>
      <c r="B1007" s="149"/>
      <c r="C1007" s="149"/>
      <c r="BQ1007" s="339"/>
    </row>
    <row r="1008" spans="1:69" s="168" customFormat="1" x14ac:dyDescent="0.15">
      <c r="A1008" s="147"/>
      <c r="B1008" s="149"/>
      <c r="C1008" s="149"/>
      <c r="BQ1008" s="339"/>
    </row>
    <row r="1009" spans="1:69" s="168" customFormat="1" x14ac:dyDescent="0.15">
      <c r="A1009" s="147"/>
      <c r="B1009" s="149"/>
      <c r="C1009" s="149"/>
      <c r="BQ1009" s="339"/>
    </row>
    <row r="1010" spans="1:69" s="168" customFormat="1" x14ac:dyDescent="0.15">
      <c r="A1010" s="147"/>
      <c r="B1010" s="149"/>
      <c r="C1010" s="149"/>
      <c r="BQ1010" s="339"/>
    </row>
    <row r="1011" spans="1:69" s="168" customFormat="1" x14ac:dyDescent="0.15">
      <c r="A1011" s="147"/>
      <c r="B1011" s="149"/>
      <c r="C1011" s="149"/>
      <c r="BQ1011" s="339"/>
    </row>
    <row r="1012" spans="1:69" s="168" customFormat="1" x14ac:dyDescent="0.15">
      <c r="A1012" s="147"/>
      <c r="B1012" s="149"/>
      <c r="C1012" s="149"/>
      <c r="BQ1012" s="339"/>
    </row>
    <row r="1013" spans="1:69" s="168" customFormat="1" x14ac:dyDescent="0.15">
      <c r="A1013" s="147"/>
      <c r="B1013" s="149"/>
      <c r="C1013" s="149"/>
      <c r="BQ1013" s="339"/>
    </row>
    <row r="1014" spans="1:69" s="168" customFormat="1" x14ac:dyDescent="0.15">
      <c r="A1014" s="147"/>
      <c r="B1014" s="149"/>
      <c r="C1014" s="149"/>
      <c r="BQ1014" s="339"/>
    </row>
    <row r="1015" spans="1:69" s="168" customFormat="1" x14ac:dyDescent="0.15">
      <c r="A1015" s="147"/>
      <c r="B1015" s="149"/>
      <c r="C1015" s="149"/>
      <c r="BQ1015" s="339"/>
    </row>
    <row r="1016" spans="1:69" s="168" customFormat="1" x14ac:dyDescent="0.15">
      <c r="A1016" s="147"/>
      <c r="B1016" s="149"/>
      <c r="C1016" s="149"/>
      <c r="BQ1016" s="339"/>
    </row>
    <row r="1017" spans="1:69" s="168" customFormat="1" x14ac:dyDescent="0.15">
      <c r="A1017" s="147"/>
      <c r="B1017" s="149"/>
      <c r="C1017" s="149"/>
      <c r="BQ1017" s="339"/>
    </row>
    <row r="1018" spans="1:69" s="168" customFormat="1" x14ac:dyDescent="0.15">
      <c r="A1018" s="147"/>
      <c r="B1018" s="149"/>
      <c r="C1018" s="149"/>
      <c r="BQ1018" s="339"/>
    </row>
    <row r="1019" spans="1:69" s="168" customFormat="1" x14ac:dyDescent="0.15">
      <c r="A1019" s="147"/>
      <c r="B1019" s="149"/>
      <c r="C1019" s="149"/>
      <c r="BQ1019" s="339"/>
    </row>
    <row r="1020" spans="1:69" s="168" customFormat="1" x14ac:dyDescent="0.15">
      <c r="A1020" s="147"/>
      <c r="B1020" s="149"/>
      <c r="C1020" s="149"/>
      <c r="BQ1020" s="339"/>
    </row>
    <row r="1021" spans="1:69" s="168" customFormat="1" x14ac:dyDescent="0.15">
      <c r="A1021" s="147"/>
      <c r="B1021" s="149"/>
      <c r="C1021" s="149"/>
      <c r="BQ1021" s="339"/>
    </row>
    <row r="1022" spans="1:69" s="168" customFormat="1" x14ac:dyDescent="0.15">
      <c r="A1022" s="147"/>
      <c r="B1022" s="149"/>
      <c r="C1022" s="149"/>
      <c r="BQ1022" s="339"/>
    </row>
    <row r="1023" spans="1:69" s="168" customFormat="1" x14ac:dyDescent="0.15">
      <c r="A1023" s="147"/>
      <c r="B1023" s="149"/>
      <c r="C1023" s="149"/>
      <c r="BQ1023" s="339"/>
    </row>
    <row r="1024" spans="1:69" s="168" customFormat="1" x14ac:dyDescent="0.15">
      <c r="A1024" s="147"/>
      <c r="B1024" s="149"/>
      <c r="C1024" s="149"/>
      <c r="BQ1024" s="339"/>
    </row>
    <row r="1025" spans="1:69" s="168" customFormat="1" x14ac:dyDescent="0.15">
      <c r="A1025" s="147"/>
      <c r="B1025" s="149"/>
      <c r="C1025" s="149"/>
      <c r="BQ1025" s="339"/>
    </row>
    <row r="1026" spans="1:69" s="168" customFormat="1" x14ac:dyDescent="0.15">
      <c r="A1026" s="147"/>
      <c r="B1026" s="149"/>
      <c r="C1026" s="149"/>
      <c r="BQ1026" s="339"/>
    </row>
    <row r="1027" spans="1:69" s="168" customFormat="1" x14ac:dyDescent="0.15">
      <c r="A1027" s="147"/>
      <c r="B1027" s="149"/>
      <c r="C1027" s="149"/>
      <c r="BQ1027" s="339"/>
    </row>
    <row r="1028" spans="1:69" s="168" customFormat="1" x14ac:dyDescent="0.15">
      <c r="A1028" s="147"/>
      <c r="B1028" s="149"/>
      <c r="C1028" s="149"/>
      <c r="BQ1028" s="339"/>
    </row>
    <row r="1029" spans="1:69" s="168" customFormat="1" x14ac:dyDescent="0.15">
      <c r="A1029" s="147"/>
      <c r="B1029" s="149"/>
      <c r="C1029" s="149"/>
      <c r="BQ1029" s="339"/>
    </row>
    <row r="1030" spans="1:69" s="168" customFormat="1" x14ac:dyDescent="0.15">
      <c r="A1030" s="147"/>
      <c r="B1030" s="149"/>
      <c r="C1030" s="149"/>
      <c r="BQ1030" s="339"/>
    </row>
    <row r="1031" spans="1:69" s="168" customFormat="1" x14ac:dyDescent="0.15">
      <c r="A1031" s="147"/>
      <c r="B1031" s="149"/>
      <c r="C1031" s="149"/>
      <c r="BQ1031" s="339"/>
    </row>
    <row r="1032" spans="1:69" s="168" customFormat="1" x14ac:dyDescent="0.15">
      <c r="A1032" s="147"/>
      <c r="B1032" s="149"/>
      <c r="C1032" s="149"/>
      <c r="BQ1032" s="339"/>
    </row>
    <row r="1033" spans="1:69" s="168" customFormat="1" x14ac:dyDescent="0.15">
      <c r="A1033" s="147"/>
      <c r="B1033" s="149"/>
      <c r="C1033" s="149"/>
      <c r="BQ1033" s="339"/>
    </row>
    <row r="1034" spans="1:69" s="168" customFormat="1" x14ac:dyDescent="0.15">
      <c r="A1034" s="147"/>
      <c r="B1034" s="149"/>
      <c r="C1034" s="149"/>
      <c r="BQ1034" s="339"/>
    </row>
    <row r="1035" spans="1:69" s="168" customFormat="1" x14ac:dyDescent="0.15">
      <c r="A1035" s="147"/>
      <c r="B1035" s="149"/>
      <c r="C1035" s="149"/>
      <c r="BQ1035" s="339"/>
    </row>
    <row r="1036" spans="1:69" s="168" customFormat="1" x14ac:dyDescent="0.15">
      <c r="A1036" s="147"/>
      <c r="B1036" s="149"/>
      <c r="C1036" s="149"/>
      <c r="BQ1036" s="339"/>
    </row>
    <row r="1037" spans="1:69" s="168" customFormat="1" x14ac:dyDescent="0.15">
      <c r="A1037" s="147"/>
      <c r="B1037" s="149"/>
      <c r="C1037" s="149"/>
      <c r="BQ1037" s="339"/>
    </row>
    <row r="1038" spans="1:69" s="168" customFormat="1" x14ac:dyDescent="0.15">
      <c r="A1038" s="147"/>
      <c r="B1038" s="149"/>
      <c r="C1038" s="149"/>
      <c r="BQ1038" s="339"/>
    </row>
    <row r="1039" spans="1:69" s="168" customFormat="1" x14ac:dyDescent="0.15">
      <c r="A1039" s="147"/>
      <c r="B1039" s="149"/>
      <c r="C1039" s="149"/>
      <c r="BQ1039" s="339"/>
    </row>
    <row r="1040" spans="1:69" s="168" customFormat="1" x14ac:dyDescent="0.15">
      <c r="A1040" s="147"/>
      <c r="B1040" s="149"/>
      <c r="C1040" s="149"/>
      <c r="BQ1040" s="339"/>
    </row>
    <row r="1041" spans="1:69" s="168" customFormat="1" x14ac:dyDescent="0.15">
      <c r="A1041" s="147"/>
      <c r="B1041" s="149"/>
      <c r="C1041" s="149"/>
      <c r="BQ1041" s="339"/>
    </row>
    <row r="1042" spans="1:69" s="168" customFormat="1" x14ac:dyDescent="0.15">
      <c r="A1042" s="147"/>
      <c r="B1042" s="149"/>
      <c r="C1042" s="149"/>
      <c r="BQ1042" s="339"/>
    </row>
    <row r="1043" spans="1:69" s="168" customFormat="1" x14ac:dyDescent="0.15">
      <c r="A1043" s="147"/>
      <c r="B1043" s="149"/>
      <c r="C1043" s="149"/>
      <c r="BQ1043" s="339"/>
    </row>
    <row r="1044" spans="1:69" s="168" customFormat="1" x14ac:dyDescent="0.15">
      <c r="A1044" s="147"/>
      <c r="B1044" s="149"/>
      <c r="C1044" s="149"/>
      <c r="BQ1044" s="339"/>
    </row>
    <row r="1045" spans="1:69" s="168" customFormat="1" x14ac:dyDescent="0.15">
      <c r="A1045" s="147"/>
      <c r="B1045" s="149"/>
      <c r="C1045" s="149"/>
      <c r="BQ1045" s="339"/>
    </row>
    <row r="1046" spans="1:69" s="168" customFormat="1" x14ac:dyDescent="0.15">
      <c r="A1046" s="147"/>
      <c r="B1046" s="149"/>
      <c r="C1046" s="149"/>
      <c r="BQ1046" s="339"/>
    </row>
    <row r="1047" spans="1:69" s="168" customFormat="1" x14ac:dyDescent="0.15">
      <c r="A1047" s="147"/>
      <c r="B1047" s="149"/>
      <c r="C1047" s="149"/>
      <c r="BQ1047" s="339"/>
    </row>
    <row r="1048" spans="1:69" s="168" customFormat="1" x14ac:dyDescent="0.15">
      <c r="A1048" s="147"/>
      <c r="B1048" s="149"/>
      <c r="C1048" s="149"/>
      <c r="BQ1048" s="339"/>
    </row>
    <row r="1049" spans="1:69" s="168" customFormat="1" x14ac:dyDescent="0.15">
      <c r="A1049" s="147"/>
      <c r="B1049" s="149"/>
      <c r="C1049" s="149"/>
      <c r="BQ1049" s="339"/>
    </row>
    <row r="1050" spans="1:69" s="168" customFormat="1" x14ac:dyDescent="0.15">
      <c r="A1050" s="147"/>
      <c r="B1050" s="149"/>
      <c r="C1050" s="149"/>
      <c r="BQ1050" s="339"/>
    </row>
    <row r="1051" spans="1:69" s="168" customFormat="1" x14ac:dyDescent="0.15">
      <c r="A1051" s="147"/>
      <c r="B1051" s="149"/>
      <c r="C1051" s="149"/>
      <c r="BQ1051" s="339"/>
    </row>
    <row r="1052" spans="1:69" s="168" customFormat="1" x14ac:dyDescent="0.15">
      <c r="A1052" s="147"/>
      <c r="B1052" s="149"/>
      <c r="C1052" s="149"/>
      <c r="BQ1052" s="339"/>
    </row>
    <row r="1053" spans="1:69" s="168" customFormat="1" x14ac:dyDescent="0.15">
      <c r="A1053" s="147"/>
      <c r="B1053" s="149"/>
      <c r="C1053" s="149"/>
      <c r="BQ1053" s="339"/>
    </row>
    <row r="1054" spans="1:69" s="168" customFormat="1" x14ac:dyDescent="0.15">
      <c r="A1054" s="147"/>
      <c r="B1054" s="149"/>
      <c r="C1054" s="149"/>
      <c r="BQ1054" s="339"/>
    </row>
    <row r="1055" spans="1:69" s="168" customFormat="1" x14ac:dyDescent="0.15">
      <c r="A1055" s="147"/>
      <c r="B1055" s="149"/>
      <c r="C1055" s="149"/>
      <c r="BQ1055" s="339"/>
    </row>
    <row r="1056" spans="1:69" s="168" customFormat="1" x14ac:dyDescent="0.15">
      <c r="A1056" s="147"/>
      <c r="B1056" s="149"/>
      <c r="C1056" s="149"/>
      <c r="BQ1056" s="339"/>
    </row>
    <row r="1057" spans="1:69" s="168" customFormat="1" x14ac:dyDescent="0.15">
      <c r="A1057" s="147"/>
      <c r="B1057" s="149"/>
      <c r="C1057" s="149"/>
      <c r="BQ1057" s="339"/>
    </row>
    <row r="1058" spans="1:69" s="168" customFormat="1" x14ac:dyDescent="0.15">
      <c r="A1058" s="147"/>
      <c r="B1058" s="149"/>
      <c r="C1058" s="149"/>
      <c r="BQ1058" s="339"/>
    </row>
    <row r="1059" spans="1:69" s="168" customFormat="1" x14ac:dyDescent="0.15">
      <c r="A1059" s="147"/>
      <c r="B1059" s="149"/>
      <c r="C1059" s="149"/>
      <c r="BQ1059" s="339"/>
    </row>
    <row r="1060" spans="1:69" s="168" customFormat="1" x14ac:dyDescent="0.15">
      <c r="A1060" s="147"/>
      <c r="B1060" s="149"/>
      <c r="C1060" s="149"/>
      <c r="BQ1060" s="339"/>
    </row>
    <row r="1061" spans="1:69" s="168" customFormat="1" x14ac:dyDescent="0.15">
      <c r="A1061" s="147"/>
      <c r="B1061" s="149"/>
      <c r="C1061" s="149"/>
      <c r="BQ1061" s="339"/>
    </row>
    <row r="1062" spans="1:69" s="168" customFormat="1" x14ac:dyDescent="0.15">
      <c r="A1062" s="147"/>
      <c r="B1062" s="149"/>
      <c r="C1062" s="149"/>
      <c r="BQ1062" s="339"/>
    </row>
    <row r="1063" spans="1:69" s="168" customFormat="1" x14ac:dyDescent="0.15">
      <c r="A1063" s="147"/>
      <c r="B1063" s="149"/>
      <c r="C1063" s="149"/>
      <c r="BQ1063" s="339"/>
    </row>
    <row r="1064" spans="1:69" s="168" customFormat="1" x14ac:dyDescent="0.15">
      <c r="A1064" s="147"/>
      <c r="B1064" s="149"/>
      <c r="C1064" s="149"/>
      <c r="BQ1064" s="339"/>
    </row>
    <row r="1065" spans="1:69" s="168" customFormat="1" x14ac:dyDescent="0.15">
      <c r="A1065" s="147"/>
      <c r="B1065" s="149"/>
      <c r="C1065" s="149"/>
      <c r="BQ1065" s="339"/>
    </row>
    <row r="1066" spans="1:69" s="168" customFormat="1" x14ac:dyDescent="0.15">
      <c r="A1066" s="147"/>
      <c r="B1066" s="149"/>
      <c r="C1066" s="149"/>
      <c r="BQ1066" s="339"/>
    </row>
    <row r="1067" spans="1:69" s="168" customFormat="1" x14ac:dyDescent="0.15">
      <c r="A1067" s="191"/>
      <c r="B1067" s="149"/>
      <c r="C1067" s="149"/>
      <c r="BQ1067" s="339"/>
    </row>
    <row r="1068" spans="1:69" s="168" customFormat="1" x14ac:dyDescent="0.15">
      <c r="A1068" s="191"/>
      <c r="B1068" s="149"/>
      <c r="C1068" s="149"/>
      <c r="BQ1068" s="339"/>
    </row>
    <row r="1069" spans="1:69" s="168" customFormat="1" x14ac:dyDescent="0.15">
      <c r="A1069" s="191"/>
      <c r="B1069" s="149"/>
      <c r="C1069" s="149"/>
      <c r="BQ1069" s="339"/>
    </row>
    <row r="1070" spans="1:69" s="168" customFormat="1" x14ac:dyDescent="0.15">
      <c r="A1070" s="191"/>
      <c r="B1070" s="149"/>
      <c r="C1070" s="149"/>
      <c r="BQ1070" s="339"/>
    </row>
    <row r="1071" spans="1:69" s="168" customFormat="1" x14ac:dyDescent="0.15">
      <c r="A1071" s="147"/>
      <c r="B1071" s="149"/>
      <c r="C1071" s="149"/>
      <c r="BQ1071" s="339"/>
    </row>
    <row r="1072" spans="1:69" s="168" customFormat="1" x14ac:dyDescent="0.15">
      <c r="A1072" s="147"/>
      <c r="B1072" s="149"/>
      <c r="C1072" s="149"/>
      <c r="BQ1072" s="339"/>
    </row>
    <row r="1073" spans="1:69" s="168" customFormat="1" x14ac:dyDescent="0.15">
      <c r="A1073" s="147"/>
      <c r="B1073" s="149"/>
      <c r="C1073" s="149"/>
      <c r="BQ1073" s="339"/>
    </row>
    <row r="1074" spans="1:69" s="168" customFormat="1" x14ac:dyDescent="0.15">
      <c r="A1074" s="147"/>
      <c r="B1074" s="149"/>
      <c r="C1074" s="149"/>
      <c r="BQ1074" s="339"/>
    </row>
    <row r="1075" spans="1:69" s="168" customFormat="1" x14ac:dyDescent="0.15">
      <c r="A1075" s="147"/>
      <c r="B1075" s="149"/>
      <c r="C1075" s="149"/>
      <c r="BQ1075" s="339"/>
    </row>
    <row r="1076" spans="1:69" s="168" customFormat="1" x14ac:dyDescent="0.15">
      <c r="A1076" s="147"/>
      <c r="B1076" s="149"/>
      <c r="C1076" s="149"/>
      <c r="BQ1076" s="339"/>
    </row>
    <row r="1077" spans="1:69" s="168" customFormat="1" x14ac:dyDescent="0.15">
      <c r="A1077" s="191"/>
      <c r="B1077" s="149"/>
      <c r="C1077" s="149"/>
      <c r="BQ1077" s="339"/>
    </row>
    <row r="1078" spans="1:69" s="168" customFormat="1" x14ac:dyDescent="0.15">
      <c r="A1078" s="147"/>
      <c r="B1078" s="149"/>
      <c r="C1078" s="149"/>
      <c r="BQ1078" s="339"/>
    </row>
    <row r="1079" spans="1:69" s="168" customFormat="1" x14ac:dyDescent="0.15">
      <c r="A1079" s="147"/>
      <c r="B1079" s="149"/>
      <c r="C1079" s="149"/>
      <c r="BQ1079" s="339"/>
    </row>
    <row r="1080" spans="1:69" s="168" customFormat="1" x14ac:dyDescent="0.15">
      <c r="A1080" s="147"/>
      <c r="B1080" s="149"/>
      <c r="C1080" s="149"/>
      <c r="BQ1080" s="339"/>
    </row>
    <row r="1081" spans="1:69" s="168" customFormat="1" x14ac:dyDescent="0.15">
      <c r="A1081" s="147"/>
      <c r="B1081" s="149"/>
      <c r="C1081" s="149"/>
      <c r="BQ1081" s="339"/>
    </row>
    <row r="1082" spans="1:69" s="168" customFormat="1" x14ac:dyDescent="0.15">
      <c r="A1082" s="147"/>
      <c r="B1082" s="149"/>
      <c r="C1082" s="149"/>
      <c r="BQ1082" s="339"/>
    </row>
    <row r="1083" spans="1:69" s="168" customFormat="1" x14ac:dyDescent="0.15">
      <c r="A1083" s="147"/>
      <c r="B1083" s="149"/>
      <c r="C1083" s="149"/>
      <c r="BQ1083" s="339"/>
    </row>
    <row r="1084" spans="1:69" s="168" customFormat="1" x14ac:dyDescent="0.15">
      <c r="A1084" s="147"/>
      <c r="B1084" s="149"/>
      <c r="C1084" s="149"/>
      <c r="BQ1084" s="339"/>
    </row>
    <row r="1085" spans="1:69" s="168" customFormat="1" x14ac:dyDescent="0.15">
      <c r="A1085" s="147"/>
      <c r="B1085" s="149"/>
      <c r="C1085" s="149"/>
      <c r="BQ1085" s="339"/>
    </row>
    <row r="1086" spans="1:69" s="168" customFormat="1" x14ac:dyDescent="0.15">
      <c r="A1086" s="147"/>
      <c r="B1086" s="149"/>
      <c r="C1086" s="149"/>
      <c r="BQ1086" s="339"/>
    </row>
    <row r="1087" spans="1:69" s="168" customFormat="1" x14ac:dyDescent="0.15">
      <c r="A1087" s="147"/>
      <c r="B1087" s="149"/>
      <c r="C1087" s="149"/>
      <c r="BQ1087" s="339"/>
    </row>
    <row r="1088" spans="1:69" s="168" customFormat="1" x14ac:dyDescent="0.15">
      <c r="A1088" s="147"/>
      <c r="B1088" s="149"/>
      <c r="C1088" s="149"/>
      <c r="BQ1088" s="339"/>
    </row>
    <row r="1089" spans="1:69" s="168" customFormat="1" x14ac:dyDescent="0.15">
      <c r="A1089" s="147"/>
      <c r="B1089" s="149"/>
      <c r="C1089" s="149"/>
      <c r="BQ1089" s="339"/>
    </row>
    <row r="1090" spans="1:69" s="168" customFormat="1" x14ac:dyDescent="0.15">
      <c r="A1090" s="147"/>
      <c r="B1090" s="149"/>
      <c r="C1090" s="149"/>
      <c r="BQ1090" s="339"/>
    </row>
    <row r="1091" spans="1:69" s="168" customFormat="1" x14ac:dyDescent="0.15">
      <c r="A1091" s="147"/>
      <c r="B1091" s="149"/>
      <c r="C1091" s="149"/>
      <c r="BQ1091" s="339"/>
    </row>
    <row r="1092" spans="1:69" s="168" customFormat="1" x14ac:dyDescent="0.15">
      <c r="A1092" s="147"/>
      <c r="B1092" s="149"/>
      <c r="C1092" s="149"/>
      <c r="BQ1092" s="339"/>
    </row>
    <row r="1093" spans="1:69" s="168" customFormat="1" x14ac:dyDescent="0.15">
      <c r="A1093" s="147"/>
      <c r="B1093" s="149"/>
      <c r="C1093" s="149"/>
      <c r="BQ1093" s="339"/>
    </row>
    <row r="1094" spans="1:69" s="168" customFormat="1" x14ac:dyDescent="0.15">
      <c r="A1094" s="147"/>
      <c r="B1094" s="149"/>
      <c r="C1094" s="149"/>
      <c r="BQ1094" s="339"/>
    </row>
    <row r="1095" spans="1:69" s="168" customFormat="1" x14ac:dyDescent="0.15">
      <c r="A1095" s="147"/>
      <c r="B1095" s="149"/>
      <c r="C1095" s="149"/>
      <c r="BQ1095" s="339"/>
    </row>
    <row r="1096" spans="1:69" s="168" customFormat="1" x14ac:dyDescent="0.15">
      <c r="A1096" s="147"/>
      <c r="B1096" s="149"/>
      <c r="C1096" s="149"/>
      <c r="BQ1096" s="339"/>
    </row>
    <row r="1097" spans="1:69" s="168" customFormat="1" x14ac:dyDescent="0.15">
      <c r="A1097" s="147"/>
      <c r="B1097" s="149"/>
      <c r="C1097" s="149"/>
      <c r="BQ1097" s="339"/>
    </row>
    <row r="1098" spans="1:69" s="168" customFormat="1" x14ac:dyDescent="0.15">
      <c r="A1098" s="147"/>
      <c r="B1098" s="149"/>
      <c r="C1098" s="149"/>
      <c r="BQ1098" s="339"/>
    </row>
    <row r="1099" spans="1:69" s="168" customFormat="1" x14ac:dyDescent="0.15">
      <c r="A1099" s="147"/>
      <c r="B1099" s="149"/>
      <c r="C1099" s="149"/>
      <c r="BQ1099" s="339"/>
    </row>
    <row r="1100" spans="1:69" s="168" customFormat="1" x14ac:dyDescent="0.15">
      <c r="A1100" s="147"/>
      <c r="B1100" s="149"/>
      <c r="C1100" s="149"/>
      <c r="BQ1100" s="339"/>
    </row>
    <row r="1101" spans="1:69" s="168" customFormat="1" x14ac:dyDescent="0.15">
      <c r="A1101" s="147"/>
      <c r="B1101" s="149"/>
      <c r="C1101" s="149"/>
      <c r="BQ1101" s="339"/>
    </row>
    <row r="1102" spans="1:69" s="168" customFormat="1" x14ac:dyDescent="0.15">
      <c r="A1102" s="147"/>
      <c r="B1102" s="149"/>
      <c r="C1102" s="149"/>
      <c r="BQ1102" s="339"/>
    </row>
    <row r="1103" spans="1:69" s="168" customFormat="1" x14ac:dyDescent="0.15">
      <c r="A1103" s="147"/>
      <c r="B1103" s="149"/>
      <c r="C1103" s="149"/>
      <c r="BQ1103" s="339"/>
    </row>
    <row r="1104" spans="1:69" s="168" customFormat="1" x14ac:dyDescent="0.15">
      <c r="A1104" s="147"/>
      <c r="B1104" s="149"/>
      <c r="C1104" s="149"/>
      <c r="BQ1104" s="339"/>
    </row>
    <row r="1105" spans="1:69" s="168" customFormat="1" x14ac:dyDescent="0.15">
      <c r="A1105" s="147"/>
      <c r="B1105" s="149"/>
      <c r="C1105" s="149"/>
      <c r="BQ1105" s="339"/>
    </row>
    <row r="1106" spans="1:69" s="168" customFormat="1" x14ac:dyDescent="0.15">
      <c r="A1106" s="147"/>
      <c r="B1106" s="149"/>
      <c r="C1106" s="149"/>
      <c r="BQ1106" s="339"/>
    </row>
    <row r="1107" spans="1:69" s="168" customFormat="1" x14ac:dyDescent="0.15">
      <c r="A1107" s="147"/>
      <c r="B1107" s="149"/>
      <c r="C1107" s="149"/>
      <c r="BQ1107" s="339"/>
    </row>
    <row r="1108" spans="1:69" s="168" customFormat="1" x14ac:dyDescent="0.15">
      <c r="A1108" s="147"/>
      <c r="B1108" s="149"/>
      <c r="C1108" s="149"/>
      <c r="BQ1108" s="339"/>
    </row>
    <row r="1109" spans="1:69" s="168" customFormat="1" x14ac:dyDescent="0.15">
      <c r="A1109" s="147"/>
      <c r="B1109" s="149"/>
      <c r="C1109" s="149"/>
      <c r="BQ1109" s="339"/>
    </row>
    <row r="1110" spans="1:69" s="168" customFormat="1" x14ac:dyDescent="0.15">
      <c r="A1110" s="147"/>
      <c r="B1110" s="149"/>
      <c r="C1110" s="149"/>
      <c r="BQ1110" s="339"/>
    </row>
    <row r="1111" spans="1:69" s="168" customFormat="1" x14ac:dyDescent="0.15">
      <c r="A1111" s="147"/>
      <c r="B1111" s="149"/>
      <c r="C1111" s="149"/>
      <c r="BQ1111" s="339"/>
    </row>
    <row r="1112" spans="1:69" s="168" customFormat="1" x14ac:dyDescent="0.15">
      <c r="A1112" s="147"/>
      <c r="B1112" s="149"/>
      <c r="C1112" s="149"/>
      <c r="BQ1112" s="339"/>
    </row>
    <row r="1113" spans="1:69" s="168" customFormat="1" x14ac:dyDescent="0.15">
      <c r="A1113" s="147"/>
      <c r="B1113" s="149"/>
      <c r="C1113" s="149"/>
      <c r="BQ1113" s="339"/>
    </row>
    <row r="1114" spans="1:69" s="168" customFormat="1" x14ac:dyDescent="0.15">
      <c r="A1114" s="147"/>
      <c r="B1114" s="149"/>
      <c r="C1114" s="149"/>
      <c r="BQ1114" s="339"/>
    </row>
    <row r="1115" spans="1:69" s="168" customFormat="1" x14ac:dyDescent="0.15">
      <c r="A1115" s="147"/>
      <c r="B1115" s="149"/>
      <c r="C1115" s="149"/>
      <c r="BQ1115" s="339"/>
    </row>
    <row r="1116" spans="1:69" s="168" customFormat="1" x14ac:dyDescent="0.15">
      <c r="A1116" s="147"/>
      <c r="B1116" s="149"/>
      <c r="C1116" s="149"/>
      <c r="BQ1116" s="339"/>
    </row>
    <row r="1117" spans="1:69" s="168" customFormat="1" x14ac:dyDescent="0.15">
      <c r="A1117" s="147"/>
      <c r="B1117" s="149"/>
      <c r="C1117" s="149"/>
      <c r="BQ1117" s="339"/>
    </row>
    <row r="1118" spans="1:69" s="168" customFormat="1" x14ac:dyDescent="0.15">
      <c r="A1118" s="147"/>
      <c r="B1118" s="149"/>
      <c r="C1118" s="149"/>
      <c r="BQ1118" s="339"/>
    </row>
    <row r="1119" spans="1:69" s="168" customFormat="1" x14ac:dyDescent="0.15">
      <c r="A1119" s="147"/>
      <c r="B1119" s="149"/>
      <c r="C1119" s="149"/>
      <c r="BQ1119" s="339"/>
    </row>
    <row r="1120" spans="1:69" s="168" customFormat="1" x14ac:dyDescent="0.15">
      <c r="A1120" s="147"/>
      <c r="B1120" s="149"/>
      <c r="C1120" s="149"/>
      <c r="BQ1120" s="339"/>
    </row>
    <row r="1121" spans="1:69" s="168" customFormat="1" x14ac:dyDescent="0.15">
      <c r="A1121" s="147"/>
      <c r="B1121" s="149"/>
      <c r="C1121" s="149"/>
      <c r="BQ1121" s="339"/>
    </row>
    <row r="1122" spans="1:69" s="168" customFormat="1" x14ac:dyDescent="0.15">
      <c r="A1122" s="147"/>
      <c r="B1122" s="149"/>
      <c r="C1122" s="149"/>
      <c r="BQ1122" s="339"/>
    </row>
    <row r="1123" spans="1:69" s="168" customFormat="1" x14ac:dyDescent="0.15">
      <c r="A1123" s="147"/>
      <c r="B1123" s="149"/>
      <c r="C1123" s="149"/>
      <c r="BQ1123" s="339"/>
    </row>
    <row r="1124" spans="1:69" s="168" customFormat="1" x14ac:dyDescent="0.15">
      <c r="A1124" s="147"/>
      <c r="B1124" s="149"/>
      <c r="C1124" s="149"/>
      <c r="BQ1124" s="339"/>
    </row>
    <row r="1125" spans="1:69" s="168" customFormat="1" x14ac:dyDescent="0.15">
      <c r="A1125" s="147"/>
      <c r="B1125" s="149"/>
      <c r="C1125" s="149"/>
      <c r="BQ1125" s="339"/>
    </row>
    <row r="1126" spans="1:69" s="168" customFormat="1" x14ac:dyDescent="0.15">
      <c r="A1126" s="147"/>
      <c r="B1126" s="149"/>
      <c r="C1126" s="149"/>
      <c r="BQ1126" s="339"/>
    </row>
    <row r="1127" spans="1:69" s="168" customFormat="1" x14ac:dyDescent="0.15">
      <c r="A1127" s="147"/>
      <c r="B1127" s="149"/>
      <c r="C1127" s="149"/>
      <c r="BQ1127" s="339"/>
    </row>
    <row r="1128" spans="1:69" s="168" customFormat="1" x14ac:dyDescent="0.15">
      <c r="A1128" s="147"/>
      <c r="B1128" s="149"/>
      <c r="C1128" s="149"/>
      <c r="BQ1128" s="339"/>
    </row>
    <row r="1129" spans="1:69" s="168" customFormat="1" x14ac:dyDescent="0.15">
      <c r="A1129" s="147"/>
      <c r="B1129" s="149"/>
      <c r="C1129" s="149"/>
      <c r="BQ1129" s="339"/>
    </row>
    <row r="1130" spans="1:69" s="168" customFormat="1" x14ac:dyDescent="0.15">
      <c r="A1130" s="147"/>
      <c r="B1130" s="149"/>
      <c r="C1130" s="149"/>
      <c r="BQ1130" s="339"/>
    </row>
    <row r="1131" spans="1:69" s="168" customFormat="1" x14ac:dyDescent="0.15">
      <c r="A1131" s="147"/>
      <c r="B1131" s="149"/>
      <c r="C1131" s="149"/>
      <c r="BQ1131" s="339"/>
    </row>
    <row r="1132" spans="1:69" s="168" customFormat="1" x14ac:dyDescent="0.15">
      <c r="A1132" s="147"/>
      <c r="B1132" s="149"/>
      <c r="C1132" s="149"/>
      <c r="BQ1132" s="339"/>
    </row>
    <row r="1133" spans="1:69" s="168" customFormat="1" x14ac:dyDescent="0.15">
      <c r="A1133" s="147"/>
      <c r="B1133" s="149"/>
      <c r="C1133" s="149"/>
      <c r="BQ1133" s="339"/>
    </row>
    <row r="1134" spans="1:69" s="168" customFormat="1" x14ac:dyDescent="0.15">
      <c r="A1134" s="147"/>
      <c r="B1134" s="149"/>
      <c r="C1134" s="149"/>
      <c r="BQ1134" s="339"/>
    </row>
    <row r="1135" spans="1:69" s="168" customFormat="1" x14ac:dyDescent="0.15">
      <c r="A1135" s="147"/>
      <c r="B1135" s="149"/>
      <c r="C1135" s="149"/>
      <c r="BQ1135" s="339"/>
    </row>
    <row r="1136" spans="1:69" s="168" customFormat="1" x14ac:dyDescent="0.15">
      <c r="A1136" s="147"/>
      <c r="B1136" s="149"/>
      <c r="C1136" s="149"/>
      <c r="BQ1136" s="339"/>
    </row>
    <row r="1137" spans="1:69" s="168" customFormat="1" x14ac:dyDescent="0.15">
      <c r="A1137" s="147"/>
      <c r="B1137" s="149"/>
      <c r="C1137" s="149"/>
      <c r="BQ1137" s="339"/>
    </row>
    <row r="1138" spans="1:69" s="168" customFormat="1" x14ac:dyDescent="0.15">
      <c r="A1138" s="147"/>
      <c r="B1138" s="149"/>
      <c r="C1138" s="149"/>
      <c r="BQ1138" s="339"/>
    </row>
    <row r="1139" spans="1:69" s="168" customFormat="1" x14ac:dyDescent="0.15">
      <c r="A1139" s="147"/>
      <c r="B1139" s="149"/>
      <c r="C1139" s="149"/>
      <c r="BQ1139" s="339"/>
    </row>
    <row r="1140" spans="1:69" s="168" customFormat="1" x14ac:dyDescent="0.15">
      <c r="A1140" s="147"/>
      <c r="B1140" s="149"/>
      <c r="C1140" s="149"/>
      <c r="BQ1140" s="339"/>
    </row>
    <row r="1141" spans="1:69" s="168" customFormat="1" x14ac:dyDescent="0.15">
      <c r="A1141" s="147"/>
      <c r="B1141" s="149"/>
      <c r="C1141" s="149"/>
      <c r="BQ1141" s="339"/>
    </row>
    <row r="1142" spans="1:69" s="168" customFormat="1" x14ac:dyDescent="0.15">
      <c r="A1142" s="147"/>
      <c r="B1142" s="149"/>
      <c r="C1142" s="149"/>
      <c r="BQ1142" s="339"/>
    </row>
    <row r="1143" spans="1:69" s="168" customFormat="1" x14ac:dyDescent="0.15">
      <c r="A1143" s="147"/>
      <c r="B1143" s="149"/>
      <c r="C1143" s="149"/>
      <c r="BQ1143" s="339"/>
    </row>
    <row r="1144" spans="1:69" s="168" customFormat="1" x14ac:dyDescent="0.15">
      <c r="A1144" s="147"/>
      <c r="B1144" s="149"/>
      <c r="C1144" s="149"/>
      <c r="BQ1144" s="339"/>
    </row>
    <row r="1145" spans="1:69" s="168" customFormat="1" x14ac:dyDescent="0.15">
      <c r="A1145" s="147"/>
      <c r="B1145" s="149"/>
      <c r="C1145" s="149"/>
      <c r="BQ1145" s="339"/>
    </row>
    <row r="1146" spans="1:69" s="168" customFormat="1" x14ac:dyDescent="0.15">
      <c r="A1146" s="147"/>
      <c r="B1146" s="149"/>
      <c r="C1146" s="149"/>
      <c r="BQ1146" s="339"/>
    </row>
    <row r="1147" spans="1:69" s="168" customFormat="1" x14ac:dyDescent="0.15">
      <c r="A1147" s="147"/>
      <c r="B1147" s="149"/>
      <c r="C1147" s="149"/>
      <c r="BQ1147" s="339"/>
    </row>
    <row r="1148" spans="1:69" s="168" customFormat="1" x14ac:dyDescent="0.15">
      <c r="A1148" s="147"/>
      <c r="B1148" s="149"/>
      <c r="C1148" s="149"/>
      <c r="BQ1148" s="339"/>
    </row>
    <row r="1149" spans="1:69" s="168" customFormat="1" x14ac:dyDescent="0.15">
      <c r="A1149" s="147"/>
      <c r="B1149" s="149"/>
      <c r="C1149" s="149"/>
      <c r="BQ1149" s="339"/>
    </row>
    <row r="1150" spans="1:69" s="168" customFormat="1" x14ac:dyDescent="0.15">
      <c r="A1150" s="147"/>
      <c r="B1150" s="149"/>
      <c r="C1150" s="149"/>
      <c r="BQ1150" s="339"/>
    </row>
    <row r="1151" spans="1:69" s="168" customFormat="1" x14ac:dyDescent="0.15">
      <c r="A1151" s="147"/>
      <c r="B1151" s="149"/>
      <c r="C1151" s="149"/>
      <c r="BQ1151" s="339"/>
    </row>
    <row r="1152" spans="1:69" s="168" customFormat="1" x14ac:dyDescent="0.15">
      <c r="A1152" s="147"/>
      <c r="B1152" s="149"/>
      <c r="C1152" s="149"/>
      <c r="BQ1152" s="339"/>
    </row>
    <row r="1153" spans="1:69" s="168" customFormat="1" x14ac:dyDescent="0.15">
      <c r="A1153" s="147"/>
      <c r="B1153" s="149"/>
      <c r="C1153" s="149"/>
      <c r="BQ1153" s="339"/>
    </row>
    <row r="1154" spans="1:69" s="168" customFormat="1" x14ac:dyDescent="0.15">
      <c r="A1154" s="147"/>
      <c r="B1154" s="149"/>
      <c r="C1154" s="149"/>
      <c r="BQ1154" s="339"/>
    </row>
    <row r="1155" spans="1:69" s="168" customFormat="1" x14ac:dyDescent="0.15">
      <c r="A1155" s="147"/>
      <c r="B1155" s="149"/>
      <c r="C1155" s="149"/>
      <c r="BQ1155" s="339"/>
    </row>
    <row r="1156" spans="1:69" s="168" customFormat="1" x14ac:dyDescent="0.15">
      <c r="A1156" s="147"/>
      <c r="B1156" s="149"/>
      <c r="C1156" s="149"/>
      <c r="BQ1156" s="339"/>
    </row>
    <row r="1157" spans="1:69" s="168" customFormat="1" x14ac:dyDescent="0.15">
      <c r="A1157" s="147"/>
      <c r="B1157" s="149"/>
      <c r="C1157" s="149"/>
      <c r="BQ1157" s="339"/>
    </row>
    <row r="1158" spans="1:69" s="168" customFormat="1" x14ac:dyDescent="0.15">
      <c r="A1158" s="147"/>
      <c r="B1158" s="149"/>
      <c r="C1158" s="149"/>
      <c r="BQ1158" s="339"/>
    </row>
    <row r="1159" spans="1:69" s="168" customFormat="1" x14ac:dyDescent="0.15">
      <c r="A1159" s="147"/>
      <c r="B1159" s="149"/>
      <c r="C1159" s="149"/>
      <c r="BQ1159" s="339"/>
    </row>
    <row r="1160" spans="1:69" s="168" customFormat="1" x14ac:dyDescent="0.15">
      <c r="A1160" s="147"/>
      <c r="B1160" s="149"/>
      <c r="C1160" s="149"/>
      <c r="BQ1160" s="339"/>
    </row>
    <row r="1161" spans="1:69" s="168" customFormat="1" x14ac:dyDescent="0.15">
      <c r="A1161" s="147"/>
      <c r="B1161" s="149"/>
      <c r="C1161" s="149"/>
      <c r="BQ1161" s="339"/>
    </row>
    <row r="1162" spans="1:69" s="168" customFormat="1" x14ac:dyDescent="0.15">
      <c r="A1162" s="147"/>
      <c r="B1162" s="149"/>
      <c r="C1162" s="149"/>
      <c r="BQ1162" s="339"/>
    </row>
    <row r="1163" spans="1:69" s="168" customFormat="1" x14ac:dyDescent="0.15">
      <c r="A1163" s="147"/>
      <c r="B1163" s="149"/>
      <c r="C1163" s="149"/>
      <c r="BQ1163" s="339"/>
    </row>
    <row r="1164" spans="1:69" s="168" customFormat="1" x14ac:dyDescent="0.15">
      <c r="A1164" s="147"/>
      <c r="B1164" s="149"/>
      <c r="C1164" s="149"/>
      <c r="BQ1164" s="339"/>
    </row>
    <row r="1165" spans="1:69" s="168" customFormat="1" x14ac:dyDescent="0.15">
      <c r="A1165" s="147"/>
      <c r="B1165" s="149"/>
      <c r="C1165" s="149"/>
      <c r="BQ1165" s="339"/>
    </row>
    <row r="1166" spans="1:69" s="168" customFormat="1" x14ac:dyDescent="0.15">
      <c r="A1166" s="147"/>
      <c r="B1166" s="149"/>
      <c r="C1166" s="149"/>
      <c r="BQ1166" s="339"/>
    </row>
    <row r="1167" spans="1:69" s="168" customFormat="1" x14ac:dyDescent="0.15">
      <c r="A1167" s="147"/>
      <c r="B1167" s="149"/>
      <c r="C1167" s="149"/>
      <c r="BQ1167" s="339"/>
    </row>
    <row r="1168" spans="1:69" s="168" customFormat="1" x14ac:dyDescent="0.15">
      <c r="A1168" s="147"/>
      <c r="B1168" s="149"/>
      <c r="C1168" s="149"/>
      <c r="BQ1168" s="339"/>
    </row>
    <row r="1169" spans="1:69" s="168" customFormat="1" x14ac:dyDescent="0.15">
      <c r="A1169" s="147"/>
      <c r="B1169" s="149"/>
      <c r="C1169" s="149"/>
      <c r="BQ1169" s="339"/>
    </row>
    <row r="1170" spans="1:69" s="168" customFormat="1" x14ac:dyDescent="0.15">
      <c r="A1170" s="147"/>
      <c r="B1170" s="149"/>
      <c r="C1170" s="149"/>
      <c r="BQ1170" s="339"/>
    </row>
    <row r="1171" spans="1:69" s="168" customFormat="1" x14ac:dyDescent="0.15">
      <c r="A1171" s="147"/>
      <c r="B1171" s="149"/>
      <c r="C1171" s="149"/>
      <c r="BQ1171" s="339"/>
    </row>
    <row r="1172" spans="1:69" s="168" customFormat="1" x14ac:dyDescent="0.15">
      <c r="A1172" s="147"/>
      <c r="B1172" s="149"/>
      <c r="C1172" s="149"/>
      <c r="BQ1172" s="339"/>
    </row>
    <row r="1173" spans="1:69" s="168" customFormat="1" x14ac:dyDescent="0.15">
      <c r="A1173" s="147"/>
      <c r="B1173" s="149"/>
      <c r="C1173" s="149"/>
      <c r="BQ1173" s="339"/>
    </row>
    <row r="1174" spans="1:69" s="168" customFormat="1" x14ac:dyDescent="0.15">
      <c r="A1174" s="147"/>
      <c r="B1174" s="149"/>
      <c r="C1174" s="149"/>
      <c r="BQ1174" s="339"/>
    </row>
    <row r="1175" spans="1:69" s="168" customFormat="1" x14ac:dyDescent="0.15">
      <c r="A1175" s="147"/>
      <c r="B1175" s="149"/>
      <c r="C1175" s="149"/>
      <c r="BQ1175" s="339"/>
    </row>
    <row r="1176" spans="1:69" s="168" customFormat="1" x14ac:dyDescent="0.15">
      <c r="A1176" s="147"/>
      <c r="B1176" s="149"/>
      <c r="C1176" s="149"/>
      <c r="BQ1176" s="339"/>
    </row>
    <row r="1177" spans="1:69" s="168" customFormat="1" x14ac:dyDescent="0.15">
      <c r="A1177" s="147"/>
      <c r="B1177" s="149"/>
      <c r="C1177" s="149"/>
      <c r="BQ1177" s="339"/>
    </row>
    <row r="1178" spans="1:69" s="168" customFormat="1" x14ac:dyDescent="0.15">
      <c r="A1178" s="147"/>
      <c r="B1178" s="149"/>
      <c r="C1178" s="149"/>
      <c r="BQ1178" s="339"/>
    </row>
    <row r="1179" spans="1:69" s="168" customFormat="1" x14ac:dyDescent="0.15">
      <c r="A1179" s="147"/>
      <c r="B1179" s="149"/>
      <c r="C1179" s="149"/>
      <c r="BQ1179" s="339"/>
    </row>
    <row r="1180" spans="1:69" s="168" customFormat="1" x14ac:dyDescent="0.15">
      <c r="A1180" s="147"/>
      <c r="B1180" s="149"/>
      <c r="C1180" s="149"/>
      <c r="BQ1180" s="339"/>
    </row>
    <row r="1181" spans="1:69" s="168" customFormat="1" x14ac:dyDescent="0.15">
      <c r="A1181" s="147"/>
      <c r="B1181" s="149"/>
      <c r="C1181" s="149"/>
      <c r="BQ1181" s="339"/>
    </row>
    <row r="1182" spans="1:69" s="168" customFormat="1" x14ac:dyDescent="0.15">
      <c r="A1182" s="147"/>
      <c r="B1182" s="149"/>
      <c r="C1182" s="149"/>
      <c r="BQ1182" s="339"/>
    </row>
    <row r="1183" spans="1:69" s="168" customFormat="1" x14ac:dyDescent="0.15">
      <c r="A1183" s="147"/>
      <c r="B1183" s="149"/>
      <c r="C1183" s="149"/>
      <c r="BQ1183" s="339"/>
    </row>
    <row r="1184" spans="1:69" s="168" customFormat="1" x14ac:dyDescent="0.15">
      <c r="A1184" s="147"/>
      <c r="B1184" s="149"/>
      <c r="C1184" s="149"/>
      <c r="BQ1184" s="339"/>
    </row>
    <row r="1185" spans="1:69" s="168" customFormat="1" x14ac:dyDescent="0.15">
      <c r="A1185" s="147"/>
      <c r="B1185" s="149"/>
      <c r="C1185" s="149"/>
      <c r="BQ1185" s="339"/>
    </row>
    <row r="1186" spans="1:69" s="168" customFormat="1" x14ac:dyDescent="0.15">
      <c r="A1186" s="147"/>
      <c r="B1186" s="149"/>
      <c r="C1186" s="149"/>
      <c r="BQ1186" s="339"/>
    </row>
    <row r="1187" spans="1:69" s="168" customFormat="1" x14ac:dyDescent="0.15">
      <c r="A1187" s="191"/>
      <c r="B1187" s="149"/>
      <c r="C1187" s="149"/>
      <c r="BQ1187" s="339"/>
    </row>
    <row r="1188" spans="1:69" s="168" customFormat="1" x14ac:dyDescent="0.15">
      <c r="A1188" s="147"/>
      <c r="B1188" s="149"/>
      <c r="C1188" s="149"/>
      <c r="BQ1188" s="339"/>
    </row>
    <row r="1189" spans="1:69" s="168" customFormat="1" x14ac:dyDescent="0.15">
      <c r="A1189" s="147"/>
      <c r="B1189" s="149"/>
      <c r="C1189" s="149"/>
      <c r="BQ1189" s="339"/>
    </row>
    <row r="1190" spans="1:69" s="168" customFormat="1" x14ac:dyDescent="0.15">
      <c r="A1190" s="147"/>
      <c r="B1190" s="149"/>
      <c r="C1190" s="149"/>
      <c r="BQ1190" s="339"/>
    </row>
    <row r="1191" spans="1:69" s="168" customFormat="1" x14ac:dyDescent="0.15">
      <c r="A1191" s="147"/>
      <c r="B1191" s="149"/>
      <c r="C1191" s="149"/>
      <c r="BQ1191" s="339"/>
    </row>
    <row r="1192" spans="1:69" s="168" customFormat="1" x14ac:dyDescent="0.15">
      <c r="A1192" s="147"/>
      <c r="B1192" s="149"/>
      <c r="C1192" s="149"/>
      <c r="BQ1192" s="339"/>
    </row>
    <row r="1193" spans="1:69" s="168" customFormat="1" x14ac:dyDescent="0.15">
      <c r="A1193" s="147"/>
      <c r="B1193" s="149"/>
      <c r="C1193" s="149"/>
      <c r="BQ1193" s="339"/>
    </row>
    <row r="1194" spans="1:69" s="168" customFormat="1" x14ac:dyDescent="0.15">
      <c r="A1194" s="147"/>
      <c r="B1194" s="149"/>
      <c r="C1194" s="149"/>
      <c r="BQ1194" s="339"/>
    </row>
    <row r="1195" spans="1:69" s="168" customFormat="1" x14ac:dyDescent="0.15">
      <c r="A1195" s="147"/>
      <c r="B1195" s="149"/>
      <c r="C1195" s="149"/>
      <c r="BQ1195" s="339"/>
    </row>
    <row r="1196" spans="1:69" s="168" customFormat="1" x14ac:dyDescent="0.15">
      <c r="A1196" s="147"/>
      <c r="B1196" s="149"/>
      <c r="C1196" s="149"/>
      <c r="BQ1196" s="339"/>
    </row>
    <row r="1197" spans="1:69" s="168" customFormat="1" x14ac:dyDescent="0.15">
      <c r="A1197" s="147"/>
      <c r="B1197" s="149"/>
      <c r="C1197" s="149"/>
      <c r="BQ1197" s="339"/>
    </row>
    <row r="1198" spans="1:69" s="168" customFormat="1" x14ac:dyDescent="0.15">
      <c r="A1198" s="147"/>
      <c r="B1198" s="149"/>
      <c r="C1198" s="149"/>
      <c r="BQ1198" s="339"/>
    </row>
    <row r="1199" spans="1:69" s="168" customFormat="1" x14ac:dyDescent="0.15">
      <c r="A1199" s="147"/>
      <c r="B1199" s="149"/>
      <c r="C1199" s="149"/>
      <c r="BQ1199" s="339"/>
    </row>
    <row r="1200" spans="1:69" s="168" customFormat="1" x14ac:dyDescent="0.15">
      <c r="A1200" s="147"/>
      <c r="B1200" s="149"/>
      <c r="C1200" s="149"/>
      <c r="BQ1200" s="339"/>
    </row>
    <row r="1201" spans="1:69" s="168" customFormat="1" x14ac:dyDescent="0.15">
      <c r="A1201" s="147"/>
      <c r="B1201" s="149"/>
      <c r="C1201" s="149"/>
      <c r="BQ1201" s="339"/>
    </row>
    <row r="1202" spans="1:69" s="168" customFormat="1" x14ac:dyDescent="0.15">
      <c r="A1202" s="147"/>
      <c r="B1202" s="149"/>
      <c r="C1202" s="149"/>
      <c r="BQ1202" s="339"/>
    </row>
    <row r="1203" spans="1:69" s="168" customFormat="1" x14ac:dyDescent="0.15">
      <c r="A1203" s="147"/>
      <c r="B1203" s="149"/>
      <c r="C1203" s="149"/>
      <c r="BQ1203" s="339"/>
    </row>
    <row r="1204" spans="1:69" s="168" customFormat="1" x14ac:dyDescent="0.15">
      <c r="A1204" s="147"/>
      <c r="B1204" s="149"/>
      <c r="C1204" s="149"/>
      <c r="BQ1204" s="339"/>
    </row>
    <row r="1205" spans="1:69" s="168" customFormat="1" x14ac:dyDescent="0.15">
      <c r="A1205" s="147"/>
      <c r="B1205" s="149"/>
      <c r="C1205" s="149"/>
      <c r="BQ1205" s="339"/>
    </row>
    <row r="1206" spans="1:69" s="168" customFormat="1" x14ac:dyDescent="0.15">
      <c r="A1206" s="147"/>
      <c r="B1206" s="149"/>
      <c r="C1206" s="149"/>
      <c r="BQ1206" s="339"/>
    </row>
    <row r="1207" spans="1:69" s="168" customFormat="1" x14ac:dyDescent="0.15">
      <c r="A1207" s="147"/>
      <c r="B1207" s="149"/>
      <c r="C1207" s="149"/>
      <c r="BQ1207" s="339"/>
    </row>
    <row r="1208" spans="1:69" s="168" customFormat="1" x14ac:dyDescent="0.15">
      <c r="A1208" s="147"/>
      <c r="B1208" s="149"/>
      <c r="C1208" s="149"/>
      <c r="BQ1208" s="339"/>
    </row>
    <row r="1209" spans="1:69" s="168" customFormat="1" x14ac:dyDescent="0.15">
      <c r="A1209" s="147"/>
      <c r="B1209" s="149"/>
      <c r="C1209" s="149"/>
      <c r="BQ1209" s="339"/>
    </row>
    <row r="1210" spans="1:69" s="168" customFormat="1" x14ac:dyDescent="0.15">
      <c r="A1210" s="147"/>
      <c r="B1210" s="149"/>
      <c r="C1210" s="149"/>
      <c r="BQ1210" s="339"/>
    </row>
    <row r="1211" spans="1:69" s="168" customFormat="1" x14ac:dyDescent="0.15">
      <c r="A1211" s="147"/>
      <c r="B1211" s="149"/>
      <c r="C1211" s="149"/>
      <c r="BQ1211" s="339"/>
    </row>
    <row r="1212" spans="1:69" s="168" customFormat="1" x14ac:dyDescent="0.15">
      <c r="A1212" s="147"/>
      <c r="B1212" s="149"/>
      <c r="C1212" s="149"/>
      <c r="BQ1212" s="339"/>
    </row>
    <row r="1213" spans="1:69" s="168" customFormat="1" x14ac:dyDescent="0.15">
      <c r="A1213" s="147"/>
      <c r="B1213" s="149"/>
      <c r="C1213" s="149"/>
      <c r="BQ1213" s="339"/>
    </row>
    <row r="1214" spans="1:69" s="168" customFormat="1" x14ac:dyDescent="0.15">
      <c r="A1214" s="147"/>
      <c r="B1214" s="149"/>
      <c r="C1214" s="149"/>
      <c r="BQ1214" s="339"/>
    </row>
    <row r="1215" spans="1:69" s="168" customFormat="1" x14ac:dyDescent="0.15">
      <c r="A1215" s="147"/>
      <c r="B1215" s="149"/>
      <c r="C1215" s="149"/>
      <c r="BQ1215" s="339"/>
    </row>
    <row r="1216" spans="1:69" s="168" customFormat="1" x14ac:dyDescent="0.15">
      <c r="A1216" s="147"/>
      <c r="B1216" s="149"/>
      <c r="C1216" s="149"/>
      <c r="BQ1216" s="339"/>
    </row>
    <row r="1217" spans="1:69" s="168" customFormat="1" x14ac:dyDescent="0.15">
      <c r="A1217" s="147"/>
      <c r="B1217" s="149"/>
      <c r="C1217" s="149"/>
      <c r="BQ1217" s="339"/>
    </row>
    <row r="1218" spans="1:69" s="168" customFormat="1" x14ac:dyDescent="0.15">
      <c r="A1218" s="147"/>
      <c r="B1218" s="149"/>
      <c r="C1218" s="149"/>
      <c r="BQ1218" s="339"/>
    </row>
    <row r="1219" spans="1:69" s="168" customFormat="1" x14ac:dyDescent="0.15">
      <c r="A1219" s="147"/>
      <c r="B1219" s="149"/>
      <c r="C1219" s="149"/>
      <c r="BQ1219" s="339"/>
    </row>
    <row r="1220" spans="1:69" s="168" customFormat="1" x14ac:dyDescent="0.15">
      <c r="A1220" s="147"/>
      <c r="B1220" s="149"/>
      <c r="C1220" s="149"/>
      <c r="BQ1220" s="339"/>
    </row>
    <row r="1221" spans="1:69" s="168" customFormat="1" x14ac:dyDescent="0.15">
      <c r="A1221" s="147"/>
      <c r="B1221" s="149"/>
      <c r="C1221" s="149"/>
      <c r="BQ1221" s="339"/>
    </row>
    <row r="1222" spans="1:69" s="168" customFormat="1" x14ac:dyDescent="0.15">
      <c r="A1222" s="147"/>
      <c r="B1222" s="149"/>
      <c r="C1222" s="149"/>
      <c r="BQ1222" s="339"/>
    </row>
    <row r="1223" spans="1:69" s="168" customFormat="1" x14ac:dyDescent="0.15">
      <c r="A1223" s="147"/>
      <c r="B1223" s="149"/>
      <c r="C1223" s="149"/>
      <c r="BQ1223" s="339"/>
    </row>
    <row r="1224" spans="1:69" s="168" customFormat="1" x14ac:dyDescent="0.15">
      <c r="A1224" s="147"/>
      <c r="B1224" s="149"/>
      <c r="C1224" s="149"/>
      <c r="BQ1224" s="339"/>
    </row>
    <row r="1225" spans="1:69" s="168" customFormat="1" x14ac:dyDescent="0.15">
      <c r="A1225" s="147"/>
      <c r="B1225" s="149"/>
      <c r="C1225" s="149"/>
      <c r="BQ1225" s="339"/>
    </row>
    <row r="1226" spans="1:69" s="168" customFormat="1" x14ac:dyDescent="0.15">
      <c r="A1226" s="147"/>
      <c r="B1226" s="149"/>
      <c r="C1226" s="149"/>
      <c r="BQ1226" s="339"/>
    </row>
    <row r="1227" spans="1:69" s="168" customFormat="1" x14ac:dyDescent="0.15">
      <c r="A1227" s="147"/>
      <c r="B1227" s="149"/>
      <c r="C1227" s="149"/>
      <c r="BQ1227" s="339"/>
    </row>
    <row r="1228" spans="1:69" s="168" customFormat="1" x14ac:dyDescent="0.15">
      <c r="A1228" s="147"/>
      <c r="B1228" s="149"/>
      <c r="C1228" s="149"/>
      <c r="BQ1228" s="339"/>
    </row>
    <row r="1229" spans="1:69" s="168" customFormat="1" x14ac:dyDescent="0.15">
      <c r="A1229" s="147"/>
      <c r="B1229" s="149"/>
      <c r="C1229" s="149"/>
      <c r="BQ1229" s="339"/>
    </row>
    <row r="1230" spans="1:69" s="168" customFormat="1" x14ac:dyDescent="0.15">
      <c r="A1230" s="147"/>
      <c r="B1230" s="149"/>
      <c r="C1230" s="149"/>
      <c r="BQ1230" s="339"/>
    </row>
    <row r="1231" spans="1:69" s="168" customFormat="1" x14ac:dyDescent="0.15">
      <c r="A1231" s="147"/>
      <c r="B1231" s="149"/>
      <c r="C1231" s="149"/>
      <c r="BQ1231" s="339"/>
    </row>
    <row r="1232" spans="1:69" s="168" customFormat="1" x14ac:dyDescent="0.15">
      <c r="A1232" s="147"/>
      <c r="B1232" s="149"/>
      <c r="C1232" s="149"/>
      <c r="BQ1232" s="339"/>
    </row>
    <row r="1233" spans="1:69" s="168" customFormat="1" x14ac:dyDescent="0.15">
      <c r="A1233" s="147"/>
      <c r="B1233" s="149"/>
      <c r="C1233" s="149"/>
      <c r="BQ1233" s="339"/>
    </row>
    <row r="1234" spans="1:69" s="168" customFormat="1" x14ac:dyDescent="0.15">
      <c r="A1234" s="147"/>
      <c r="B1234" s="149"/>
      <c r="C1234" s="149"/>
      <c r="BQ1234" s="339"/>
    </row>
    <row r="1235" spans="1:69" s="168" customFormat="1" x14ac:dyDescent="0.15">
      <c r="A1235" s="147"/>
      <c r="B1235" s="149"/>
      <c r="C1235" s="149"/>
      <c r="BQ1235" s="339"/>
    </row>
    <row r="1236" spans="1:69" s="168" customFormat="1" x14ac:dyDescent="0.15">
      <c r="A1236" s="147"/>
      <c r="B1236" s="149"/>
      <c r="C1236" s="149"/>
      <c r="BQ1236" s="339"/>
    </row>
    <row r="1237" spans="1:69" s="168" customFormat="1" x14ac:dyDescent="0.15">
      <c r="A1237" s="147"/>
      <c r="B1237" s="149"/>
      <c r="C1237" s="149"/>
      <c r="BQ1237" s="339"/>
    </row>
    <row r="1238" spans="1:69" s="168" customFormat="1" x14ac:dyDescent="0.15">
      <c r="A1238" s="147"/>
      <c r="B1238" s="149"/>
      <c r="C1238" s="149"/>
      <c r="BQ1238" s="339"/>
    </row>
    <row r="1239" spans="1:69" s="168" customFormat="1" x14ac:dyDescent="0.15">
      <c r="A1239" s="147"/>
      <c r="B1239" s="149"/>
      <c r="C1239" s="149"/>
      <c r="BQ1239" s="339"/>
    </row>
    <row r="1240" spans="1:69" s="168" customFormat="1" x14ac:dyDescent="0.15">
      <c r="A1240" s="147"/>
      <c r="B1240" s="149"/>
      <c r="C1240" s="149"/>
      <c r="BQ1240" s="339"/>
    </row>
    <row r="1241" spans="1:69" s="168" customFormat="1" x14ac:dyDescent="0.15">
      <c r="A1241" s="147"/>
      <c r="B1241" s="149"/>
      <c r="C1241" s="149"/>
      <c r="BQ1241" s="339"/>
    </row>
    <row r="1242" spans="1:69" s="168" customFormat="1" x14ac:dyDescent="0.15">
      <c r="A1242" s="147"/>
      <c r="B1242" s="149"/>
      <c r="C1242" s="149"/>
      <c r="BQ1242" s="339"/>
    </row>
    <row r="1243" spans="1:69" s="168" customFormat="1" x14ac:dyDescent="0.15">
      <c r="A1243" s="147"/>
      <c r="B1243" s="149"/>
      <c r="C1243" s="149"/>
      <c r="BQ1243" s="339"/>
    </row>
    <row r="1244" spans="1:69" s="168" customFormat="1" x14ac:dyDescent="0.15">
      <c r="A1244" s="147"/>
      <c r="B1244" s="149"/>
      <c r="C1244" s="149"/>
      <c r="BQ1244" s="339"/>
    </row>
    <row r="1245" spans="1:69" s="168" customFormat="1" x14ac:dyDescent="0.15">
      <c r="A1245" s="147"/>
      <c r="B1245" s="149"/>
      <c r="C1245" s="149"/>
      <c r="BQ1245" s="339"/>
    </row>
    <row r="1246" spans="1:69" s="168" customFormat="1" x14ac:dyDescent="0.15">
      <c r="A1246" s="147"/>
      <c r="B1246" s="149"/>
      <c r="C1246" s="149"/>
      <c r="BQ1246" s="339"/>
    </row>
    <row r="1247" spans="1:69" s="168" customFormat="1" x14ac:dyDescent="0.15">
      <c r="A1247" s="147"/>
      <c r="B1247" s="149"/>
      <c r="C1247" s="149"/>
      <c r="BQ1247" s="339"/>
    </row>
    <row r="1248" spans="1:69" s="168" customFormat="1" x14ac:dyDescent="0.15">
      <c r="A1248" s="147"/>
      <c r="B1248" s="149"/>
      <c r="C1248" s="149"/>
      <c r="BQ1248" s="339"/>
    </row>
    <row r="1249" spans="1:69" s="168" customFormat="1" x14ac:dyDescent="0.15">
      <c r="A1249" s="147"/>
      <c r="B1249" s="149"/>
      <c r="C1249" s="149"/>
      <c r="BQ1249" s="339"/>
    </row>
    <row r="1250" spans="1:69" s="168" customFormat="1" x14ac:dyDescent="0.15">
      <c r="A1250" s="147"/>
      <c r="B1250" s="149"/>
      <c r="C1250" s="149"/>
      <c r="BQ1250" s="339"/>
    </row>
    <row r="1251" spans="1:69" s="168" customFormat="1" x14ac:dyDescent="0.15">
      <c r="A1251" s="147"/>
      <c r="B1251" s="149"/>
      <c r="C1251" s="149"/>
      <c r="BQ1251" s="339"/>
    </row>
    <row r="1252" spans="1:69" s="168" customFormat="1" x14ac:dyDescent="0.15">
      <c r="A1252" s="191"/>
      <c r="B1252" s="149"/>
      <c r="C1252" s="149"/>
      <c r="BQ1252" s="339"/>
    </row>
    <row r="1253" spans="1:69" s="168" customFormat="1" x14ac:dyDescent="0.15">
      <c r="A1253" s="147"/>
      <c r="B1253" s="149"/>
      <c r="C1253" s="149"/>
      <c r="BQ1253" s="339"/>
    </row>
    <row r="1254" spans="1:69" s="168" customFormat="1" x14ac:dyDescent="0.15">
      <c r="A1254" s="147"/>
      <c r="B1254" s="149"/>
      <c r="C1254" s="149"/>
      <c r="BQ1254" s="339"/>
    </row>
    <row r="1255" spans="1:69" s="168" customFormat="1" x14ac:dyDescent="0.15">
      <c r="A1255" s="147"/>
      <c r="B1255" s="149"/>
      <c r="C1255" s="149"/>
      <c r="BQ1255" s="339"/>
    </row>
    <row r="1256" spans="1:69" s="168" customFormat="1" x14ac:dyDescent="0.15">
      <c r="A1256" s="147"/>
      <c r="B1256" s="149"/>
      <c r="C1256" s="149"/>
      <c r="BQ1256" s="339"/>
    </row>
    <row r="1257" spans="1:69" s="168" customFormat="1" x14ac:dyDescent="0.15">
      <c r="A1257" s="147"/>
      <c r="B1257" s="149"/>
      <c r="C1257" s="149"/>
      <c r="BQ1257" s="339"/>
    </row>
    <row r="1258" spans="1:69" s="168" customFormat="1" x14ac:dyDescent="0.15">
      <c r="A1258" s="147"/>
      <c r="B1258" s="149"/>
      <c r="C1258" s="149"/>
      <c r="BQ1258" s="339"/>
    </row>
    <row r="1259" spans="1:69" s="168" customFormat="1" x14ac:dyDescent="0.15">
      <c r="A1259" s="147"/>
      <c r="B1259" s="149"/>
      <c r="C1259" s="149"/>
      <c r="BQ1259" s="339"/>
    </row>
    <row r="1260" spans="1:69" s="168" customFormat="1" x14ac:dyDescent="0.15">
      <c r="A1260" s="147"/>
      <c r="B1260" s="149"/>
      <c r="C1260" s="149"/>
      <c r="BQ1260" s="339"/>
    </row>
    <row r="1261" spans="1:69" s="168" customFormat="1" x14ac:dyDescent="0.15">
      <c r="A1261" s="147"/>
      <c r="B1261" s="149"/>
      <c r="C1261" s="149"/>
      <c r="BQ1261" s="339"/>
    </row>
    <row r="1262" spans="1:69" s="168" customFormat="1" x14ac:dyDescent="0.15">
      <c r="A1262" s="147"/>
      <c r="B1262" s="149"/>
      <c r="C1262" s="149"/>
      <c r="BQ1262" s="339"/>
    </row>
    <row r="1263" spans="1:69" s="168" customFormat="1" x14ac:dyDescent="0.15">
      <c r="A1263" s="147"/>
      <c r="B1263" s="149"/>
      <c r="C1263" s="149"/>
      <c r="BQ1263" s="339"/>
    </row>
    <row r="1264" spans="1:69" s="168" customFormat="1" x14ac:dyDescent="0.15">
      <c r="A1264" s="147"/>
      <c r="B1264" s="149"/>
      <c r="C1264" s="149"/>
      <c r="BQ1264" s="339"/>
    </row>
    <row r="1265" spans="1:69" s="168" customFormat="1" x14ac:dyDescent="0.15">
      <c r="A1265" s="147"/>
      <c r="B1265" s="149"/>
      <c r="C1265" s="149"/>
      <c r="BQ1265" s="339"/>
    </row>
    <row r="1266" spans="1:69" s="168" customFormat="1" x14ac:dyDescent="0.15">
      <c r="A1266" s="147"/>
      <c r="B1266" s="149"/>
      <c r="C1266" s="149"/>
      <c r="BQ1266" s="339"/>
    </row>
    <row r="1267" spans="1:69" s="168" customFormat="1" x14ac:dyDescent="0.15">
      <c r="A1267" s="147"/>
      <c r="B1267" s="149"/>
      <c r="C1267" s="149"/>
      <c r="BQ1267" s="339"/>
    </row>
    <row r="1268" spans="1:69" s="168" customFormat="1" x14ac:dyDescent="0.15">
      <c r="A1268" s="147"/>
      <c r="B1268" s="149"/>
      <c r="C1268" s="149"/>
      <c r="BQ1268" s="339"/>
    </row>
    <row r="1269" spans="1:69" s="168" customFormat="1" x14ac:dyDescent="0.15">
      <c r="A1269" s="147"/>
      <c r="B1269" s="149"/>
      <c r="C1269" s="149"/>
      <c r="BQ1269" s="339"/>
    </row>
    <row r="1270" spans="1:69" s="168" customFormat="1" x14ac:dyDescent="0.15">
      <c r="A1270" s="147"/>
      <c r="B1270" s="149"/>
      <c r="C1270" s="149"/>
      <c r="BQ1270" s="339"/>
    </row>
    <row r="1271" spans="1:69" s="168" customFormat="1" x14ac:dyDescent="0.15">
      <c r="A1271" s="147"/>
      <c r="B1271" s="149"/>
      <c r="C1271" s="149"/>
      <c r="BQ1271" s="339"/>
    </row>
    <row r="1272" spans="1:69" s="168" customFormat="1" x14ac:dyDescent="0.15">
      <c r="A1272" s="147"/>
      <c r="B1272" s="149"/>
      <c r="C1272" s="149"/>
      <c r="BQ1272" s="339"/>
    </row>
    <row r="1273" spans="1:69" s="168" customFormat="1" x14ac:dyDescent="0.15">
      <c r="A1273" s="147"/>
      <c r="B1273" s="149"/>
      <c r="C1273" s="149"/>
      <c r="BQ1273" s="339"/>
    </row>
    <row r="1274" spans="1:69" s="168" customFormat="1" x14ac:dyDescent="0.15">
      <c r="A1274" s="147"/>
      <c r="B1274" s="149"/>
      <c r="C1274" s="149"/>
      <c r="BQ1274" s="339"/>
    </row>
    <row r="1275" spans="1:69" s="168" customFormat="1" x14ac:dyDescent="0.15">
      <c r="A1275" s="147"/>
      <c r="B1275" s="149"/>
      <c r="C1275" s="149"/>
      <c r="BQ1275" s="339"/>
    </row>
    <row r="1276" spans="1:69" s="168" customFormat="1" x14ac:dyDescent="0.15">
      <c r="A1276" s="147"/>
      <c r="B1276" s="149"/>
      <c r="C1276" s="149"/>
      <c r="BQ1276" s="339"/>
    </row>
    <row r="1277" spans="1:69" s="168" customFormat="1" x14ac:dyDescent="0.15">
      <c r="A1277" s="147"/>
      <c r="B1277" s="149"/>
      <c r="C1277" s="149"/>
      <c r="BQ1277" s="339"/>
    </row>
    <row r="1278" spans="1:69" s="168" customFormat="1" x14ac:dyDescent="0.15">
      <c r="A1278" s="147"/>
      <c r="B1278" s="149"/>
      <c r="C1278" s="149"/>
      <c r="BQ1278" s="339"/>
    </row>
    <row r="1279" spans="1:69" s="168" customFormat="1" x14ac:dyDescent="0.15">
      <c r="A1279" s="147"/>
      <c r="B1279" s="149"/>
      <c r="C1279" s="149"/>
      <c r="BQ1279" s="339"/>
    </row>
    <row r="1280" spans="1:69" s="168" customFormat="1" x14ac:dyDescent="0.15">
      <c r="A1280" s="147"/>
      <c r="B1280" s="149"/>
      <c r="C1280" s="149"/>
      <c r="BQ1280" s="339"/>
    </row>
    <row r="1281" spans="1:69" s="168" customFormat="1" x14ac:dyDescent="0.15">
      <c r="A1281" s="147"/>
      <c r="B1281" s="149"/>
      <c r="C1281" s="149"/>
      <c r="BQ1281" s="339"/>
    </row>
    <row r="1282" spans="1:69" s="168" customFormat="1" x14ac:dyDescent="0.15">
      <c r="A1282" s="147"/>
      <c r="B1282" s="149"/>
      <c r="C1282" s="149"/>
      <c r="BQ1282" s="339"/>
    </row>
    <row r="1283" spans="1:69" s="168" customFormat="1" x14ac:dyDescent="0.15">
      <c r="A1283" s="147"/>
      <c r="B1283" s="149"/>
      <c r="C1283" s="149"/>
      <c r="BQ1283" s="339"/>
    </row>
    <row r="1284" spans="1:69" s="168" customFormat="1" x14ac:dyDescent="0.15">
      <c r="A1284" s="147"/>
      <c r="B1284" s="149"/>
      <c r="C1284" s="149"/>
      <c r="BQ1284" s="339"/>
    </row>
    <row r="1285" spans="1:69" s="168" customFormat="1" x14ac:dyDescent="0.15">
      <c r="A1285" s="147"/>
      <c r="B1285" s="149"/>
      <c r="C1285" s="149"/>
      <c r="BQ1285" s="339"/>
    </row>
    <row r="1286" spans="1:69" s="168" customFormat="1" x14ac:dyDescent="0.15">
      <c r="A1286" s="147"/>
      <c r="B1286" s="149"/>
      <c r="C1286" s="149"/>
      <c r="BQ1286" s="339"/>
    </row>
    <row r="1287" spans="1:69" s="168" customFormat="1" x14ac:dyDescent="0.15">
      <c r="A1287" s="147"/>
      <c r="B1287" s="149"/>
      <c r="C1287" s="149"/>
      <c r="BQ1287" s="339"/>
    </row>
    <row r="1288" spans="1:69" s="168" customFormat="1" x14ac:dyDescent="0.15">
      <c r="A1288" s="147"/>
      <c r="B1288" s="149"/>
      <c r="C1288" s="149"/>
      <c r="BQ1288" s="339"/>
    </row>
    <row r="1289" spans="1:69" s="168" customFormat="1" x14ac:dyDescent="0.15">
      <c r="A1289" s="147"/>
      <c r="B1289" s="149"/>
      <c r="C1289" s="149"/>
      <c r="BQ1289" s="339"/>
    </row>
    <row r="1290" spans="1:69" s="168" customFormat="1" x14ac:dyDescent="0.15">
      <c r="A1290" s="147"/>
      <c r="B1290" s="149"/>
      <c r="C1290" s="149"/>
      <c r="BQ1290" s="339"/>
    </row>
    <row r="1291" spans="1:69" s="168" customFormat="1" x14ac:dyDescent="0.15">
      <c r="A1291" s="147"/>
      <c r="B1291" s="149"/>
      <c r="C1291" s="149"/>
      <c r="BQ1291" s="339"/>
    </row>
    <row r="1292" spans="1:69" s="168" customFormat="1" x14ac:dyDescent="0.15">
      <c r="A1292" s="147"/>
      <c r="B1292" s="149"/>
      <c r="C1292" s="149"/>
      <c r="BQ1292" s="339"/>
    </row>
    <row r="1293" spans="1:69" s="168" customFormat="1" x14ac:dyDescent="0.15">
      <c r="A1293" s="147"/>
      <c r="B1293" s="149"/>
      <c r="C1293" s="149"/>
      <c r="BQ1293" s="339"/>
    </row>
    <row r="1294" spans="1:69" s="168" customFormat="1" x14ac:dyDescent="0.15">
      <c r="A1294" s="147"/>
      <c r="B1294" s="149"/>
      <c r="C1294" s="149"/>
      <c r="BQ1294" s="339"/>
    </row>
    <row r="1295" spans="1:69" s="168" customFormat="1" x14ac:dyDescent="0.15">
      <c r="A1295" s="147"/>
      <c r="B1295" s="149"/>
      <c r="C1295" s="149"/>
      <c r="BQ1295" s="339"/>
    </row>
    <row r="1296" spans="1:69" s="168" customFormat="1" x14ac:dyDescent="0.15">
      <c r="A1296" s="147"/>
      <c r="B1296" s="149"/>
      <c r="C1296" s="149"/>
      <c r="BQ1296" s="339"/>
    </row>
    <row r="1297" spans="1:69" s="168" customFormat="1" x14ac:dyDescent="0.15">
      <c r="A1297" s="147"/>
      <c r="B1297" s="149"/>
      <c r="C1297" s="149"/>
      <c r="BQ1297" s="339"/>
    </row>
    <row r="1298" spans="1:69" s="168" customFormat="1" x14ac:dyDescent="0.15">
      <c r="A1298" s="147"/>
      <c r="B1298" s="149"/>
      <c r="C1298" s="149"/>
      <c r="BQ1298" s="339"/>
    </row>
    <row r="1299" spans="1:69" s="168" customFormat="1" x14ac:dyDescent="0.15">
      <c r="A1299" s="147"/>
      <c r="B1299" s="149"/>
      <c r="C1299" s="149"/>
      <c r="BQ1299" s="339"/>
    </row>
    <row r="1300" spans="1:69" s="168" customFormat="1" x14ac:dyDescent="0.15">
      <c r="A1300" s="147"/>
      <c r="B1300" s="149"/>
      <c r="C1300" s="149"/>
      <c r="BQ1300" s="339"/>
    </row>
    <row r="1301" spans="1:69" s="168" customFormat="1" x14ac:dyDescent="0.15">
      <c r="A1301" s="147"/>
      <c r="B1301" s="149"/>
      <c r="C1301" s="149"/>
      <c r="BQ1301" s="339"/>
    </row>
    <row r="1302" spans="1:69" s="168" customFormat="1" x14ac:dyDescent="0.15">
      <c r="A1302" s="147"/>
      <c r="B1302" s="149"/>
      <c r="C1302" s="149"/>
      <c r="BQ1302" s="339"/>
    </row>
    <row r="1303" spans="1:69" s="168" customFormat="1" x14ac:dyDescent="0.15">
      <c r="A1303" s="147"/>
      <c r="B1303" s="149"/>
      <c r="C1303" s="149"/>
      <c r="BQ1303" s="339"/>
    </row>
    <row r="1304" spans="1:69" s="168" customFormat="1" x14ac:dyDescent="0.15">
      <c r="A1304" s="191"/>
      <c r="B1304" s="149"/>
      <c r="C1304" s="149"/>
      <c r="BQ1304" s="339"/>
    </row>
    <row r="1305" spans="1:69" s="168" customFormat="1" x14ac:dyDescent="0.15">
      <c r="A1305" s="147"/>
      <c r="B1305" s="149"/>
      <c r="C1305" s="149"/>
      <c r="BQ1305" s="339"/>
    </row>
    <row r="1306" spans="1:69" s="168" customFormat="1" x14ac:dyDescent="0.15">
      <c r="A1306" s="147"/>
      <c r="B1306" s="149"/>
      <c r="C1306" s="149"/>
      <c r="BQ1306" s="339"/>
    </row>
    <row r="1307" spans="1:69" s="168" customFormat="1" x14ac:dyDescent="0.15">
      <c r="A1307" s="147"/>
      <c r="B1307" s="149"/>
      <c r="C1307" s="149"/>
      <c r="BQ1307" s="339"/>
    </row>
    <row r="1308" spans="1:69" s="168" customFormat="1" x14ac:dyDescent="0.15">
      <c r="A1308" s="147"/>
      <c r="B1308" s="149"/>
      <c r="C1308" s="149"/>
      <c r="BQ1308" s="339"/>
    </row>
    <row r="1309" spans="1:69" s="168" customFormat="1" x14ac:dyDescent="0.15">
      <c r="A1309" s="147"/>
      <c r="B1309" s="149"/>
      <c r="C1309" s="149"/>
      <c r="BQ1309" s="339"/>
    </row>
    <row r="1310" spans="1:69" s="168" customFormat="1" x14ac:dyDescent="0.15">
      <c r="A1310" s="147"/>
      <c r="B1310" s="149"/>
      <c r="C1310" s="149"/>
      <c r="BQ1310" s="339"/>
    </row>
    <row r="1311" spans="1:69" s="168" customFormat="1" x14ac:dyDescent="0.15">
      <c r="A1311" s="147"/>
      <c r="B1311" s="149"/>
      <c r="C1311" s="149"/>
      <c r="BQ1311" s="339"/>
    </row>
    <row r="1312" spans="1:69" s="168" customFormat="1" x14ac:dyDescent="0.15">
      <c r="A1312" s="147"/>
      <c r="B1312" s="149"/>
      <c r="C1312" s="149"/>
      <c r="BQ1312" s="339"/>
    </row>
    <row r="1313" spans="1:69" s="168" customFormat="1" x14ac:dyDescent="0.15">
      <c r="A1313" s="147"/>
      <c r="B1313" s="149"/>
      <c r="C1313" s="149"/>
      <c r="BQ1313" s="339"/>
    </row>
    <row r="1314" spans="1:69" s="168" customFormat="1" x14ac:dyDescent="0.15">
      <c r="A1314" s="147"/>
      <c r="B1314" s="149"/>
      <c r="C1314" s="149"/>
      <c r="BQ1314" s="339"/>
    </row>
    <row r="1315" spans="1:69" s="168" customFormat="1" x14ac:dyDescent="0.15">
      <c r="A1315" s="147"/>
      <c r="B1315" s="149"/>
      <c r="C1315" s="149"/>
      <c r="BQ1315" s="339"/>
    </row>
    <row r="1316" spans="1:69" s="168" customFormat="1" x14ac:dyDescent="0.15">
      <c r="A1316" s="147"/>
      <c r="B1316" s="149"/>
      <c r="C1316" s="149"/>
      <c r="BQ1316" s="339"/>
    </row>
    <row r="1317" spans="1:69" s="168" customFormat="1" x14ac:dyDescent="0.15">
      <c r="A1317" s="147"/>
      <c r="B1317" s="149"/>
      <c r="C1317" s="149"/>
      <c r="BQ1317" s="339"/>
    </row>
    <row r="1318" spans="1:69" s="168" customFormat="1" x14ac:dyDescent="0.15">
      <c r="A1318" s="147"/>
      <c r="B1318" s="149"/>
      <c r="C1318" s="149"/>
      <c r="BQ1318" s="339"/>
    </row>
    <row r="1319" spans="1:69" s="168" customFormat="1" x14ac:dyDescent="0.15">
      <c r="A1319" s="147"/>
      <c r="B1319" s="149"/>
      <c r="C1319" s="149"/>
      <c r="BQ1319" s="339"/>
    </row>
    <row r="1320" spans="1:69" s="168" customFormat="1" x14ac:dyDescent="0.15">
      <c r="A1320" s="147"/>
      <c r="B1320" s="149"/>
      <c r="C1320" s="149"/>
      <c r="BQ1320" s="339"/>
    </row>
    <row r="1321" spans="1:69" s="168" customFormat="1" x14ac:dyDescent="0.15">
      <c r="A1321" s="147"/>
      <c r="B1321" s="149"/>
      <c r="C1321" s="149"/>
      <c r="BQ1321" s="339"/>
    </row>
    <row r="1322" spans="1:69" s="168" customFormat="1" x14ac:dyDescent="0.15">
      <c r="A1322" s="147"/>
      <c r="B1322" s="149"/>
      <c r="C1322" s="149"/>
      <c r="BQ1322" s="339"/>
    </row>
    <row r="1323" spans="1:69" s="168" customFormat="1" x14ac:dyDescent="0.15">
      <c r="A1323" s="147"/>
      <c r="B1323" s="149"/>
      <c r="C1323" s="149"/>
      <c r="BQ1323" s="339"/>
    </row>
    <row r="1324" spans="1:69" s="168" customFormat="1" x14ac:dyDescent="0.15">
      <c r="A1324" s="147"/>
      <c r="B1324" s="149"/>
      <c r="C1324" s="149"/>
      <c r="BQ1324" s="339"/>
    </row>
    <row r="1325" spans="1:69" s="168" customFormat="1" x14ac:dyDescent="0.15">
      <c r="A1325" s="147"/>
      <c r="B1325" s="149"/>
      <c r="C1325" s="149"/>
      <c r="BQ1325" s="339"/>
    </row>
    <row r="1326" spans="1:69" s="168" customFormat="1" x14ac:dyDescent="0.15">
      <c r="A1326" s="147"/>
      <c r="B1326" s="149"/>
      <c r="C1326" s="149"/>
      <c r="BQ1326" s="339"/>
    </row>
    <row r="1327" spans="1:69" s="168" customFormat="1" x14ac:dyDescent="0.15">
      <c r="A1327" s="191"/>
      <c r="B1327" s="149"/>
      <c r="C1327" s="149"/>
      <c r="BQ1327" s="339"/>
    </row>
    <row r="1328" spans="1:69" s="168" customFormat="1" x14ac:dyDescent="0.15">
      <c r="A1328" s="191"/>
      <c r="B1328" s="149"/>
      <c r="C1328" s="149"/>
      <c r="BQ1328" s="339"/>
    </row>
    <row r="1329" spans="1:69" s="168" customFormat="1" x14ac:dyDescent="0.15">
      <c r="A1329" s="191"/>
      <c r="B1329" s="149"/>
      <c r="C1329" s="149"/>
      <c r="BQ1329" s="339"/>
    </row>
    <row r="1330" spans="1:69" s="168" customFormat="1" x14ac:dyDescent="0.15">
      <c r="A1330" s="191"/>
      <c r="B1330" s="149"/>
      <c r="C1330" s="149"/>
      <c r="BQ1330" s="339"/>
    </row>
    <row r="1331" spans="1:69" s="168" customFormat="1" x14ac:dyDescent="0.15">
      <c r="A1331" s="147"/>
      <c r="B1331" s="149"/>
      <c r="C1331" s="149"/>
      <c r="BQ1331" s="339"/>
    </row>
    <row r="1332" spans="1:69" s="168" customFormat="1" x14ac:dyDescent="0.15">
      <c r="A1332" s="147"/>
      <c r="B1332" s="149"/>
      <c r="C1332" s="149"/>
      <c r="BQ1332" s="339"/>
    </row>
    <row r="1333" spans="1:69" s="168" customFormat="1" x14ac:dyDescent="0.15">
      <c r="A1333" s="191"/>
      <c r="B1333" s="149"/>
      <c r="C1333" s="149"/>
      <c r="BQ1333" s="339"/>
    </row>
    <row r="1334" spans="1:69" s="168" customFormat="1" x14ac:dyDescent="0.15">
      <c r="A1334" s="191"/>
      <c r="B1334" s="149"/>
      <c r="C1334" s="149"/>
      <c r="BQ1334" s="339"/>
    </row>
    <row r="1335" spans="1:69" s="168" customFormat="1" x14ac:dyDescent="0.15">
      <c r="A1335" s="191"/>
      <c r="B1335" s="149"/>
      <c r="C1335" s="149"/>
      <c r="BQ1335" s="339"/>
    </row>
    <row r="1336" spans="1:69" s="168" customFormat="1" x14ac:dyDescent="0.15">
      <c r="A1336" s="147"/>
      <c r="B1336" s="149"/>
      <c r="C1336" s="149"/>
      <c r="BQ1336" s="339"/>
    </row>
    <row r="1337" spans="1:69" s="168" customFormat="1" x14ac:dyDescent="0.15">
      <c r="A1337" s="191"/>
      <c r="B1337" s="149"/>
      <c r="C1337" s="149"/>
      <c r="BQ1337" s="339"/>
    </row>
    <row r="1338" spans="1:69" s="168" customFormat="1" x14ac:dyDescent="0.15">
      <c r="A1338" s="191"/>
      <c r="B1338" s="149"/>
      <c r="C1338" s="149"/>
      <c r="BQ1338" s="339"/>
    </row>
    <row r="1339" spans="1:69" s="168" customFormat="1" x14ac:dyDescent="0.15">
      <c r="A1339" s="191"/>
      <c r="B1339" s="149"/>
      <c r="C1339" s="149"/>
      <c r="BQ1339" s="339"/>
    </row>
    <row r="1340" spans="1:69" s="168" customFormat="1" x14ac:dyDescent="0.15">
      <c r="A1340" s="191"/>
      <c r="B1340" s="149"/>
      <c r="C1340" s="149"/>
      <c r="BQ1340" s="339"/>
    </row>
    <row r="1341" spans="1:69" s="168" customFormat="1" x14ac:dyDescent="0.15">
      <c r="A1341" s="191"/>
      <c r="B1341" s="149"/>
      <c r="C1341" s="149"/>
      <c r="BQ1341" s="339"/>
    </row>
    <row r="1342" spans="1:69" s="168" customFormat="1" x14ac:dyDescent="0.15">
      <c r="A1342" s="191"/>
      <c r="B1342" s="149"/>
      <c r="C1342" s="149"/>
      <c r="BQ1342" s="339"/>
    </row>
    <row r="1343" spans="1:69" s="168" customFormat="1" x14ac:dyDescent="0.15">
      <c r="A1343" s="191"/>
      <c r="B1343" s="149"/>
      <c r="C1343" s="149"/>
      <c r="BQ1343" s="339"/>
    </row>
    <row r="1344" spans="1:69" s="168" customFormat="1" x14ac:dyDescent="0.15">
      <c r="A1344" s="191"/>
      <c r="B1344" s="149"/>
      <c r="C1344" s="149"/>
      <c r="BQ1344" s="339"/>
    </row>
    <row r="1345" spans="1:69" s="168" customFormat="1" x14ac:dyDescent="0.15">
      <c r="A1345" s="147"/>
      <c r="B1345" s="149"/>
      <c r="C1345" s="149"/>
      <c r="BQ1345" s="339"/>
    </row>
    <row r="1346" spans="1:69" s="168" customFormat="1" x14ac:dyDescent="0.15">
      <c r="A1346" s="147"/>
      <c r="B1346" s="149"/>
      <c r="C1346" s="149"/>
      <c r="BQ1346" s="339"/>
    </row>
    <row r="1347" spans="1:69" s="168" customFormat="1" x14ac:dyDescent="0.15">
      <c r="A1347" s="191"/>
      <c r="B1347" s="149"/>
      <c r="C1347" s="149"/>
      <c r="BQ1347" s="339"/>
    </row>
    <row r="1348" spans="1:69" s="168" customFormat="1" x14ac:dyDescent="0.15">
      <c r="A1348" s="147"/>
      <c r="B1348" s="149"/>
      <c r="C1348" s="149"/>
      <c r="BQ1348" s="339"/>
    </row>
    <row r="1349" spans="1:69" s="168" customFormat="1" x14ac:dyDescent="0.15">
      <c r="A1349" s="147"/>
      <c r="B1349" s="149"/>
      <c r="C1349" s="149"/>
      <c r="BQ1349" s="339"/>
    </row>
    <row r="1350" spans="1:69" s="168" customFormat="1" x14ac:dyDescent="0.15">
      <c r="A1350" s="191"/>
      <c r="B1350" s="149"/>
      <c r="C1350" s="149"/>
      <c r="BQ1350" s="339"/>
    </row>
    <row r="1351" spans="1:69" s="168" customFormat="1" x14ac:dyDescent="0.15">
      <c r="A1351" s="147"/>
      <c r="B1351" s="149"/>
      <c r="C1351" s="149"/>
      <c r="BQ1351" s="339"/>
    </row>
    <row r="1352" spans="1:69" s="168" customFormat="1" x14ac:dyDescent="0.15">
      <c r="A1352" s="191"/>
      <c r="B1352" s="149"/>
      <c r="C1352" s="149"/>
      <c r="BQ1352" s="339"/>
    </row>
    <row r="1353" spans="1:69" s="168" customFormat="1" x14ac:dyDescent="0.15">
      <c r="A1353" s="147"/>
      <c r="B1353" s="149"/>
      <c r="C1353" s="149"/>
      <c r="BQ1353" s="339"/>
    </row>
    <row r="1354" spans="1:69" s="168" customFormat="1" x14ac:dyDescent="0.15">
      <c r="A1354" s="147"/>
      <c r="B1354" s="149"/>
      <c r="C1354" s="149"/>
      <c r="BQ1354" s="339"/>
    </row>
    <row r="1355" spans="1:69" s="168" customFormat="1" x14ac:dyDescent="0.15">
      <c r="A1355" s="147"/>
      <c r="B1355" s="149"/>
      <c r="C1355" s="149"/>
      <c r="BQ1355" s="339"/>
    </row>
    <row r="1356" spans="1:69" s="168" customFormat="1" x14ac:dyDescent="0.15">
      <c r="A1356" s="147"/>
      <c r="B1356" s="149"/>
      <c r="C1356" s="149"/>
      <c r="BQ1356" s="339"/>
    </row>
    <row r="1357" spans="1:69" s="168" customFormat="1" x14ac:dyDescent="0.15">
      <c r="A1357" s="191"/>
      <c r="B1357" s="149"/>
      <c r="C1357" s="149"/>
      <c r="BQ1357" s="339"/>
    </row>
    <row r="1358" spans="1:69" s="168" customFormat="1" x14ac:dyDescent="0.15">
      <c r="A1358" s="147"/>
      <c r="B1358" s="149"/>
      <c r="C1358" s="149"/>
      <c r="BQ1358" s="339"/>
    </row>
    <row r="1359" spans="1:69" s="168" customFormat="1" x14ac:dyDescent="0.15">
      <c r="A1359" s="147"/>
      <c r="B1359" s="149"/>
      <c r="C1359" s="149"/>
      <c r="BQ1359" s="339"/>
    </row>
    <row r="1360" spans="1:69" s="168" customFormat="1" x14ac:dyDescent="0.15">
      <c r="A1360" s="191"/>
      <c r="B1360" s="149"/>
      <c r="C1360" s="149"/>
      <c r="BQ1360" s="339"/>
    </row>
    <row r="1361" spans="1:69" s="168" customFormat="1" x14ac:dyDescent="0.15">
      <c r="A1361" s="191"/>
      <c r="B1361" s="149"/>
      <c r="C1361" s="149"/>
      <c r="BQ1361" s="339"/>
    </row>
    <row r="1362" spans="1:69" s="168" customFormat="1" x14ac:dyDescent="0.15">
      <c r="A1362" s="191"/>
      <c r="B1362" s="149"/>
      <c r="C1362" s="149"/>
      <c r="BQ1362" s="339"/>
    </row>
    <row r="1363" spans="1:69" s="168" customFormat="1" x14ac:dyDescent="0.15">
      <c r="A1363" s="191"/>
      <c r="B1363" s="149"/>
      <c r="C1363" s="149"/>
      <c r="BQ1363" s="339"/>
    </row>
    <row r="1364" spans="1:69" s="168" customFormat="1" x14ac:dyDescent="0.15">
      <c r="A1364" s="147"/>
      <c r="B1364" s="149"/>
      <c r="C1364" s="149"/>
      <c r="BQ1364" s="339"/>
    </row>
    <row r="1365" spans="1:69" s="168" customFormat="1" x14ac:dyDescent="0.15">
      <c r="A1365" s="191"/>
      <c r="B1365" s="149"/>
      <c r="C1365" s="149"/>
      <c r="BQ1365" s="339"/>
    </row>
    <row r="1366" spans="1:69" s="168" customFormat="1" x14ac:dyDescent="0.15">
      <c r="A1366" s="191"/>
      <c r="B1366" s="149"/>
      <c r="C1366" s="149"/>
      <c r="BQ1366" s="339"/>
    </row>
    <row r="1367" spans="1:69" s="168" customFormat="1" x14ac:dyDescent="0.15">
      <c r="A1367" s="191"/>
      <c r="B1367" s="149"/>
      <c r="C1367" s="149"/>
      <c r="BQ1367" s="339"/>
    </row>
    <row r="1368" spans="1:69" s="168" customFormat="1" x14ac:dyDescent="0.15">
      <c r="A1368" s="191"/>
      <c r="B1368" s="149"/>
      <c r="C1368" s="149"/>
      <c r="BQ1368" s="339"/>
    </row>
    <row r="1369" spans="1:69" s="168" customFormat="1" x14ac:dyDescent="0.15">
      <c r="A1369" s="191"/>
      <c r="B1369" s="149"/>
      <c r="C1369" s="149"/>
      <c r="BQ1369" s="339"/>
    </row>
    <row r="1370" spans="1:69" s="168" customFormat="1" x14ac:dyDescent="0.15">
      <c r="A1370" s="191"/>
      <c r="B1370" s="149"/>
      <c r="C1370" s="149"/>
      <c r="BQ1370" s="339"/>
    </row>
    <row r="1371" spans="1:69" s="168" customFormat="1" x14ac:dyDescent="0.15">
      <c r="A1371" s="191"/>
      <c r="B1371" s="149"/>
      <c r="C1371" s="149"/>
      <c r="BQ1371" s="339"/>
    </row>
    <row r="1372" spans="1:69" s="168" customFormat="1" x14ac:dyDescent="0.15">
      <c r="A1372" s="147"/>
      <c r="B1372" s="149"/>
      <c r="C1372" s="149"/>
      <c r="BQ1372" s="339"/>
    </row>
    <row r="1373" spans="1:69" s="168" customFormat="1" x14ac:dyDescent="0.15">
      <c r="A1373" s="147"/>
      <c r="B1373" s="149"/>
      <c r="C1373" s="149"/>
      <c r="BQ1373" s="339"/>
    </row>
    <row r="1374" spans="1:69" s="168" customFormat="1" x14ac:dyDescent="0.15">
      <c r="A1374" s="147"/>
      <c r="B1374" s="149"/>
      <c r="C1374" s="149"/>
      <c r="BQ1374" s="339"/>
    </row>
    <row r="1375" spans="1:69" s="168" customFormat="1" x14ac:dyDescent="0.15">
      <c r="A1375" s="147"/>
      <c r="B1375" s="149"/>
      <c r="C1375" s="149"/>
      <c r="BQ1375" s="339"/>
    </row>
    <row r="1376" spans="1:69" s="168" customFormat="1" x14ac:dyDescent="0.15">
      <c r="A1376" s="147"/>
      <c r="B1376" s="149"/>
      <c r="C1376" s="149"/>
      <c r="BQ1376" s="339"/>
    </row>
    <row r="1377" spans="1:69" s="168" customFormat="1" x14ac:dyDescent="0.15">
      <c r="A1377" s="147"/>
      <c r="B1377" s="149"/>
      <c r="C1377" s="149"/>
      <c r="BQ1377" s="339"/>
    </row>
    <row r="1378" spans="1:69" s="168" customFormat="1" x14ac:dyDescent="0.15">
      <c r="A1378" s="147"/>
      <c r="B1378" s="149"/>
      <c r="C1378" s="149"/>
      <c r="BQ1378" s="339"/>
    </row>
    <row r="1379" spans="1:69" s="168" customFormat="1" x14ac:dyDescent="0.15">
      <c r="A1379" s="147"/>
      <c r="B1379" s="149"/>
      <c r="C1379" s="149"/>
      <c r="BQ1379" s="339"/>
    </row>
    <row r="1380" spans="1:69" s="168" customFormat="1" x14ac:dyDescent="0.15">
      <c r="A1380" s="147"/>
      <c r="B1380" s="149"/>
      <c r="C1380" s="149"/>
      <c r="BQ1380" s="339"/>
    </row>
    <row r="1381" spans="1:69" s="168" customFormat="1" x14ac:dyDescent="0.15">
      <c r="A1381" s="191"/>
      <c r="B1381" s="149"/>
      <c r="C1381" s="149"/>
      <c r="BQ1381" s="339"/>
    </row>
    <row r="1382" spans="1:69" s="168" customFormat="1" x14ac:dyDescent="0.15">
      <c r="A1382" s="191"/>
      <c r="B1382" s="149"/>
      <c r="C1382" s="149"/>
      <c r="BQ1382" s="339"/>
    </row>
    <row r="1383" spans="1:69" s="168" customFormat="1" x14ac:dyDescent="0.15">
      <c r="A1383" s="147"/>
      <c r="B1383" s="149"/>
      <c r="C1383" s="149"/>
      <c r="BQ1383" s="339"/>
    </row>
    <row r="1384" spans="1:69" s="168" customFormat="1" x14ac:dyDescent="0.15">
      <c r="A1384" s="147"/>
      <c r="B1384" s="149"/>
      <c r="C1384" s="149"/>
      <c r="BQ1384" s="339"/>
    </row>
    <row r="1385" spans="1:69" s="168" customFormat="1" x14ac:dyDescent="0.15">
      <c r="A1385" s="147"/>
      <c r="B1385" s="149"/>
      <c r="C1385" s="149"/>
      <c r="BQ1385" s="339"/>
    </row>
    <row r="1386" spans="1:69" s="168" customFormat="1" x14ac:dyDescent="0.15">
      <c r="A1386" s="147"/>
      <c r="B1386" s="149"/>
      <c r="C1386" s="149"/>
      <c r="BQ1386" s="339"/>
    </row>
    <row r="1387" spans="1:69" s="168" customFormat="1" x14ac:dyDescent="0.15">
      <c r="A1387" s="191"/>
      <c r="B1387" s="149"/>
      <c r="C1387" s="149"/>
      <c r="BQ1387" s="339"/>
    </row>
    <row r="1388" spans="1:69" s="168" customFormat="1" x14ac:dyDescent="0.15">
      <c r="A1388" s="147"/>
      <c r="B1388" s="149"/>
      <c r="C1388" s="149"/>
      <c r="BQ1388" s="339"/>
    </row>
    <row r="1389" spans="1:69" s="168" customFormat="1" x14ac:dyDescent="0.15">
      <c r="A1389" s="147"/>
      <c r="B1389" s="149"/>
      <c r="C1389" s="149"/>
      <c r="BQ1389" s="339"/>
    </row>
    <row r="1390" spans="1:69" s="168" customFormat="1" x14ac:dyDescent="0.15">
      <c r="A1390" s="147"/>
      <c r="B1390" s="149"/>
      <c r="C1390" s="149"/>
      <c r="BQ1390" s="339"/>
    </row>
    <row r="1391" spans="1:69" s="168" customFormat="1" x14ac:dyDescent="0.15">
      <c r="A1391" s="191"/>
      <c r="B1391" s="149"/>
      <c r="C1391" s="149"/>
      <c r="BQ1391" s="339"/>
    </row>
    <row r="1392" spans="1:69" s="168" customFormat="1" x14ac:dyDescent="0.15">
      <c r="A1392" s="191"/>
      <c r="B1392" s="149"/>
      <c r="C1392" s="149"/>
      <c r="BQ1392" s="339"/>
    </row>
    <row r="1393" spans="1:69" s="168" customFormat="1" x14ac:dyDescent="0.15">
      <c r="A1393" s="147"/>
      <c r="B1393" s="149"/>
      <c r="C1393" s="149"/>
      <c r="BQ1393" s="339"/>
    </row>
    <row r="1394" spans="1:69" s="168" customFormat="1" x14ac:dyDescent="0.15">
      <c r="A1394" s="191"/>
      <c r="B1394" s="149"/>
      <c r="C1394" s="149"/>
      <c r="BQ1394" s="339"/>
    </row>
    <row r="1395" spans="1:69" s="168" customFormat="1" x14ac:dyDescent="0.15">
      <c r="A1395" s="147"/>
      <c r="B1395" s="149"/>
      <c r="C1395" s="149"/>
      <c r="BQ1395" s="339"/>
    </row>
    <row r="1396" spans="1:69" s="168" customFormat="1" x14ac:dyDescent="0.15">
      <c r="A1396" s="147"/>
      <c r="B1396" s="149"/>
      <c r="C1396" s="149"/>
      <c r="BQ1396" s="339"/>
    </row>
    <row r="1397" spans="1:69" s="168" customFormat="1" x14ac:dyDescent="0.15">
      <c r="A1397" s="147"/>
      <c r="B1397" s="149"/>
      <c r="C1397" s="149"/>
      <c r="BQ1397" s="339"/>
    </row>
    <row r="1398" spans="1:69" s="168" customFormat="1" x14ac:dyDescent="0.15">
      <c r="A1398" s="147"/>
      <c r="B1398" s="149"/>
      <c r="C1398" s="149"/>
      <c r="BQ1398" s="339"/>
    </row>
    <row r="1399" spans="1:69" s="168" customFormat="1" x14ac:dyDescent="0.15">
      <c r="A1399" s="147"/>
      <c r="B1399" s="149"/>
      <c r="C1399" s="149"/>
      <c r="BQ1399" s="339"/>
    </row>
    <row r="1400" spans="1:69" s="168" customFormat="1" x14ac:dyDescent="0.15">
      <c r="A1400" s="147"/>
      <c r="B1400" s="149"/>
      <c r="C1400" s="149"/>
      <c r="BQ1400" s="339"/>
    </row>
    <row r="1401" spans="1:69" s="168" customFormat="1" x14ac:dyDescent="0.15">
      <c r="A1401" s="191"/>
      <c r="B1401" s="149"/>
      <c r="C1401" s="149"/>
      <c r="BQ1401" s="339"/>
    </row>
    <row r="1402" spans="1:69" s="168" customFormat="1" x14ac:dyDescent="0.15">
      <c r="A1402" s="147"/>
      <c r="B1402" s="149"/>
      <c r="C1402" s="149"/>
      <c r="BQ1402" s="339"/>
    </row>
    <row r="1403" spans="1:69" s="168" customFormat="1" x14ac:dyDescent="0.15">
      <c r="A1403" s="147"/>
      <c r="B1403" s="149"/>
      <c r="C1403" s="149"/>
      <c r="BQ1403" s="339"/>
    </row>
    <row r="1404" spans="1:69" s="168" customFormat="1" x14ac:dyDescent="0.15">
      <c r="A1404" s="147"/>
      <c r="B1404" s="149"/>
      <c r="C1404" s="149"/>
      <c r="BQ1404" s="339"/>
    </row>
    <row r="1405" spans="1:69" s="168" customFormat="1" x14ac:dyDescent="0.15">
      <c r="A1405" s="147"/>
      <c r="B1405" s="149"/>
      <c r="C1405" s="149"/>
      <c r="BQ1405" s="339"/>
    </row>
    <row r="1406" spans="1:69" s="168" customFormat="1" x14ac:dyDescent="0.15">
      <c r="A1406" s="147"/>
      <c r="B1406" s="149"/>
      <c r="C1406" s="149"/>
      <c r="BQ1406" s="339"/>
    </row>
    <row r="1407" spans="1:69" s="168" customFormat="1" x14ac:dyDescent="0.15">
      <c r="A1407" s="147"/>
      <c r="B1407" s="149"/>
      <c r="C1407" s="149"/>
      <c r="BQ1407" s="339"/>
    </row>
    <row r="1408" spans="1:69" s="168" customFormat="1" x14ac:dyDescent="0.15">
      <c r="A1408" s="147"/>
      <c r="B1408" s="149"/>
      <c r="C1408" s="149"/>
      <c r="BQ1408" s="339"/>
    </row>
    <row r="1409" spans="1:69" s="168" customFormat="1" x14ac:dyDescent="0.15">
      <c r="A1409" s="147"/>
      <c r="B1409" s="149"/>
      <c r="C1409" s="149"/>
      <c r="BQ1409" s="339"/>
    </row>
    <row r="1410" spans="1:69" s="168" customFormat="1" x14ac:dyDescent="0.15">
      <c r="A1410" s="147"/>
      <c r="B1410" s="149"/>
      <c r="C1410" s="149"/>
      <c r="BQ1410" s="339"/>
    </row>
    <row r="1411" spans="1:69" s="168" customFormat="1" x14ac:dyDescent="0.15">
      <c r="A1411" s="147"/>
      <c r="B1411" s="149"/>
      <c r="C1411" s="149"/>
      <c r="BQ1411" s="339"/>
    </row>
    <row r="1412" spans="1:69" s="168" customFormat="1" x14ac:dyDescent="0.15">
      <c r="A1412" s="191"/>
      <c r="B1412" s="149"/>
      <c r="C1412" s="149"/>
      <c r="BQ1412" s="339"/>
    </row>
    <row r="1413" spans="1:69" s="168" customFormat="1" x14ac:dyDescent="0.15">
      <c r="A1413" s="191"/>
      <c r="B1413" s="149"/>
      <c r="C1413" s="149"/>
      <c r="BQ1413" s="339"/>
    </row>
    <row r="1414" spans="1:69" s="168" customFormat="1" x14ac:dyDescent="0.15">
      <c r="A1414" s="191"/>
      <c r="B1414" s="149"/>
      <c r="C1414" s="149"/>
      <c r="BQ1414" s="339"/>
    </row>
    <row r="1415" spans="1:69" s="168" customFormat="1" x14ac:dyDescent="0.15">
      <c r="A1415" s="191"/>
      <c r="B1415" s="149"/>
      <c r="C1415" s="149"/>
      <c r="BQ1415" s="339"/>
    </row>
    <row r="1416" spans="1:69" s="168" customFormat="1" x14ac:dyDescent="0.15">
      <c r="A1416" s="147"/>
      <c r="B1416" s="149"/>
      <c r="C1416" s="149"/>
      <c r="BQ1416" s="339"/>
    </row>
    <row r="1417" spans="1:69" s="168" customFormat="1" x14ac:dyDescent="0.15">
      <c r="A1417" s="147"/>
      <c r="B1417" s="149"/>
      <c r="C1417" s="149"/>
      <c r="BQ1417" s="339"/>
    </row>
    <row r="1418" spans="1:69" s="168" customFormat="1" x14ac:dyDescent="0.15">
      <c r="A1418" s="147"/>
      <c r="B1418" s="149"/>
      <c r="C1418" s="149"/>
      <c r="BQ1418" s="339"/>
    </row>
    <row r="1419" spans="1:69" s="168" customFormat="1" x14ac:dyDescent="0.15">
      <c r="A1419" s="147"/>
      <c r="B1419" s="149"/>
      <c r="C1419" s="149"/>
      <c r="BQ1419" s="339"/>
    </row>
    <row r="1420" spans="1:69" s="168" customFormat="1" x14ac:dyDescent="0.15">
      <c r="A1420" s="147"/>
      <c r="B1420" s="149"/>
      <c r="C1420" s="149"/>
      <c r="BQ1420" s="339"/>
    </row>
    <row r="1421" spans="1:69" s="168" customFormat="1" x14ac:dyDescent="0.15">
      <c r="A1421" s="191"/>
      <c r="B1421" s="149"/>
      <c r="C1421" s="149"/>
      <c r="BQ1421" s="339"/>
    </row>
    <row r="1422" spans="1:69" s="168" customFormat="1" x14ac:dyDescent="0.15">
      <c r="A1422" s="191"/>
      <c r="B1422" s="149"/>
      <c r="C1422" s="149"/>
      <c r="BQ1422" s="339"/>
    </row>
    <row r="1423" spans="1:69" s="168" customFormat="1" x14ac:dyDescent="0.15">
      <c r="A1423" s="191"/>
      <c r="B1423" s="149"/>
      <c r="C1423" s="149"/>
      <c r="BQ1423" s="339"/>
    </row>
    <row r="1424" spans="1:69" s="168" customFormat="1" x14ac:dyDescent="0.15">
      <c r="A1424" s="191"/>
      <c r="B1424" s="149"/>
      <c r="C1424" s="149"/>
      <c r="BQ1424" s="339"/>
    </row>
    <row r="1425" spans="1:69" s="168" customFormat="1" x14ac:dyDescent="0.15">
      <c r="A1425" s="191"/>
      <c r="B1425" s="149"/>
      <c r="C1425" s="149"/>
      <c r="BQ1425" s="339"/>
    </row>
    <row r="1426" spans="1:69" s="168" customFormat="1" x14ac:dyDescent="0.15">
      <c r="A1426" s="191"/>
      <c r="B1426" s="149"/>
      <c r="C1426" s="149"/>
      <c r="BQ1426" s="339"/>
    </row>
    <row r="1427" spans="1:69" s="168" customFormat="1" x14ac:dyDescent="0.15">
      <c r="A1427" s="191"/>
      <c r="B1427" s="149"/>
      <c r="C1427" s="149"/>
      <c r="BQ1427" s="339"/>
    </row>
    <row r="1428" spans="1:69" s="168" customFormat="1" x14ac:dyDescent="0.15">
      <c r="A1428" s="191"/>
      <c r="B1428" s="149"/>
      <c r="C1428" s="149"/>
      <c r="BQ1428" s="339"/>
    </row>
    <row r="1429" spans="1:69" s="168" customFormat="1" x14ac:dyDescent="0.15">
      <c r="A1429" s="191"/>
      <c r="B1429" s="149"/>
      <c r="C1429" s="149"/>
      <c r="BQ1429" s="339"/>
    </row>
    <row r="1430" spans="1:69" s="168" customFormat="1" x14ac:dyDescent="0.15">
      <c r="A1430" s="191"/>
      <c r="B1430" s="149"/>
      <c r="C1430" s="149"/>
      <c r="BQ1430" s="339"/>
    </row>
    <row r="1431" spans="1:69" s="168" customFormat="1" x14ac:dyDescent="0.15">
      <c r="A1431" s="147"/>
      <c r="B1431" s="149"/>
      <c r="C1431" s="149"/>
      <c r="BQ1431" s="339"/>
    </row>
    <row r="1432" spans="1:69" s="168" customFormat="1" x14ac:dyDescent="0.15">
      <c r="A1432" s="147"/>
      <c r="B1432" s="149"/>
      <c r="C1432" s="149"/>
      <c r="BQ1432" s="339"/>
    </row>
    <row r="1433" spans="1:69" s="168" customFormat="1" x14ac:dyDescent="0.15">
      <c r="A1433" s="147"/>
      <c r="B1433" s="149"/>
      <c r="C1433" s="149"/>
      <c r="BQ1433" s="339"/>
    </row>
    <row r="1434" spans="1:69" s="168" customFormat="1" x14ac:dyDescent="0.15">
      <c r="A1434" s="147"/>
      <c r="B1434" s="149"/>
      <c r="C1434" s="149"/>
      <c r="BQ1434" s="339"/>
    </row>
    <row r="1435" spans="1:69" s="168" customFormat="1" x14ac:dyDescent="0.15">
      <c r="A1435" s="147"/>
      <c r="B1435" s="149"/>
      <c r="C1435" s="149"/>
      <c r="BQ1435" s="339"/>
    </row>
    <row r="1436" spans="1:69" s="168" customFormat="1" x14ac:dyDescent="0.15">
      <c r="A1436" s="147"/>
      <c r="B1436" s="149"/>
      <c r="C1436" s="149"/>
      <c r="BQ1436" s="339"/>
    </row>
    <row r="1437" spans="1:69" s="168" customFormat="1" x14ac:dyDescent="0.15">
      <c r="A1437" s="147"/>
      <c r="B1437" s="149"/>
      <c r="C1437" s="149"/>
      <c r="BQ1437" s="339"/>
    </row>
    <row r="1438" spans="1:69" s="168" customFormat="1" x14ac:dyDescent="0.15">
      <c r="A1438" s="147"/>
      <c r="B1438" s="149"/>
      <c r="C1438" s="149"/>
      <c r="BQ1438" s="339"/>
    </row>
    <row r="1439" spans="1:69" s="168" customFormat="1" x14ac:dyDescent="0.15">
      <c r="A1439" s="191"/>
      <c r="B1439" s="149"/>
      <c r="C1439" s="149"/>
      <c r="BQ1439" s="339"/>
    </row>
    <row r="1440" spans="1:69" s="168" customFormat="1" x14ac:dyDescent="0.15">
      <c r="A1440" s="191"/>
      <c r="B1440" s="149"/>
      <c r="C1440" s="149"/>
      <c r="BQ1440" s="339"/>
    </row>
    <row r="1441" spans="1:69" s="168" customFormat="1" x14ac:dyDescent="0.15">
      <c r="A1441" s="191"/>
      <c r="B1441" s="149"/>
      <c r="C1441" s="149"/>
      <c r="BQ1441" s="339"/>
    </row>
    <row r="1442" spans="1:69" s="168" customFormat="1" x14ac:dyDescent="0.15">
      <c r="A1442" s="191"/>
      <c r="B1442" s="149"/>
      <c r="C1442" s="149"/>
      <c r="BQ1442" s="339"/>
    </row>
    <row r="1443" spans="1:69" s="168" customFormat="1" x14ac:dyDescent="0.15">
      <c r="A1443" s="147"/>
      <c r="B1443" s="149"/>
      <c r="C1443" s="149"/>
      <c r="BQ1443" s="339"/>
    </row>
    <row r="1444" spans="1:69" s="168" customFormat="1" x14ac:dyDescent="0.15">
      <c r="A1444" s="191"/>
      <c r="B1444" s="149"/>
      <c r="C1444" s="149"/>
      <c r="BQ1444" s="339"/>
    </row>
    <row r="1445" spans="1:69" s="168" customFormat="1" x14ac:dyDescent="0.15">
      <c r="A1445" s="191"/>
      <c r="B1445" s="149"/>
      <c r="C1445" s="149"/>
      <c r="BQ1445" s="339"/>
    </row>
    <row r="1446" spans="1:69" s="168" customFormat="1" x14ac:dyDescent="0.15">
      <c r="A1446" s="191"/>
      <c r="B1446" s="149"/>
      <c r="C1446" s="149"/>
      <c r="BQ1446" s="339"/>
    </row>
    <row r="1447" spans="1:69" s="168" customFormat="1" x14ac:dyDescent="0.15">
      <c r="A1447" s="191"/>
      <c r="B1447" s="149"/>
      <c r="C1447" s="149"/>
      <c r="BQ1447" s="339"/>
    </row>
    <row r="1448" spans="1:69" s="168" customFormat="1" x14ac:dyDescent="0.15">
      <c r="A1448" s="191"/>
      <c r="B1448" s="149"/>
      <c r="C1448" s="149"/>
      <c r="BQ1448" s="339"/>
    </row>
    <row r="1449" spans="1:69" s="168" customFormat="1" x14ac:dyDescent="0.15">
      <c r="A1449" s="191"/>
      <c r="B1449" s="149"/>
      <c r="C1449" s="149"/>
      <c r="BQ1449" s="339"/>
    </row>
    <row r="1450" spans="1:69" s="168" customFormat="1" x14ac:dyDescent="0.15">
      <c r="A1450" s="147"/>
      <c r="B1450" s="149"/>
      <c r="C1450" s="149"/>
      <c r="BQ1450" s="339"/>
    </row>
    <row r="1451" spans="1:69" s="168" customFormat="1" x14ac:dyDescent="0.15">
      <c r="A1451" s="191"/>
      <c r="B1451" s="149"/>
      <c r="C1451" s="149"/>
      <c r="BQ1451" s="339"/>
    </row>
    <row r="1452" spans="1:69" s="168" customFormat="1" x14ac:dyDescent="0.15">
      <c r="A1452" s="147"/>
      <c r="B1452" s="149"/>
      <c r="C1452" s="149"/>
      <c r="BQ1452" s="339"/>
    </row>
    <row r="1453" spans="1:69" s="168" customFormat="1" x14ac:dyDescent="0.15">
      <c r="A1453" s="147"/>
      <c r="B1453" s="149"/>
      <c r="C1453" s="149"/>
      <c r="BQ1453" s="339"/>
    </row>
    <row r="1454" spans="1:69" s="168" customFormat="1" x14ac:dyDescent="0.15">
      <c r="A1454" s="147"/>
      <c r="B1454" s="149"/>
      <c r="C1454" s="149"/>
      <c r="BQ1454" s="339"/>
    </row>
    <row r="1455" spans="1:69" s="168" customFormat="1" x14ac:dyDescent="0.15">
      <c r="A1455" s="147"/>
      <c r="B1455" s="149"/>
      <c r="C1455" s="149"/>
      <c r="BQ1455" s="339"/>
    </row>
    <row r="1456" spans="1:69" s="168" customFormat="1" x14ac:dyDescent="0.15">
      <c r="A1456" s="147"/>
      <c r="B1456" s="149"/>
      <c r="C1456" s="149"/>
      <c r="BQ1456" s="339"/>
    </row>
    <row r="1457" spans="1:69" s="168" customFormat="1" x14ac:dyDescent="0.15">
      <c r="A1457" s="147"/>
      <c r="B1457" s="149"/>
      <c r="C1457" s="149"/>
      <c r="BQ1457" s="339"/>
    </row>
    <row r="1458" spans="1:69" s="168" customFormat="1" x14ac:dyDescent="0.15">
      <c r="A1458" s="147"/>
      <c r="B1458" s="149"/>
      <c r="C1458" s="149"/>
      <c r="BQ1458" s="339"/>
    </row>
    <row r="1459" spans="1:69" s="168" customFormat="1" x14ac:dyDescent="0.15">
      <c r="A1459" s="147"/>
      <c r="B1459" s="149"/>
      <c r="C1459" s="149"/>
      <c r="BQ1459" s="339"/>
    </row>
    <row r="1460" spans="1:69" s="168" customFormat="1" x14ac:dyDescent="0.15">
      <c r="A1460" s="147"/>
      <c r="B1460" s="149"/>
      <c r="C1460" s="149"/>
      <c r="BQ1460" s="339"/>
    </row>
    <row r="1461" spans="1:69" s="168" customFormat="1" x14ac:dyDescent="0.15">
      <c r="A1461" s="147"/>
      <c r="B1461" s="149"/>
      <c r="C1461" s="149"/>
      <c r="BQ1461" s="339"/>
    </row>
    <row r="1462" spans="1:69" s="168" customFormat="1" x14ac:dyDescent="0.15">
      <c r="A1462" s="147"/>
      <c r="B1462" s="149"/>
      <c r="C1462" s="149"/>
      <c r="BQ1462" s="339"/>
    </row>
    <row r="1463" spans="1:69" s="168" customFormat="1" x14ac:dyDescent="0.15">
      <c r="A1463" s="147"/>
      <c r="B1463" s="149"/>
      <c r="C1463" s="149"/>
      <c r="BQ1463" s="339"/>
    </row>
    <row r="1464" spans="1:69" s="168" customFormat="1" x14ac:dyDescent="0.15">
      <c r="A1464" s="147"/>
      <c r="B1464" s="149"/>
      <c r="C1464" s="149"/>
      <c r="BQ1464" s="339"/>
    </row>
    <row r="1465" spans="1:69" s="168" customFormat="1" x14ac:dyDescent="0.15">
      <c r="A1465" s="147"/>
      <c r="B1465" s="149"/>
      <c r="C1465" s="149"/>
      <c r="BQ1465" s="339"/>
    </row>
    <row r="1466" spans="1:69" s="168" customFormat="1" x14ac:dyDescent="0.15">
      <c r="A1466" s="147"/>
      <c r="B1466" s="149"/>
      <c r="C1466" s="149"/>
      <c r="BQ1466" s="339"/>
    </row>
    <row r="1467" spans="1:69" s="168" customFormat="1" x14ac:dyDescent="0.15">
      <c r="A1467" s="147"/>
      <c r="B1467" s="149"/>
      <c r="C1467" s="149"/>
      <c r="BQ1467" s="339"/>
    </row>
    <row r="1468" spans="1:69" s="168" customFormat="1" x14ac:dyDescent="0.15">
      <c r="A1468" s="147"/>
      <c r="B1468" s="149"/>
      <c r="C1468" s="149"/>
      <c r="BQ1468" s="339"/>
    </row>
    <row r="1469" spans="1:69" s="168" customFormat="1" x14ac:dyDescent="0.15">
      <c r="A1469" s="147"/>
      <c r="B1469" s="149"/>
      <c r="C1469" s="149"/>
      <c r="BQ1469" s="339"/>
    </row>
    <row r="1470" spans="1:69" s="168" customFormat="1" x14ac:dyDescent="0.15">
      <c r="A1470" s="147"/>
      <c r="B1470" s="149"/>
      <c r="C1470" s="149"/>
      <c r="BQ1470" s="339"/>
    </row>
    <row r="1471" spans="1:69" s="168" customFormat="1" x14ac:dyDescent="0.15">
      <c r="A1471" s="191"/>
      <c r="B1471" s="149"/>
      <c r="C1471" s="149"/>
      <c r="BQ1471" s="339"/>
    </row>
    <row r="1472" spans="1:69" s="168" customFormat="1" x14ac:dyDescent="0.15">
      <c r="A1472" s="191"/>
      <c r="B1472" s="149"/>
      <c r="C1472" s="149"/>
      <c r="BQ1472" s="339"/>
    </row>
    <row r="1473" spans="1:69" s="168" customFormat="1" x14ac:dyDescent="0.15">
      <c r="A1473" s="191"/>
      <c r="B1473" s="149"/>
      <c r="C1473" s="149"/>
      <c r="BQ1473" s="339"/>
    </row>
    <row r="1474" spans="1:69" s="168" customFormat="1" x14ac:dyDescent="0.15">
      <c r="A1474" s="191"/>
      <c r="B1474" s="149"/>
      <c r="C1474" s="149"/>
      <c r="BQ1474" s="339"/>
    </row>
    <row r="1475" spans="1:69" s="168" customFormat="1" x14ac:dyDescent="0.15">
      <c r="A1475" s="191"/>
      <c r="B1475" s="149"/>
      <c r="C1475" s="149"/>
      <c r="BQ1475" s="339"/>
    </row>
    <row r="1476" spans="1:69" s="168" customFormat="1" x14ac:dyDescent="0.15">
      <c r="A1476" s="191"/>
      <c r="B1476" s="149"/>
      <c r="C1476" s="149"/>
      <c r="BQ1476" s="339"/>
    </row>
    <row r="1477" spans="1:69" s="168" customFormat="1" x14ac:dyDescent="0.15">
      <c r="A1477" s="147"/>
      <c r="B1477" s="149"/>
      <c r="C1477" s="149"/>
      <c r="BQ1477" s="339"/>
    </row>
    <row r="1478" spans="1:69" s="168" customFormat="1" x14ac:dyDescent="0.15">
      <c r="A1478" s="191"/>
      <c r="B1478" s="149"/>
      <c r="C1478" s="149"/>
      <c r="BQ1478" s="339"/>
    </row>
    <row r="1479" spans="1:69" s="168" customFormat="1" x14ac:dyDescent="0.15">
      <c r="A1479" s="191"/>
      <c r="B1479" s="149"/>
      <c r="C1479" s="149"/>
      <c r="BQ1479" s="339"/>
    </row>
    <row r="1480" spans="1:69" s="168" customFormat="1" x14ac:dyDescent="0.15">
      <c r="A1480" s="191"/>
      <c r="B1480" s="149"/>
      <c r="C1480" s="149"/>
      <c r="BQ1480" s="339"/>
    </row>
    <row r="1481" spans="1:69" s="168" customFormat="1" x14ac:dyDescent="0.15">
      <c r="A1481" s="191"/>
      <c r="B1481" s="149"/>
      <c r="C1481" s="149"/>
      <c r="BQ1481" s="339"/>
    </row>
    <row r="1482" spans="1:69" s="168" customFormat="1" x14ac:dyDescent="0.15">
      <c r="A1482" s="147"/>
      <c r="B1482" s="149"/>
      <c r="C1482" s="149"/>
      <c r="BQ1482" s="339"/>
    </row>
    <row r="1483" spans="1:69" s="168" customFormat="1" x14ac:dyDescent="0.15">
      <c r="A1483" s="191"/>
      <c r="B1483" s="149"/>
      <c r="C1483" s="149"/>
      <c r="BQ1483" s="339"/>
    </row>
    <row r="1484" spans="1:69" s="168" customFormat="1" x14ac:dyDescent="0.15">
      <c r="A1484" s="191"/>
      <c r="B1484" s="149"/>
      <c r="C1484" s="149"/>
      <c r="BQ1484" s="339"/>
    </row>
    <row r="1485" spans="1:69" s="168" customFormat="1" x14ac:dyDescent="0.15">
      <c r="A1485" s="191"/>
      <c r="B1485" s="149"/>
      <c r="C1485" s="149"/>
      <c r="BQ1485" s="339"/>
    </row>
    <row r="1486" spans="1:69" s="168" customFormat="1" x14ac:dyDescent="0.15">
      <c r="A1486" s="147"/>
      <c r="B1486" s="149"/>
      <c r="C1486" s="149"/>
      <c r="BQ1486" s="339"/>
    </row>
    <row r="1487" spans="1:69" s="168" customFormat="1" x14ac:dyDescent="0.15">
      <c r="A1487" s="191"/>
      <c r="B1487" s="149"/>
      <c r="C1487" s="149"/>
      <c r="BQ1487" s="339"/>
    </row>
    <row r="1488" spans="1:69" s="168" customFormat="1" x14ac:dyDescent="0.15">
      <c r="A1488" s="147"/>
      <c r="B1488" s="149"/>
      <c r="C1488" s="149"/>
      <c r="BQ1488" s="339"/>
    </row>
    <row r="1489" spans="1:69" s="168" customFormat="1" x14ac:dyDescent="0.15">
      <c r="A1489" s="191"/>
      <c r="B1489" s="149"/>
      <c r="C1489" s="149"/>
      <c r="BQ1489" s="339"/>
    </row>
    <row r="1490" spans="1:69" s="168" customFormat="1" x14ac:dyDescent="0.15">
      <c r="A1490" s="191"/>
      <c r="B1490" s="149"/>
      <c r="C1490" s="149"/>
      <c r="BQ1490" s="339"/>
    </row>
    <row r="1491" spans="1:69" s="168" customFormat="1" x14ac:dyDescent="0.15">
      <c r="A1491" s="147"/>
      <c r="B1491" s="149"/>
      <c r="C1491" s="149"/>
      <c r="BQ1491" s="339"/>
    </row>
    <row r="1492" spans="1:69" s="168" customFormat="1" x14ac:dyDescent="0.15">
      <c r="A1492" s="147"/>
      <c r="B1492" s="149"/>
      <c r="C1492" s="149"/>
      <c r="BQ1492" s="339"/>
    </row>
    <row r="1493" spans="1:69" s="168" customFormat="1" x14ac:dyDescent="0.15">
      <c r="A1493" s="147"/>
      <c r="B1493" s="149"/>
      <c r="C1493" s="149"/>
      <c r="BQ1493" s="339"/>
    </row>
    <row r="1494" spans="1:69" s="168" customFormat="1" x14ac:dyDescent="0.15">
      <c r="A1494" s="147"/>
      <c r="B1494" s="149"/>
      <c r="C1494" s="149"/>
      <c r="BQ1494" s="339"/>
    </row>
    <row r="1495" spans="1:69" s="168" customFormat="1" x14ac:dyDescent="0.15">
      <c r="A1495" s="147"/>
      <c r="B1495" s="149"/>
      <c r="C1495" s="149"/>
      <c r="BQ1495" s="339"/>
    </row>
    <row r="1496" spans="1:69" s="168" customFormat="1" x14ac:dyDescent="0.15">
      <c r="A1496" s="147"/>
      <c r="B1496" s="149"/>
      <c r="C1496" s="149"/>
      <c r="BQ1496" s="339"/>
    </row>
    <row r="1497" spans="1:69" s="168" customFormat="1" x14ac:dyDescent="0.15">
      <c r="A1497" s="147"/>
      <c r="B1497" s="149"/>
      <c r="C1497" s="149"/>
      <c r="BQ1497" s="339"/>
    </row>
    <row r="1498" spans="1:69" s="168" customFormat="1" x14ac:dyDescent="0.15">
      <c r="A1498" s="147"/>
      <c r="B1498" s="149"/>
      <c r="C1498" s="149"/>
      <c r="BQ1498" s="339"/>
    </row>
    <row r="1499" spans="1:69" s="168" customFormat="1" x14ac:dyDescent="0.15">
      <c r="A1499" s="147"/>
      <c r="B1499" s="149"/>
      <c r="C1499" s="149"/>
      <c r="BQ1499" s="339"/>
    </row>
    <row r="1500" spans="1:69" s="168" customFormat="1" x14ac:dyDescent="0.15">
      <c r="A1500" s="147"/>
      <c r="B1500" s="149"/>
      <c r="C1500" s="149"/>
      <c r="BQ1500" s="339"/>
    </row>
    <row r="1501" spans="1:69" s="168" customFormat="1" x14ac:dyDescent="0.15">
      <c r="A1501" s="147"/>
      <c r="B1501" s="149"/>
      <c r="C1501" s="149"/>
      <c r="BQ1501" s="339"/>
    </row>
    <row r="1502" spans="1:69" s="168" customFormat="1" x14ac:dyDescent="0.15">
      <c r="A1502" s="147"/>
      <c r="B1502" s="149"/>
      <c r="C1502" s="149"/>
      <c r="BQ1502" s="339"/>
    </row>
    <row r="1503" spans="1:69" s="168" customFormat="1" x14ac:dyDescent="0.15">
      <c r="A1503" s="147"/>
      <c r="B1503" s="149"/>
      <c r="C1503" s="149"/>
      <c r="BQ1503" s="339"/>
    </row>
    <row r="1504" spans="1:69" s="168" customFormat="1" x14ac:dyDescent="0.15">
      <c r="A1504" s="147"/>
      <c r="B1504" s="149"/>
      <c r="C1504" s="149"/>
      <c r="BQ1504" s="339"/>
    </row>
    <row r="1505" spans="1:69" s="168" customFormat="1" x14ac:dyDescent="0.15">
      <c r="A1505" s="147"/>
      <c r="B1505" s="149"/>
      <c r="C1505" s="149"/>
      <c r="BQ1505" s="339"/>
    </row>
    <row r="1506" spans="1:69" s="168" customFormat="1" x14ac:dyDescent="0.15">
      <c r="A1506" s="147"/>
      <c r="B1506" s="149"/>
      <c r="C1506" s="149"/>
      <c r="BQ1506" s="339"/>
    </row>
    <row r="1507" spans="1:69" s="168" customFormat="1" x14ac:dyDescent="0.15">
      <c r="A1507" s="147"/>
      <c r="B1507" s="149"/>
      <c r="C1507" s="149"/>
      <c r="BQ1507" s="339"/>
    </row>
    <row r="1508" spans="1:69" s="168" customFormat="1" x14ac:dyDescent="0.15">
      <c r="A1508" s="147"/>
      <c r="B1508" s="149"/>
      <c r="C1508" s="149"/>
      <c r="BQ1508" s="339"/>
    </row>
    <row r="1509" spans="1:69" s="168" customFormat="1" x14ac:dyDescent="0.15">
      <c r="A1509" s="147"/>
      <c r="B1509" s="149"/>
      <c r="C1509" s="149"/>
      <c r="BQ1509" s="339"/>
    </row>
    <row r="1510" spans="1:69" s="168" customFormat="1" x14ac:dyDescent="0.15">
      <c r="A1510" s="147"/>
      <c r="B1510" s="149"/>
      <c r="C1510" s="149"/>
      <c r="BQ1510" s="339"/>
    </row>
    <row r="1511" spans="1:69" s="168" customFormat="1" x14ac:dyDescent="0.15">
      <c r="A1511" s="147"/>
      <c r="B1511" s="149"/>
      <c r="C1511" s="149"/>
      <c r="BQ1511" s="339"/>
    </row>
    <row r="1512" spans="1:69" s="168" customFormat="1" x14ac:dyDescent="0.15">
      <c r="A1512" s="147"/>
      <c r="B1512" s="149"/>
      <c r="C1512" s="149"/>
      <c r="BQ1512" s="339"/>
    </row>
    <row r="1513" spans="1:69" s="168" customFormat="1" x14ac:dyDescent="0.15">
      <c r="A1513" s="147"/>
      <c r="B1513" s="149"/>
      <c r="C1513" s="149"/>
      <c r="BQ1513" s="339"/>
    </row>
    <row r="1514" spans="1:69" s="168" customFormat="1" x14ac:dyDescent="0.15">
      <c r="A1514" s="147"/>
      <c r="B1514" s="149"/>
      <c r="C1514" s="149"/>
      <c r="BQ1514" s="339"/>
    </row>
    <row r="1515" spans="1:69" s="168" customFormat="1" x14ac:dyDescent="0.15">
      <c r="A1515" s="147"/>
      <c r="B1515" s="149"/>
      <c r="C1515" s="149"/>
      <c r="BQ1515" s="339"/>
    </row>
    <row r="1516" spans="1:69" s="168" customFormat="1" x14ac:dyDescent="0.15">
      <c r="A1516" s="147"/>
      <c r="B1516" s="149"/>
      <c r="C1516" s="149"/>
      <c r="BQ1516" s="339"/>
    </row>
    <row r="1517" spans="1:69" s="168" customFormat="1" x14ac:dyDescent="0.15">
      <c r="A1517" s="147"/>
      <c r="B1517" s="149"/>
      <c r="C1517" s="149"/>
      <c r="BQ1517" s="339"/>
    </row>
    <row r="1518" spans="1:69" s="168" customFormat="1" x14ac:dyDescent="0.15">
      <c r="A1518" s="147"/>
      <c r="B1518" s="149"/>
      <c r="C1518" s="149"/>
      <c r="BQ1518" s="339"/>
    </row>
    <row r="1519" spans="1:69" s="168" customFormat="1" x14ac:dyDescent="0.15">
      <c r="A1519" s="147"/>
      <c r="B1519" s="149"/>
      <c r="C1519" s="149"/>
      <c r="BQ1519" s="339"/>
    </row>
    <row r="1520" spans="1:69" s="168" customFormat="1" x14ac:dyDescent="0.15">
      <c r="A1520" s="147"/>
      <c r="B1520" s="149"/>
      <c r="C1520" s="149"/>
      <c r="BQ1520" s="339"/>
    </row>
    <row r="1521" spans="1:69" s="168" customFormat="1" x14ac:dyDescent="0.15">
      <c r="A1521" s="147"/>
      <c r="B1521" s="149"/>
      <c r="C1521" s="149"/>
      <c r="BQ1521" s="339"/>
    </row>
    <row r="1522" spans="1:69" s="168" customFormat="1" x14ac:dyDescent="0.15">
      <c r="A1522" s="147"/>
      <c r="B1522" s="149"/>
      <c r="C1522" s="149"/>
      <c r="BQ1522" s="339"/>
    </row>
    <row r="1523" spans="1:69" s="168" customFormat="1" x14ac:dyDescent="0.15">
      <c r="A1523" s="147"/>
      <c r="B1523" s="149"/>
      <c r="C1523" s="149"/>
      <c r="BQ1523" s="339"/>
    </row>
    <row r="1524" spans="1:69" s="168" customFormat="1" x14ac:dyDescent="0.15">
      <c r="A1524" s="147"/>
      <c r="B1524" s="149"/>
      <c r="C1524" s="149"/>
      <c r="BQ1524" s="339"/>
    </row>
    <row r="1525" spans="1:69" s="168" customFormat="1" x14ac:dyDescent="0.15">
      <c r="A1525" s="147"/>
      <c r="B1525" s="149"/>
      <c r="C1525" s="149"/>
      <c r="BQ1525" s="339"/>
    </row>
    <row r="1526" spans="1:69" s="168" customFormat="1" x14ac:dyDescent="0.15">
      <c r="A1526" s="147"/>
      <c r="B1526" s="149"/>
      <c r="C1526" s="149"/>
      <c r="BQ1526" s="339"/>
    </row>
    <row r="1527" spans="1:69" s="168" customFormat="1" x14ac:dyDescent="0.15">
      <c r="A1527" s="147"/>
      <c r="B1527" s="149"/>
      <c r="C1527" s="149"/>
      <c r="BQ1527" s="339"/>
    </row>
    <row r="1528" spans="1:69" s="168" customFormat="1" x14ac:dyDescent="0.15">
      <c r="A1528" s="147"/>
      <c r="B1528" s="149"/>
      <c r="C1528" s="149"/>
      <c r="BQ1528" s="339"/>
    </row>
    <row r="1529" spans="1:69" s="168" customFormat="1" x14ac:dyDescent="0.15">
      <c r="A1529" s="147"/>
      <c r="B1529" s="149"/>
      <c r="C1529" s="149"/>
      <c r="BQ1529" s="339"/>
    </row>
    <row r="1530" spans="1:69" s="168" customFormat="1" x14ac:dyDescent="0.15">
      <c r="A1530" s="147"/>
      <c r="B1530" s="149"/>
      <c r="C1530" s="149"/>
      <c r="BQ1530" s="339"/>
    </row>
    <row r="1531" spans="1:69" s="168" customFormat="1" x14ac:dyDescent="0.15">
      <c r="A1531" s="147"/>
      <c r="B1531" s="149"/>
      <c r="C1531" s="149"/>
      <c r="BQ1531" s="339"/>
    </row>
    <row r="1532" spans="1:69" s="168" customFormat="1" x14ac:dyDescent="0.15">
      <c r="A1532" s="147"/>
      <c r="B1532" s="149"/>
      <c r="C1532" s="149"/>
      <c r="BQ1532" s="339"/>
    </row>
    <row r="1533" spans="1:69" s="168" customFormat="1" x14ac:dyDescent="0.15">
      <c r="A1533" s="147"/>
      <c r="B1533" s="149"/>
      <c r="C1533" s="149"/>
      <c r="BQ1533" s="339"/>
    </row>
    <row r="1534" spans="1:69" s="168" customFormat="1" x14ac:dyDescent="0.15">
      <c r="A1534" s="147"/>
      <c r="B1534" s="149"/>
      <c r="C1534" s="149"/>
      <c r="BQ1534" s="339"/>
    </row>
    <row r="1535" spans="1:69" s="168" customFormat="1" x14ac:dyDescent="0.15">
      <c r="A1535" s="147"/>
      <c r="B1535" s="149"/>
      <c r="C1535" s="149"/>
      <c r="BQ1535" s="339"/>
    </row>
    <row r="1536" spans="1:69" s="168" customFormat="1" x14ac:dyDescent="0.15">
      <c r="A1536" s="147"/>
      <c r="B1536" s="149"/>
      <c r="C1536" s="149"/>
      <c r="BQ1536" s="339"/>
    </row>
    <row r="1537" spans="1:69" s="168" customFormat="1" x14ac:dyDescent="0.15">
      <c r="A1537" s="147"/>
      <c r="B1537" s="149"/>
      <c r="C1537" s="149"/>
      <c r="BQ1537" s="339"/>
    </row>
    <row r="1538" spans="1:69" s="168" customFormat="1" x14ac:dyDescent="0.15">
      <c r="A1538" s="147"/>
      <c r="B1538" s="149"/>
      <c r="C1538" s="149"/>
      <c r="BQ1538" s="339"/>
    </row>
    <row r="1539" spans="1:69" s="168" customFormat="1" x14ac:dyDescent="0.15">
      <c r="A1539" s="147"/>
      <c r="B1539" s="149"/>
      <c r="C1539" s="149"/>
      <c r="BQ1539" s="339"/>
    </row>
    <row r="1540" spans="1:69" s="168" customFormat="1" x14ac:dyDescent="0.15">
      <c r="A1540" s="147"/>
      <c r="B1540" s="149"/>
      <c r="C1540" s="149"/>
      <c r="BQ1540" s="339"/>
    </row>
    <row r="1541" spans="1:69" s="168" customFormat="1" x14ac:dyDescent="0.15">
      <c r="A1541" s="147"/>
      <c r="B1541" s="149"/>
      <c r="C1541" s="149"/>
      <c r="BQ1541" s="339"/>
    </row>
    <row r="1542" spans="1:69" s="168" customFormat="1" x14ac:dyDescent="0.15">
      <c r="A1542" s="147"/>
      <c r="B1542" s="149"/>
      <c r="C1542" s="149"/>
      <c r="BQ1542" s="339"/>
    </row>
    <row r="1543" spans="1:69" s="168" customFormat="1" x14ac:dyDescent="0.15">
      <c r="A1543" s="147"/>
      <c r="B1543" s="149"/>
      <c r="C1543" s="149"/>
      <c r="BQ1543" s="339"/>
    </row>
    <row r="1544" spans="1:69" s="168" customFormat="1" x14ac:dyDescent="0.15">
      <c r="A1544" s="147"/>
      <c r="B1544" s="149"/>
      <c r="C1544" s="149"/>
      <c r="BQ1544" s="339"/>
    </row>
    <row r="1545" spans="1:69" s="168" customFormat="1" x14ac:dyDescent="0.15">
      <c r="A1545" s="147"/>
      <c r="B1545" s="149"/>
      <c r="C1545" s="149"/>
      <c r="BQ1545" s="339"/>
    </row>
    <row r="1546" spans="1:69" s="168" customFormat="1" x14ac:dyDescent="0.15">
      <c r="A1546" s="147"/>
      <c r="B1546" s="149"/>
      <c r="C1546" s="149"/>
      <c r="BQ1546" s="339"/>
    </row>
    <row r="1547" spans="1:69" s="168" customFormat="1" x14ac:dyDescent="0.15">
      <c r="A1547" s="147"/>
      <c r="B1547" s="149"/>
      <c r="C1547" s="149"/>
      <c r="BQ1547" s="339"/>
    </row>
    <row r="1548" spans="1:69" s="168" customFormat="1" x14ac:dyDescent="0.15">
      <c r="A1548" s="147"/>
      <c r="B1548" s="149"/>
      <c r="C1548" s="149"/>
      <c r="BQ1548" s="339"/>
    </row>
    <row r="1549" spans="1:69" s="168" customFormat="1" x14ac:dyDescent="0.15">
      <c r="A1549" s="147"/>
      <c r="B1549" s="149"/>
      <c r="C1549" s="149"/>
      <c r="BQ1549" s="339"/>
    </row>
    <row r="1550" spans="1:69" s="168" customFormat="1" x14ac:dyDescent="0.15">
      <c r="A1550" s="147"/>
      <c r="B1550" s="149"/>
      <c r="C1550" s="149"/>
      <c r="BQ1550" s="339"/>
    </row>
    <row r="1551" spans="1:69" s="168" customFormat="1" x14ac:dyDescent="0.15">
      <c r="A1551" s="147"/>
      <c r="B1551" s="149"/>
      <c r="C1551" s="149"/>
      <c r="BQ1551" s="339"/>
    </row>
    <row r="1552" spans="1:69" s="168" customFormat="1" x14ac:dyDescent="0.15">
      <c r="A1552" s="147"/>
      <c r="B1552" s="149"/>
      <c r="C1552" s="149"/>
      <c r="BQ1552" s="339"/>
    </row>
    <row r="1553" spans="1:69" s="168" customFormat="1" x14ac:dyDescent="0.15">
      <c r="A1553" s="147"/>
      <c r="B1553" s="149"/>
      <c r="C1553" s="149"/>
      <c r="BQ1553" s="339"/>
    </row>
    <row r="1554" spans="1:69" s="168" customFormat="1" x14ac:dyDescent="0.15">
      <c r="A1554" s="147"/>
      <c r="B1554" s="149"/>
      <c r="C1554" s="149"/>
      <c r="BQ1554" s="339"/>
    </row>
    <row r="1555" spans="1:69" s="168" customFormat="1" x14ac:dyDescent="0.15">
      <c r="A1555" s="147"/>
      <c r="B1555" s="149"/>
      <c r="C1555" s="149"/>
      <c r="BQ1555" s="339"/>
    </row>
    <row r="1556" spans="1:69" s="168" customFormat="1" x14ac:dyDescent="0.15">
      <c r="A1556" s="147"/>
      <c r="B1556" s="149"/>
      <c r="C1556" s="149"/>
      <c r="BQ1556" s="339"/>
    </row>
    <row r="1557" spans="1:69" s="168" customFormat="1" x14ac:dyDescent="0.15">
      <c r="A1557" s="147"/>
      <c r="B1557" s="149"/>
      <c r="C1557" s="149"/>
      <c r="BQ1557" s="339"/>
    </row>
    <row r="1558" spans="1:69" s="168" customFormat="1" x14ac:dyDescent="0.15">
      <c r="A1558" s="147"/>
      <c r="B1558" s="149"/>
      <c r="C1558" s="149"/>
      <c r="BQ1558" s="339"/>
    </row>
    <row r="1559" spans="1:69" s="168" customFormat="1" x14ac:dyDescent="0.15">
      <c r="A1559" s="147"/>
      <c r="B1559" s="149"/>
      <c r="C1559" s="149"/>
      <c r="BQ1559" s="339"/>
    </row>
    <row r="1560" spans="1:69" s="168" customFormat="1" x14ac:dyDescent="0.15">
      <c r="A1560" s="147"/>
      <c r="B1560" s="149"/>
      <c r="C1560" s="149"/>
      <c r="BQ1560" s="339"/>
    </row>
    <row r="1561" spans="1:69" s="168" customFormat="1" x14ac:dyDescent="0.15">
      <c r="A1561" s="147"/>
      <c r="B1561" s="149"/>
      <c r="C1561" s="149"/>
      <c r="BQ1561" s="339"/>
    </row>
    <row r="1562" spans="1:69" s="168" customFormat="1" x14ac:dyDescent="0.15">
      <c r="A1562" s="147"/>
      <c r="B1562" s="149"/>
      <c r="C1562" s="149"/>
      <c r="BQ1562" s="339"/>
    </row>
    <row r="1563" spans="1:69" s="168" customFormat="1" x14ac:dyDescent="0.15">
      <c r="A1563" s="147"/>
      <c r="B1563" s="149"/>
      <c r="C1563" s="149"/>
      <c r="BQ1563" s="339"/>
    </row>
    <row r="1564" spans="1:69" s="168" customFormat="1" x14ac:dyDescent="0.15">
      <c r="A1564" s="147"/>
      <c r="B1564" s="149"/>
      <c r="C1564" s="149"/>
      <c r="BQ1564" s="339"/>
    </row>
    <row r="1565" spans="1:69" s="168" customFormat="1" x14ac:dyDescent="0.15">
      <c r="A1565" s="147"/>
      <c r="B1565" s="149"/>
      <c r="C1565" s="149"/>
      <c r="BQ1565" s="339"/>
    </row>
    <row r="1566" spans="1:69" s="168" customFormat="1" x14ac:dyDescent="0.15">
      <c r="A1566" s="147"/>
      <c r="B1566" s="149"/>
      <c r="C1566" s="149"/>
      <c r="BQ1566" s="339"/>
    </row>
    <row r="1567" spans="1:69" s="168" customFormat="1" x14ac:dyDescent="0.15">
      <c r="A1567" s="147"/>
      <c r="B1567" s="149"/>
      <c r="C1567" s="149"/>
      <c r="BQ1567" s="339"/>
    </row>
    <row r="1568" spans="1:69" s="168" customFormat="1" x14ac:dyDescent="0.15">
      <c r="A1568" s="147"/>
      <c r="B1568" s="149"/>
      <c r="C1568" s="149"/>
      <c r="BQ1568" s="339"/>
    </row>
    <row r="1569" spans="1:69" s="168" customFormat="1" x14ac:dyDescent="0.15">
      <c r="A1569" s="147"/>
      <c r="B1569" s="149"/>
      <c r="C1569" s="149"/>
      <c r="BQ1569" s="339"/>
    </row>
    <row r="1570" spans="1:69" s="168" customFormat="1" x14ac:dyDescent="0.15">
      <c r="A1570" s="147"/>
      <c r="B1570" s="149"/>
      <c r="C1570" s="149"/>
      <c r="BQ1570" s="339"/>
    </row>
    <row r="1571" spans="1:69" s="168" customFormat="1" x14ac:dyDescent="0.15">
      <c r="A1571" s="147"/>
      <c r="B1571" s="149"/>
      <c r="C1571" s="149"/>
      <c r="BQ1571" s="339"/>
    </row>
    <row r="1572" spans="1:69" s="168" customFormat="1" x14ac:dyDescent="0.15">
      <c r="A1572" s="147"/>
      <c r="B1572" s="149"/>
      <c r="C1572" s="149"/>
      <c r="BQ1572" s="339"/>
    </row>
    <row r="1573" spans="1:69" s="168" customFormat="1" x14ac:dyDescent="0.15">
      <c r="A1573" s="147"/>
      <c r="B1573" s="149"/>
      <c r="C1573" s="149"/>
      <c r="BQ1573" s="339"/>
    </row>
    <row r="1574" spans="1:69" s="168" customFormat="1" x14ac:dyDescent="0.15">
      <c r="A1574" s="147"/>
      <c r="B1574" s="149"/>
      <c r="C1574" s="149"/>
      <c r="BQ1574" s="339"/>
    </row>
    <row r="1575" spans="1:69" s="168" customFormat="1" x14ac:dyDescent="0.15">
      <c r="A1575" s="147"/>
      <c r="B1575" s="149"/>
      <c r="C1575" s="149"/>
      <c r="BQ1575" s="339"/>
    </row>
    <row r="1576" spans="1:69" s="168" customFormat="1" x14ac:dyDescent="0.15">
      <c r="A1576" s="147"/>
      <c r="B1576" s="149"/>
      <c r="C1576" s="149"/>
      <c r="BQ1576" s="339"/>
    </row>
    <row r="1577" spans="1:69" s="168" customFormat="1" x14ac:dyDescent="0.15">
      <c r="A1577" s="147"/>
      <c r="B1577" s="149"/>
      <c r="C1577" s="149"/>
      <c r="BQ1577" s="339"/>
    </row>
    <row r="1578" spans="1:69" s="168" customFormat="1" x14ac:dyDescent="0.15">
      <c r="A1578" s="147"/>
      <c r="B1578" s="149"/>
      <c r="C1578" s="149"/>
      <c r="BQ1578" s="339"/>
    </row>
    <row r="1579" spans="1:69" s="168" customFormat="1" x14ac:dyDescent="0.15">
      <c r="A1579" s="147"/>
      <c r="B1579" s="149"/>
      <c r="C1579" s="149"/>
      <c r="BQ1579" s="339"/>
    </row>
    <row r="1580" spans="1:69" s="168" customFormat="1" x14ac:dyDescent="0.15">
      <c r="A1580" s="147"/>
      <c r="B1580" s="149"/>
      <c r="C1580" s="149"/>
      <c r="BQ1580" s="339"/>
    </row>
    <row r="1581" spans="1:69" s="168" customFormat="1" x14ac:dyDescent="0.15">
      <c r="A1581" s="147"/>
      <c r="B1581" s="149"/>
      <c r="C1581" s="149"/>
      <c r="BQ1581" s="339"/>
    </row>
    <row r="1582" spans="1:69" s="168" customFormat="1" x14ac:dyDescent="0.15">
      <c r="A1582" s="147"/>
      <c r="B1582" s="149"/>
      <c r="C1582" s="149"/>
      <c r="BQ1582" s="339"/>
    </row>
    <row r="1583" spans="1:69" s="168" customFormat="1" x14ac:dyDescent="0.15">
      <c r="A1583" s="147"/>
      <c r="B1583" s="149"/>
      <c r="C1583" s="149"/>
      <c r="BQ1583" s="339"/>
    </row>
    <row r="1584" spans="1:69" s="168" customFormat="1" x14ac:dyDescent="0.15">
      <c r="A1584" s="147"/>
      <c r="B1584" s="149"/>
      <c r="C1584" s="149"/>
      <c r="BQ1584" s="339"/>
    </row>
    <row r="1585" spans="1:69" s="168" customFormat="1" x14ac:dyDescent="0.15">
      <c r="A1585" s="147"/>
      <c r="B1585" s="149"/>
      <c r="C1585" s="149"/>
      <c r="BQ1585" s="339"/>
    </row>
    <row r="1586" spans="1:69" s="168" customFormat="1" x14ac:dyDescent="0.15">
      <c r="A1586" s="147"/>
      <c r="B1586" s="149"/>
      <c r="C1586" s="149"/>
      <c r="BQ1586" s="339"/>
    </row>
    <row r="1587" spans="1:69" s="168" customFormat="1" x14ac:dyDescent="0.15">
      <c r="A1587" s="147"/>
      <c r="B1587" s="149"/>
      <c r="C1587" s="149"/>
      <c r="BQ1587" s="339"/>
    </row>
    <row r="1588" spans="1:69" s="168" customFormat="1" x14ac:dyDescent="0.15">
      <c r="A1588" s="147"/>
      <c r="B1588" s="149"/>
      <c r="C1588" s="149"/>
      <c r="BQ1588" s="339"/>
    </row>
    <row r="1589" spans="1:69" s="168" customFormat="1" x14ac:dyDescent="0.15">
      <c r="A1589" s="147"/>
      <c r="B1589" s="149"/>
      <c r="C1589" s="149"/>
      <c r="BQ1589" s="339"/>
    </row>
    <row r="1590" spans="1:69" s="168" customFormat="1" x14ac:dyDescent="0.15">
      <c r="A1590" s="147"/>
      <c r="B1590" s="149"/>
      <c r="C1590" s="149"/>
      <c r="BQ1590" s="339"/>
    </row>
    <row r="1591" spans="1:69" s="168" customFormat="1" x14ac:dyDescent="0.15">
      <c r="A1591" s="147"/>
      <c r="B1591" s="149"/>
      <c r="C1591" s="149"/>
      <c r="BQ1591" s="339"/>
    </row>
    <row r="1592" spans="1:69" s="168" customFormat="1" x14ac:dyDescent="0.15">
      <c r="A1592" s="147"/>
      <c r="B1592" s="149"/>
      <c r="C1592" s="149"/>
      <c r="BQ1592" s="339"/>
    </row>
    <row r="1593" spans="1:69" s="168" customFormat="1" x14ac:dyDescent="0.15">
      <c r="A1593" s="147"/>
      <c r="B1593" s="149"/>
      <c r="C1593" s="149"/>
      <c r="BQ1593" s="339"/>
    </row>
    <row r="1594" spans="1:69" s="168" customFormat="1" x14ac:dyDescent="0.15">
      <c r="A1594" s="147"/>
      <c r="B1594" s="149"/>
      <c r="C1594" s="149"/>
      <c r="BQ1594" s="339"/>
    </row>
    <row r="1595" spans="1:69" s="168" customFormat="1" x14ac:dyDescent="0.15">
      <c r="A1595" s="147"/>
      <c r="B1595" s="149"/>
      <c r="C1595" s="149"/>
      <c r="BQ1595" s="339"/>
    </row>
    <row r="1596" spans="1:69" s="168" customFormat="1" x14ac:dyDescent="0.15">
      <c r="A1596" s="147"/>
      <c r="B1596" s="149"/>
      <c r="C1596" s="149"/>
      <c r="BQ1596" s="339"/>
    </row>
    <row r="1597" spans="1:69" s="168" customFormat="1" x14ac:dyDescent="0.15">
      <c r="A1597" s="147"/>
      <c r="B1597" s="149"/>
      <c r="C1597" s="149"/>
      <c r="BQ1597" s="339"/>
    </row>
    <row r="1598" spans="1:69" s="168" customFormat="1" x14ac:dyDescent="0.15">
      <c r="A1598" s="147"/>
      <c r="B1598" s="149"/>
      <c r="C1598" s="149"/>
      <c r="BQ1598" s="339"/>
    </row>
    <row r="1599" spans="1:69" s="168" customFormat="1" x14ac:dyDescent="0.15">
      <c r="A1599" s="147"/>
      <c r="B1599" s="149"/>
      <c r="C1599" s="149"/>
      <c r="BQ1599" s="339"/>
    </row>
    <row r="1600" spans="1:69" s="168" customFormat="1" x14ac:dyDescent="0.15">
      <c r="A1600" s="147"/>
      <c r="B1600" s="149"/>
      <c r="C1600" s="149"/>
      <c r="BQ1600" s="339"/>
    </row>
    <row r="1601" spans="1:69" s="168" customFormat="1" x14ac:dyDescent="0.15">
      <c r="A1601" s="147"/>
      <c r="B1601" s="149"/>
      <c r="C1601" s="149"/>
      <c r="BQ1601" s="339"/>
    </row>
    <row r="1602" spans="1:69" s="168" customFormat="1" x14ac:dyDescent="0.15">
      <c r="A1602" s="147"/>
      <c r="B1602" s="149"/>
      <c r="C1602" s="149"/>
      <c r="BQ1602" s="339"/>
    </row>
    <row r="1603" spans="1:69" s="168" customFormat="1" x14ac:dyDescent="0.15">
      <c r="A1603" s="147"/>
      <c r="B1603" s="149"/>
      <c r="C1603" s="149"/>
      <c r="BQ1603" s="339"/>
    </row>
    <row r="1604" spans="1:69" s="168" customFormat="1" x14ac:dyDescent="0.15">
      <c r="A1604" s="147"/>
      <c r="B1604" s="149"/>
      <c r="C1604" s="149"/>
      <c r="BQ1604" s="339"/>
    </row>
    <row r="1605" spans="1:69" s="168" customFormat="1" x14ac:dyDescent="0.15">
      <c r="A1605" s="147"/>
      <c r="B1605" s="149"/>
      <c r="C1605" s="149"/>
      <c r="BQ1605" s="339"/>
    </row>
    <row r="1606" spans="1:69" s="168" customFormat="1" x14ac:dyDescent="0.15">
      <c r="A1606" s="147"/>
      <c r="B1606" s="149"/>
      <c r="C1606" s="149"/>
      <c r="BQ1606" s="339"/>
    </row>
    <row r="1607" spans="1:69" s="168" customFormat="1" x14ac:dyDescent="0.15">
      <c r="A1607" s="147"/>
      <c r="B1607" s="149"/>
      <c r="C1607" s="149"/>
      <c r="BQ1607" s="339"/>
    </row>
    <row r="1608" spans="1:69" s="168" customFormat="1" x14ac:dyDescent="0.15">
      <c r="A1608" s="147"/>
      <c r="B1608" s="149"/>
      <c r="C1608" s="149"/>
      <c r="BQ1608" s="339"/>
    </row>
    <row r="1609" spans="1:69" s="168" customFormat="1" x14ac:dyDescent="0.15">
      <c r="A1609" s="147"/>
      <c r="B1609" s="149"/>
      <c r="C1609" s="149"/>
      <c r="BQ1609" s="339"/>
    </row>
    <row r="1610" spans="1:69" s="168" customFormat="1" x14ac:dyDescent="0.15">
      <c r="A1610" s="147"/>
      <c r="B1610" s="149"/>
      <c r="C1610" s="149"/>
      <c r="BQ1610" s="339"/>
    </row>
    <row r="1611" spans="1:69" s="168" customFormat="1" x14ac:dyDescent="0.15">
      <c r="A1611" s="147"/>
      <c r="B1611" s="149"/>
      <c r="C1611" s="149"/>
      <c r="BQ1611" s="339"/>
    </row>
    <row r="1612" spans="1:69" s="168" customFormat="1" x14ac:dyDescent="0.15">
      <c r="A1612" s="147"/>
      <c r="B1612" s="149"/>
      <c r="C1612" s="149"/>
      <c r="BQ1612" s="339"/>
    </row>
    <row r="1613" spans="1:69" s="168" customFormat="1" x14ac:dyDescent="0.15">
      <c r="A1613" s="147"/>
      <c r="B1613" s="149"/>
      <c r="C1613" s="149"/>
      <c r="BQ1613" s="339"/>
    </row>
    <row r="1614" spans="1:69" s="168" customFormat="1" x14ac:dyDescent="0.15">
      <c r="A1614" s="147"/>
      <c r="B1614" s="149"/>
      <c r="C1614" s="149"/>
      <c r="BQ1614" s="339"/>
    </row>
    <row r="1615" spans="1:69" s="168" customFormat="1" x14ac:dyDescent="0.15">
      <c r="A1615" s="147"/>
      <c r="B1615" s="149"/>
      <c r="C1615" s="149"/>
      <c r="BQ1615" s="339"/>
    </row>
    <row r="1616" spans="1:69" s="168" customFormat="1" x14ac:dyDescent="0.15">
      <c r="A1616" s="147"/>
      <c r="B1616" s="149"/>
      <c r="C1616" s="149"/>
      <c r="BQ1616" s="339"/>
    </row>
    <row r="1617" spans="1:69" s="168" customFormat="1" x14ac:dyDescent="0.15">
      <c r="A1617" s="147"/>
      <c r="B1617" s="149"/>
      <c r="C1617" s="149"/>
      <c r="BQ1617" s="339"/>
    </row>
    <row r="1618" spans="1:69" s="168" customFormat="1" x14ac:dyDescent="0.15">
      <c r="A1618" s="147"/>
      <c r="B1618" s="149"/>
      <c r="C1618" s="149"/>
      <c r="BQ1618" s="339"/>
    </row>
    <row r="1619" spans="1:69" s="168" customFormat="1" x14ac:dyDescent="0.15">
      <c r="A1619" s="147"/>
      <c r="B1619" s="149"/>
      <c r="C1619" s="149"/>
      <c r="BQ1619" s="339"/>
    </row>
    <row r="1620" spans="1:69" s="168" customFormat="1" x14ac:dyDescent="0.15">
      <c r="A1620" s="147"/>
      <c r="B1620" s="149"/>
      <c r="C1620" s="149"/>
      <c r="BQ1620" s="339"/>
    </row>
    <row r="1621" spans="1:69" s="168" customFormat="1" x14ac:dyDescent="0.15">
      <c r="A1621" s="147"/>
      <c r="B1621" s="149"/>
      <c r="C1621" s="149"/>
      <c r="BQ1621" s="339"/>
    </row>
    <row r="1622" spans="1:69" s="168" customFormat="1" x14ac:dyDescent="0.15">
      <c r="A1622" s="147"/>
      <c r="B1622" s="149"/>
      <c r="C1622" s="149"/>
      <c r="BQ1622" s="339"/>
    </row>
    <row r="1623" spans="1:69" s="168" customFormat="1" x14ac:dyDescent="0.15">
      <c r="A1623" s="147"/>
      <c r="B1623" s="149"/>
      <c r="C1623" s="149"/>
      <c r="BQ1623" s="339"/>
    </row>
    <row r="1624" spans="1:69" s="168" customFormat="1" x14ac:dyDescent="0.15">
      <c r="A1624" s="147"/>
      <c r="B1624" s="149"/>
      <c r="C1624" s="149"/>
      <c r="BQ1624" s="339"/>
    </row>
    <row r="1625" spans="1:69" s="168" customFormat="1" x14ac:dyDescent="0.15">
      <c r="A1625" s="147"/>
      <c r="B1625" s="149"/>
      <c r="C1625" s="149"/>
      <c r="BQ1625" s="339"/>
    </row>
    <row r="1626" spans="1:69" s="168" customFormat="1" x14ac:dyDescent="0.15">
      <c r="A1626" s="147"/>
      <c r="B1626" s="149"/>
      <c r="C1626" s="149"/>
      <c r="BQ1626" s="339"/>
    </row>
    <row r="1627" spans="1:69" s="168" customFormat="1" x14ac:dyDescent="0.15">
      <c r="A1627" s="147"/>
      <c r="B1627" s="149"/>
      <c r="C1627" s="149"/>
      <c r="BQ1627" s="339"/>
    </row>
    <row r="1628" spans="1:69" s="168" customFormat="1" x14ac:dyDescent="0.15">
      <c r="A1628" s="147"/>
      <c r="B1628" s="149"/>
      <c r="C1628" s="149"/>
      <c r="BQ1628" s="339"/>
    </row>
    <row r="1629" spans="1:69" s="168" customFormat="1" x14ac:dyDescent="0.15">
      <c r="A1629" s="147"/>
      <c r="B1629" s="149"/>
      <c r="C1629" s="149"/>
      <c r="BQ1629" s="339"/>
    </row>
    <row r="1630" spans="1:69" s="168" customFormat="1" x14ac:dyDescent="0.15">
      <c r="A1630" s="147"/>
      <c r="B1630" s="149"/>
      <c r="C1630" s="149"/>
      <c r="BQ1630" s="339"/>
    </row>
    <row r="1631" spans="1:69" s="168" customFormat="1" x14ac:dyDescent="0.15">
      <c r="A1631" s="147"/>
      <c r="B1631" s="149"/>
      <c r="C1631" s="149"/>
      <c r="BQ1631" s="339"/>
    </row>
    <row r="1632" spans="1:69" s="168" customFormat="1" x14ac:dyDescent="0.15">
      <c r="A1632" s="147"/>
      <c r="B1632" s="149"/>
      <c r="C1632" s="149"/>
      <c r="BQ1632" s="339"/>
    </row>
    <row r="1633" spans="1:69" s="168" customFormat="1" x14ac:dyDescent="0.15">
      <c r="A1633" s="147"/>
      <c r="B1633" s="149"/>
      <c r="C1633" s="149"/>
      <c r="BQ1633" s="339"/>
    </row>
    <row r="1634" spans="1:69" s="168" customFormat="1" x14ac:dyDescent="0.15">
      <c r="A1634" s="147"/>
      <c r="B1634" s="149"/>
      <c r="C1634" s="149"/>
      <c r="BQ1634" s="339"/>
    </row>
    <row r="1635" spans="1:69" s="168" customFormat="1" x14ac:dyDescent="0.15">
      <c r="A1635" s="147"/>
      <c r="B1635" s="149"/>
      <c r="C1635" s="149"/>
      <c r="BQ1635" s="339"/>
    </row>
    <row r="1636" spans="1:69" s="168" customFormat="1" x14ac:dyDescent="0.15">
      <c r="A1636" s="147"/>
      <c r="B1636" s="149"/>
      <c r="C1636" s="149"/>
      <c r="BQ1636" s="339"/>
    </row>
    <row r="1637" spans="1:69" s="168" customFormat="1" x14ac:dyDescent="0.15">
      <c r="A1637" s="147"/>
      <c r="B1637" s="149"/>
      <c r="C1637" s="149"/>
      <c r="BQ1637" s="339"/>
    </row>
    <row r="1638" spans="1:69" s="168" customFormat="1" x14ac:dyDescent="0.15">
      <c r="A1638" s="147"/>
      <c r="B1638" s="149"/>
      <c r="C1638" s="149"/>
      <c r="BQ1638" s="339"/>
    </row>
    <row r="1639" spans="1:69" s="168" customFormat="1" x14ac:dyDescent="0.15">
      <c r="A1639" s="147"/>
      <c r="B1639" s="149"/>
      <c r="C1639" s="149"/>
      <c r="BQ1639" s="339"/>
    </row>
    <row r="1640" spans="1:69" s="168" customFormat="1" x14ac:dyDescent="0.15">
      <c r="A1640" s="147"/>
      <c r="B1640" s="149"/>
      <c r="C1640" s="149"/>
      <c r="BQ1640" s="339"/>
    </row>
    <row r="1641" spans="1:69" s="168" customFormat="1" x14ac:dyDescent="0.15">
      <c r="A1641" s="147"/>
      <c r="B1641" s="149"/>
      <c r="C1641" s="149"/>
      <c r="BQ1641" s="339"/>
    </row>
    <row r="1642" spans="1:69" s="168" customFormat="1" x14ac:dyDescent="0.15">
      <c r="A1642" s="147"/>
      <c r="B1642" s="149"/>
      <c r="C1642" s="149"/>
      <c r="BQ1642" s="339"/>
    </row>
    <row r="1643" spans="1:69" s="168" customFormat="1" x14ac:dyDescent="0.15">
      <c r="A1643" s="147"/>
      <c r="B1643" s="149"/>
      <c r="C1643" s="149"/>
      <c r="BQ1643" s="339"/>
    </row>
    <row r="1644" spans="1:69" s="168" customFormat="1" x14ac:dyDescent="0.15">
      <c r="A1644" s="147"/>
      <c r="B1644" s="149"/>
      <c r="C1644" s="149"/>
      <c r="BQ1644" s="339"/>
    </row>
    <row r="1645" spans="1:69" s="168" customFormat="1" x14ac:dyDescent="0.15">
      <c r="A1645" s="147"/>
      <c r="B1645" s="149"/>
      <c r="C1645" s="149"/>
      <c r="BQ1645" s="339"/>
    </row>
    <row r="1646" spans="1:69" s="168" customFormat="1" x14ac:dyDescent="0.15">
      <c r="A1646" s="147"/>
      <c r="B1646" s="149"/>
      <c r="C1646" s="149"/>
      <c r="BQ1646" s="339"/>
    </row>
    <row r="1647" spans="1:69" s="168" customFormat="1" x14ac:dyDescent="0.15">
      <c r="A1647" s="147"/>
      <c r="B1647" s="149"/>
      <c r="C1647" s="149"/>
      <c r="BQ1647" s="339"/>
    </row>
    <row r="1648" spans="1:69" s="168" customFormat="1" x14ac:dyDescent="0.15">
      <c r="A1648" s="147"/>
      <c r="B1648" s="149"/>
      <c r="C1648" s="149"/>
      <c r="BQ1648" s="339"/>
    </row>
    <row r="1649" spans="1:69" s="168" customFormat="1" x14ac:dyDescent="0.15">
      <c r="A1649" s="147"/>
      <c r="B1649" s="149"/>
      <c r="C1649" s="149"/>
      <c r="BQ1649" s="339"/>
    </row>
    <row r="1650" spans="1:69" s="168" customFormat="1" x14ac:dyDescent="0.15">
      <c r="A1650" s="147"/>
      <c r="B1650" s="149"/>
      <c r="C1650" s="149"/>
      <c r="BQ1650" s="339"/>
    </row>
    <row r="1651" spans="1:69" s="168" customFormat="1" x14ac:dyDescent="0.15">
      <c r="A1651" s="147"/>
      <c r="B1651" s="149"/>
      <c r="C1651" s="149"/>
      <c r="BQ1651" s="339"/>
    </row>
    <row r="1652" spans="1:69" s="168" customFormat="1" x14ac:dyDescent="0.15">
      <c r="A1652" s="147"/>
      <c r="B1652" s="149"/>
      <c r="C1652" s="149"/>
      <c r="BQ1652" s="339"/>
    </row>
    <row r="1653" spans="1:69" s="168" customFormat="1" x14ac:dyDescent="0.15">
      <c r="A1653" s="147"/>
      <c r="B1653" s="149"/>
      <c r="C1653" s="149"/>
      <c r="BQ1653" s="339"/>
    </row>
    <row r="1654" spans="1:69" s="168" customFormat="1" x14ac:dyDescent="0.15">
      <c r="A1654" s="147"/>
      <c r="B1654" s="149"/>
      <c r="C1654" s="149"/>
      <c r="BQ1654" s="339"/>
    </row>
    <row r="1655" spans="1:69" s="168" customFormat="1" x14ac:dyDescent="0.15">
      <c r="A1655" s="147"/>
      <c r="B1655" s="149"/>
      <c r="C1655" s="149"/>
      <c r="BQ1655" s="339"/>
    </row>
    <row r="1656" spans="1:69" s="168" customFormat="1" x14ac:dyDescent="0.15">
      <c r="A1656" s="147"/>
      <c r="B1656" s="149"/>
      <c r="C1656" s="149"/>
      <c r="BQ1656" s="339"/>
    </row>
    <row r="1657" spans="1:69" s="168" customFormat="1" x14ac:dyDescent="0.15">
      <c r="A1657" s="147"/>
      <c r="B1657" s="149"/>
      <c r="C1657" s="149"/>
      <c r="BQ1657" s="339"/>
    </row>
    <row r="1658" spans="1:69" s="168" customFormat="1" x14ac:dyDescent="0.15">
      <c r="A1658" s="147"/>
      <c r="B1658" s="149"/>
      <c r="C1658" s="149"/>
      <c r="BQ1658" s="339"/>
    </row>
    <row r="1659" spans="1:69" s="168" customFormat="1" x14ac:dyDescent="0.15">
      <c r="A1659" s="147"/>
      <c r="B1659" s="149"/>
      <c r="C1659" s="149"/>
      <c r="BQ1659" s="339"/>
    </row>
    <row r="1660" spans="1:69" s="168" customFormat="1" x14ac:dyDescent="0.15">
      <c r="A1660" s="147"/>
      <c r="B1660" s="149"/>
      <c r="C1660" s="149"/>
      <c r="BQ1660" s="339"/>
    </row>
    <row r="1661" spans="1:69" s="168" customFormat="1" x14ac:dyDescent="0.15">
      <c r="A1661" s="147"/>
      <c r="B1661" s="149"/>
      <c r="C1661" s="149"/>
      <c r="BQ1661" s="339"/>
    </row>
    <row r="1662" spans="1:69" s="168" customFormat="1" x14ac:dyDescent="0.15">
      <c r="A1662" s="147"/>
      <c r="B1662" s="149"/>
      <c r="C1662" s="149"/>
      <c r="BQ1662" s="339"/>
    </row>
    <row r="1663" spans="1:69" s="168" customFormat="1" x14ac:dyDescent="0.15">
      <c r="A1663" s="147"/>
      <c r="B1663" s="149"/>
      <c r="C1663" s="149"/>
      <c r="BQ1663" s="339"/>
    </row>
    <row r="1664" spans="1:69" s="168" customFormat="1" x14ac:dyDescent="0.15">
      <c r="A1664" s="147"/>
      <c r="B1664" s="149"/>
      <c r="C1664" s="149"/>
      <c r="BQ1664" s="339"/>
    </row>
    <row r="1665" spans="1:69" s="168" customFormat="1" x14ac:dyDescent="0.15">
      <c r="A1665" s="147"/>
      <c r="B1665" s="149"/>
      <c r="C1665" s="149"/>
      <c r="BQ1665" s="339"/>
    </row>
    <row r="1666" spans="1:69" s="168" customFormat="1" x14ac:dyDescent="0.15">
      <c r="A1666" s="147"/>
      <c r="B1666" s="149"/>
      <c r="C1666" s="149"/>
      <c r="BQ1666" s="339"/>
    </row>
    <row r="1667" spans="1:69" s="168" customFormat="1" x14ac:dyDescent="0.15">
      <c r="A1667" s="147"/>
      <c r="B1667" s="149"/>
      <c r="C1667" s="149"/>
      <c r="BQ1667" s="339"/>
    </row>
    <row r="1668" spans="1:69" s="168" customFormat="1" x14ac:dyDescent="0.15">
      <c r="A1668" s="147"/>
      <c r="B1668" s="149"/>
      <c r="C1668" s="149"/>
      <c r="BQ1668" s="339"/>
    </row>
    <row r="1669" spans="1:69" s="168" customFormat="1" x14ac:dyDescent="0.15">
      <c r="A1669" s="147"/>
      <c r="B1669" s="149"/>
      <c r="C1669" s="149"/>
      <c r="BQ1669" s="339"/>
    </row>
    <row r="1670" spans="1:69" s="168" customFormat="1" x14ac:dyDescent="0.15">
      <c r="A1670" s="147"/>
      <c r="B1670" s="149"/>
      <c r="C1670" s="149"/>
      <c r="BQ1670" s="339"/>
    </row>
    <row r="1671" spans="1:69" s="168" customFormat="1" x14ac:dyDescent="0.15">
      <c r="A1671" s="147"/>
      <c r="B1671" s="149"/>
      <c r="C1671" s="149"/>
      <c r="BQ1671" s="339"/>
    </row>
    <row r="1672" spans="1:69" s="168" customFormat="1" x14ac:dyDescent="0.15">
      <c r="A1672" s="147"/>
      <c r="B1672" s="149"/>
      <c r="C1672" s="149"/>
      <c r="BQ1672" s="339"/>
    </row>
    <row r="1673" spans="1:69" s="168" customFormat="1" x14ac:dyDescent="0.15">
      <c r="A1673" s="147"/>
      <c r="B1673" s="149"/>
      <c r="C1673" s="149"/>
      <c r="BQ1673" s="339"/>
    </row>
    <row r="1674" spans="1:69" s="168" customFormat="1" x14ac:dyDescent="0.15">
      <c r="A1674" s="147"/>
      <c r="B1674" s="149"/>
      <c r="C1674" s="149"/>
      <c r="BQ1674" s="339"/>
    </row>
    <row r="1675" spans="1:69" s="168" customFormat="1" x14ac:dyDescent="0.15">
      <c r="A1675" s="147"/>
      <c r="B1675" s="149"/>
      <c r="C1675" s="149"/>
      <c r="BQ1675" s="339"/>
    </row>
    <row r="1676" spans="1:69" s="168" customFormat="1" x14ac:dyDescent="0.15">
      <c r="A1676" s="147"/>
      <c r="B1676" s="149"/>
      <c r="C1676" s="149"/>
      <c r="BQ1676" s="339"/>
    </row>
    <row r="1677" spans="1:69" s="168" customFormat="1" x14ac:dyDescent="0.15">
      <c r="A1677" s="147"/>
      <c r="B1677" s="149"/>
      <c r="C1677" s="149"/>
      <c r="BQ1677" s="339"/>
    </row>
    <row r="1678" spans="1:69" s="168" customFormat="1" x14ac:dyDescent="0.15">
      <c r="A1678" s="147"/>
      <c r="B1678" s="149"/>
      <c r="C1678" s="149"/>
      <c r="BQ1678" s="339"/>
    </row>
    <row r="1679" spans="1:69" s="168" customFormat="1" x14ac:dyDescent="0.15">
      <c r="A1679" s="147"/>
      <c r="B1679" s="149"/>
      <c r="C1679" s="149"/>
      <c r="BQ1679" s="339"/>
    </row>
    <row r="1680" spans="1:69" s="168" customFormat="1" x14ac:dyDescent="0.15">
      <c r="A1680" s="147"/>
      <c r="B1680" s="149"/>
      <c r="C1680" s="149"/>
      <c r="BQ1680" s="339"/>
    </row>
    <row r="1681" spans="1:69" s="168" customFormat="1" x14ac:dyDescent="0.15">
      <c r="A1681" s="147"/>
      <c r="B1681" s="149"/>
      <c r="C1681" s="149"/>
      <c r="BQ1681" s="339"/>
    </row>
    <row r="1682" spans="1:69" s="168" customFormat="1" x14ac:dyDescent="0.15">
      <c r="A1682" s="147"/>
      <c r="B1682" s="149"/>
      <c r="C1682" s="149"/>
      <c r="BQ1682" s="339"/>
    </row>
    <row r="1683" spans="1:69" s="168" customFormat="1" x14ac:dyDescent="0.15">
      <c r="A1683" s="147"/>
      <c r="B1683" s="149"/>
      <c r="C1683" s="149"/>
      <c r="BQ1683" s="339"/>
    </row>
    <row r="1684" spans="1:69" s="168" customFormat="1" x14ac:dyDescent="0.15">
      <c r="A1684" s="147"/>
      <c r="B1684" s="149"/>
      <c r="C1684" s="149"/>
      <c r="BQ1684" s="339"/>
    </row>
    <row r="1685" spans="1:69" s="168" customFormat="1" x14ac:dyDescent="0.15">
      <c r="A1685" s="147"/>
      <c r="B1685" s="149"/>
      <c r="C1685" s="149"/>
      <c r="BQ1685" s="339"/>
    </row>
    <row r="1686" spans="1:69" s="168" customFormat="1" x14ac:dyDescent="0.15">
      <c r="A1686" s="147"/>
      <c r="B1686" s="149"/>
      <c r="C1686" s="149"/>
      <c r="BQ1686" s="339"/>
    </row>
    <row r="1687" spans="1:69" s="168" customFormat="1" x14ac:dyDescent="0.15">
      <c r="A1687" s="147"/>
      <c r="B1687" s="149"/>
      <c r="C1687" s="149"/>
      <c r="BQ1687" s="339"/>
    </row>
    <row r="1688" spans="1:69" s="168" customFormat="1" x14ac:dyDescent="0.15">
      <c r="A1688" s="147"/>
      <c r="B1688" s="149"/>
      <c r="C1688" s="149"/>
      <c r="BQ1688" s="339"/>
    </row>
    <row r="1689" spans="1:69" s="168" customFormat="1" x14ac:dyDescent="0.15">
      <c r="A1689" s="147"/>
      <c r="B1689" s="149"/>
      <c r="C1689" s="149"/>
      <c r="BQ1689" s="339"/>
    </row>
    <row r="1690" spans="1:69" s="168" customFormat="1" x14ac:dyDescent="0.15">
      <c r="A1690" s="147"/>
      <c r="B1690" s="149"/>
      <c r="C1690" s="149"/>
      <c r="BQ1690" s="339"/>
    </row>
    <row r="1691" spans="1:69" s="168" customFormat="1" x14ac:dyDescent="0.15">
      <c r="A1691" s="147"/>
      <c r="B1691" s="149"/>
      <c r="C1691" s="149"/>
      <c r="BQ1691" s="339"/>
    </row>
    <row r="1692" spans="1:69" s="168" customFormat="1" x14ac:dyDescent="0.15">
      <c r="A1692" s="147"/>
      <c r="B1692" s="149"/>
      <c r="C1692" s="149"/>
      <c r="BQ1692" s="339"/>
    </row>
    <row r="1693" spans="1:69" s="168" customFormat="1" x14ac:dyDescent="0.15">
      <c r="A1693" s="147"/>
      <c r="B1693" s="149"/>
      <c r="C1693" s="149"/>
      <c r="BQ1693" s="339"/>
    </row>
    <row r="1694" spans="1:69" s="168" customFormat="1" x14ac:dyDescent="0.15">
      <c r="A1694" s="147"/>
      <c r="B1694" s="149"/>
      <c r="C1694" s="149"/>
      <c r="BQ1694" s="339"/>
    </row>
    <row r="1695" spans="1:69" s="168" customFormat="1" x14ac:dyDescent="0.15">
      <c r="A1695" s="147"/>
      <c r="B1695" s="149"/>
      <c r="C1695" s="149"/>
      <c r="BQ1695" s="339"/>
    </row>
    <row r="1696" spans="1:69" s="168" customFormat="1" x14ac:dyDescent="0.15">
      <c r="A1696" s="147"/>
      <c r="B1696" s="149"/>
      <c r="C1696" s="149"/>
      <c r="BQ1696" s="339"/>
    </row>
    <row r="1697" spans="1:69" s="168" customFormat="1" x14ac:dyDescent="0.15">
      <c r="A1697" s="147"/>
      <c r="B1697" s="149"/>
      <c r="C1697" s="149"/>
      <c r="BQ1697" s="339"/>
    </row>
    <row r="1698" spans="1:69" s="168" customFormat="1" x14ac:dyDescent="0.15">
      <c r="A1698" s="147"/>
      <c r="B1698" s="149"/>
      <c r="C1698" s="149"/>
      <c r="BQ1698" s="339"/>
    </row>
    <row r="1699" spans="1:69" s="168" customFormat="1" x14ac:dyDescent="0.15">
      <c r="A1699" s="147"/>
      <c r="B1699" s="149"/>
      <c r="C1699" s="149"/>
      <c r="BQ1699" s="339"/>
    </row>
    <row r="1700" spans="1:69" s="168" customFormat="1" x14ac:dyDescent="0.15">
      <c r="A1700" s="147"/>
      <c r="B1700" s="149"/>
      <c r="C1700" s="149"/>
      <c r="BQ1700" s="339"/>
    </row>
    <row r="1701" spans="1:69" s="168" customFormat="1" x14ac:dyDescent="0.15">
      <c r="A1701" s="147"/>
      <c r="B1701" s="149"/>
      <c r="C1701" s="149"/>
      <c r="BQ1701" s="339"/>
    </row>
    <row r="1702" spans="1:69" s="168" customFormat="1" x14ac:dyDescent="0.15">
      <c r="A1702" s="147"/>
      <c r="B1702" s="149"/>
      <c r="C1702" s="149"/>
      <c r="BQ1702" s="339"/>
    </row>
    <row r="1703" spans="1:69" s="168" customFormat="1" x14ac:dyDescent="0.15">
      <c r="A1703" s="147"/>
      <c r="B1703" s="149"/>
      <c r="C1703" s="149"/>
      <c r="BQ1703" s="339"/>
    </row>
    <row r="1704" spans="1:69" s="168" customFormat="1" x14ac:dyDescent="0.15">
      <c r="A1704" s="147"/>
      <c r="B1704" s="149"/>
      <c r="C1704" s="149"/>
      <c r="BQ1704" s="339"/>
    </row>
    <row r="1705" spans="1:69" s="168" customFormat="1" x14ac:dyDescent="0.15">
      <c r="A1705" s="147"/>
      <c r="B1705" s="149"/>
      <c r="C1705" s="149"/>
      <c r="BQ1705" s="339"/>
    </row>
    <row r="1706" spans="1:69" s="168" customFormat="1" x14ac:dyDescent="0.15">
      <c r="A1706" s="147"/>
      <c r="B1706" s="149"/>
      <c r="C1706" s="149"/>
      <c r="BQ1706" s="339"/>
    </row>
    <row r="1707" spans="1:69" s="168" customFormat="1" x14ac:dyDescent="0.15">
      <c r="A1707" s="147"/>
      <c r="B1707" s="149"/>
      <c r="C1707" s="149"/>
      <c r="BQ1707" s="339"/>
    </row>
    <row r="1708" spans="1:69" s="168" customFormat="1" x14ac:dyDescent="0.15">
      <c r="A1708" s="147"/>
      <c r="B1708" s="149"/>
      <c r="C1708" s="149"/>
      <c r="BQ1708" s="339"/>
    </row>
    <row r="1709" spans="1:69" s="168" customFormat="1" x14ac:dyDescent="0.15">
      <c r="A1709" s="147"/>
      <c r="B1709" s="149"/>
      <c r="C1709" s="149"/>
      <c r="BQ1709" s="339"/>
    </row>
    <row r="1710" spans="1:69" s="168" customFormat="1" x14ac:dyDescent="0.15">
      <c r="A1710" s="147"/>
      <c r="B1710" s="149"/>
      <c r="C1710" s="149"/>
      <c r="BQ1710" s="339"/>
    </row>
    <row r="1711" spans="1:69" s="168" customFormat="1" x14ac:dyDescent="0.15">
      <c r="A1711" s="147"/>
      <c r="B1711" s="149"/>
      <c r="C1711" s="149"/>
      <c r="BQ1711" s="339"/>
    </row>
    <row r="1712" spans="1:69" s="168" customFormat="1" x14ac:dyDescent="0.15">
      <c r="A1712" s="147"/>
      <c r="B1712" s="149"/>
      <c r="C1712" s="149"/>
      <c r="BQ1712" s="339"/>
    </row>
    <row r="1713" spans="1:69" s="168" customFormat="1" x14ac:dyDescent="0.15">
      <c r="A1713" s="147"/>
      <c r="B1713" s="149"/>
      <c r="C1713" s="149"/>
      <c r="BQ1713" s="339"/>
    </row>
    <row r="1714" spans="1:69" s="168" customFormat="1" x14ac:dyDescent="0.15">
      <c r="A1714" s="147"/>
      <c r="B1714" s="149"/>
      <c r="C1714" s="149"/>
      <c r="BQ1714" s="339"/>
    </row>
    <row r="1715" spans="1:69" s="168" customFormat="1" x14ac:dyDescent="0.15">
      <c r="A1715" s="147"/>
      <c r="B1715" s="149"/>
      <c r="C1715" s="149"/>
      <c r="BQ1715" s="339"/>
    </row>
    <row r="1716" spans="1:69" s="168" customFormat="1" x14ac:dyDescent="0.15">
      <c r="A1716" s="147"/>
      <c r="B1716" s="149"/>
      <c r="C1716" s="149"/>
      <c r="BQ1716" s="339"/>
    </row>
    <row r="1717" spans="1:69" s="168" customFormat="1" x14ac:dyDescent="0.15">
      <c r="A1717" s="147"/>
      <c r="B1717" s="149"/>
      <c r="C1717" s="149"/>
      <c r="BQ1717" s="339"/>
    </row>
    <row r="1718" spans="1:69" s="168" customFormat="1" x14ac:dyDescent="0.15">
      <c r="A1718" s="147"/>
      <c r="B1718" s="149"/>
      <c r="C1718" s="149"/>
      <c r="BQ1718" s="339"/>
    </row>
    <row r="1719" spans="1:69" s="168" customFormat="1" x14ac:dyDescent="0.15">
      <c r="A1719" s="147"/>
      <c r="B1719" s="149"/>
      <c r="C1719" s="149"/>
      <c r="BQ1719" s="339"/>
    </row>
    <row r="1720" spans="1:69" s="168" customFormat="1" x14ac:dyDescent="0.15">
      <c r="A1720" s="147"/>
      <c r="B1720" s="149"/>
      <c r="C1720" s="149"/>
      <c r="BQ1720" s="339"/>
    </row>
    <row r="1721" spans="1:69" s="168" customFormat="1" x14ac:dyDescent="0.15">
      <c r="A1721" s="147"/>
      <c r="B1721" s="149"/>
      <c r="C1721" s="149"/>
      <c r="BQ1721" s="339"/>
    </row>
    <row r="1722" spans="1:69" s="168" customFormat="1" x14ac:dyDescent="0.15">
      <c r="A1722" s="147"/>
      <c r="B1722" s="149"/>
      <c r="C1722" s="149"/>
      <c r="BQ1722" s="339"/>
    </row>
    <row r="1723" spans="1:69" s="168" customFormat="1" x14ac:dyDescent="0.15">
      <c r="A1723" s="147"/>
      <c r="B1723" s="149"/>
      <c r="C1723" s="149"/>
      <c r="BQ1723" s="339"/>
    </row>
    <row r="1724" spans="1:69" s="168" customFormat="1" x14ac:dyDescent="0.15">
      <c r="A1724" s="147"/>
      <c r="B1724" s="149"/>
      <c r="C1724" s="149"/>
      <c r="BQ1724" s="339"/>
    </row>
    <row r="1725" spans="1:69" s="168" customFormat="1" x14ac:dyDescent="0.15">
      <c r="A1725" s="147"/>
      <c r="B1725" s="149"/>
      <c r="C1725" s="149"/>
      <c r="BQ1725" s="339"/>
    </row>
    <row r="1726" spans="1:69" s="168" customFormat="1" x14ac:dyDescent="0.15">
      <c r="A1726" s="147"/>
      <c r="B1726" s="149"/>
      <c r="C1726" s="149"/>
      <c r="BQ1726" s="339"/>
    </row>
    <row r="1727" spans="1:69" s="168" customFormat="1" x14ac:dyDescent="0.15">
      <c r="A1727" s="147"/>
      <c r="B1727" s="149"/>
      <c r="C1727" s="149"/>
      <c r="BQ1727" s="339"/>
    </row>
    <row r="1728" spans="1:69" s="168" customFormat="1" x14ac:dyDescent="0.15">
      <c r="A1728" s="147"/>
      <c r="B1728" s="149"/>
      <c r="C1728" s="149"/>
      <c r="BQ1728" s="339"/>
    </row>
    <row r="1729" spans="1:69" s="168" customFormat="1" x14ac:dyDescent="0.15">
      <c r="A1729" s="147"/>
      <c r="B1729" s="149"/>
      <c r="C1729" s="149"/>
      <c r="BQ1729" s="339"/>
    </row>
    <row r="1730" spans="1:69" s="168" customFormat="1" x14ac:dyDescent="0.15">
      <c r="A1730" s="147"/>
      <c r="B1730" s="149"/>
      <c r="C1730" s="149"/>
      <c r="BQ1730" s="339"/>
    </row>
    <row r="1731" spans="1:69" s="168" customFormat="1" x14ac:dyDescent="0.15">
      <c r="A1731" s="147"/>
      <c r="B1731" s="149"/>
      <c r="C1731" s="149"/>
      <c r="BQ1731" s="339"/>
    </row>
    <row r="1732" spans="1:69" s="168" customFormat="1" x14ac:dyDescent="0.15">
      <c r="A1732" s="147"/>
      <c r="B1732" s="149"/>
      <c r="C1732" s="149"/>
      <c r="BQ1732" s="339"/>
    </row>
    <row r="1733" spans="1:69" s="168" customFormat="1" x14ac:dyDescent="0.15">
      <c r="A1733" s="147"/>
      <c r="B1733" s="149"/>
      <c r="C1733" s="149"/>
      <c r="BQ1733" s="339"/>
    </row>
    <row r="1734" spans="1:69" s="168" customFormat="1" x14ac:dyDescent="0.15">
      <c r="A1734" s="147"/>
      <c r="B1734" s="149"/>
      <c r="C1734" s="149"/>
      <c r="BQ1734" s="339"/>
    </row>
    <row r="1735" spans="1:69" s="168" customFormat="1" x14ac:dyDescent="0.15">
      <c r="A1735" s="147"/>
      <c r="B1735" s="149"/>
      <c r="C1735" s="149"/>
      <c r="BQ1735" s="339"/>
    </row>
    <row r="1736" spans="1:69" s="168" customFormat="1" x14ac:dyDescent="0.15">
      <c r="A1736" s="147"/>
      <c r="B1736" s="149"/>
      <c r="C1736" s="149"/>
      <c r="BQ1736" s="339"/>
    </row>
    <row r="1737" spans="1:69" s="168" customFormat="1" x14ac:dyDescent="0.15">
      <c r="A1737" s="147"/>
      <c r="B1737" s="149"/>
      <c r="C1737" s="149"/>
      <c r="BQ1737" s="339"/>
    </row>
    <row r="1738" spans="1:69" s="168" customFormat="1" x14ac:dyDescent="0.15">
      <c r="A1738" s="147"/>
      <c r="B1738" s="149"/>
      <c r="C1738" s="149"/>
      <c r="BQ1738" s="339"/>
    </row>
    <row r="1739" spans="1:69" s="168" customFormat="1" x14ac:dyDescent="0.15">
      <c r="A1739" s="147"/>
      <c r="B1739" s="149"/>
      <c r="C1739" s="149"/>
      <c r="BQ1739" s="339"/>
    </row>
    <row r="1740" spans="1:69" s="168" customFormat="1" x14ac:dyDescent="0.15">
      <c r="A1740" s="147"/>
      <c r="B1740" s="149"/>
      <c r="C1740" s="149"/>
      <c r="BQ1740" s="339"/>
    </row>
    <row r="1741" spans="1:69" s="168" customFormat="1" x14ac:dyDescent="0.15">
      <c r="A1741" s="147"/>
      <c r="B1741" s="149"/>
      <c r="C1741" s="149"/>
      <c r="BQ1741" s="339"/>
    </row>
    <row r="1742" spans="1:69" s="168" customFormat="1" x14ac:dyDescent="0.15">
      <c r="A1742" s="147"/>
      <c r="B1742" s="149"/>
      <c r="C1742" s="149"/>
      <c r="BQ1742" s="339"/>
    </row>
    <row r="1743" spans="1:69" s="168" customFormat="1" x14ac:dyDescent="0.15">
      <c r="A1743" s="147"/>
      <c r="B1743" s="149"/>
      <c r="C1743" s="149"/>
      <c r="BQ1743" s="339"/>
    </row>
    <row r="1744" spans="1:69" s="168" customFormat="1" x14ac:dyDescent="0.15">
      <c r="A1744" s="147"/>
      <c r="B1744" s="149"/>
      <c r="C1744" s="149"/>
      <c r="BQ1744" s="339"/>
    </row>
    <row r="1745" spans="1:69" s="168" customFormat="1" x14ac:dyDescent="0.15">
      <c r="A1745" s="147"/>
      <c r="B1745" s="149"/>
      <c r="C1745" s="149"/>
      <c r="BQ1745" s="339"/>
    </row>
    <row r="1746" spans="1:69" s="168" customFormat="1" x14ac:dyDescent="0.15">
      <c r="A1746" s="147"/>
      <c r="B1746" s="149"/>
      <c r="C1746" s="149"/>
      <c r="BQ1746" s="339"/>
    </row>
    <row r="1747" spans="1:69" s="168" customFormat="1" x14ac:dyDescent="0.15">
      <c r="A1747" s="147"/>
      <c r="B1747" s="149"/>
      <c r="C1747" s="149"/>
      <c r="BQ1747" s="339"/>
    </row>
    <row r="1748" spans="1:69" s="168" customFormat="1" x14ac:dyDescent="0.15">
      <c r="A1748" s="147"/>
      <c r="B1748" s="149"/>
      <c r="C1748" s="149"/>
      <c r="BQ1748" s="339"/>
    </row>
    <row r="1749" spans="1:69" s="168" customFormat="1" x14ac:dyDescent="0.15">
      <c r="A1749" s="147"/>
      <c r="B1749" s="149"/>
      <c r="C1749" s="149"/>
      <c r="BQ1749" s="339"/>
    </row>
    <row r="1750" spans="1:69" s="168" customFormat="1" x14ac:dyDescent="0.15">
      <c r="A1750" s="147"/>
      <c r="B1750" s="149"/>
      <c r="C1750" s="149"/>
      <c r="BQ1750" s="339"/>
    </row>
    <row r="1751" spans="1:69" s="168" customFormat="1" x14ac:dyDescent="0.15">
      <c r="A1751" s="147"/>
      <c r="B1751" s="149"/>
      <c r="C1751" s="149"/>
      <c r="BQ1751" s="339"/>
    </row>
    <row r="1752" spans="1:69" s="168" customFormat="1" x14ac:dyDescent="0.15">
      <c r="A1752" s="147"/>
      <c r="B1752" s="149"/>
      <c r="C1752" s="149"/>
      <c r="BQ1752" s="339"/>
    </row>
    <row r="1753" spans="1:69" x14ac:dyDescent="0.15">
      <c r="D1753" s="168"/>
      <c r="E1753" s="168"/>
      <c r="F1753" s="168"/>
      <c r="G1753" s="168"/>
      <c r="H1753" s="168"/>
      <c r="I1753" s="168"/>
      <c r="J1753" s="168"/>
      <c r="K1753" s="168"/>
      <c r="L1753" s="168"/>
      <c r="M1753" s="168"/>
      <c r="N1753" s="168"/>
      <c r="O1753" s="168"/>
      <c r="P1753" s="168"/>
      <c r="Q1753" s="168"/>
      <c r="R1753" s="168"/>
      <c r="S1753" s="168"/>
      <c r="T1753" s="168"/>
      <c r="U1753" s="168"/>
      <c r="V1753" s="168"/>
      <c r="W1753" s="168"/>
      <c r="X1753" s="168"/>
      <c r="Y1753" s="168"/>
      <c r="Z1753" s="168"/>
      <c r="AA1753" s="168"/>
      <c r="AB1753" s="168"/>
      <c r="AC1753" s="168"/>
      <c r="AD1753" s="168"/>
      <c r="AE1753" s="168"/>
      <c r="AF1753" s="168"/>
      <c r="AG1753" s="168"/>
      <c r="AH1753" s="168"/>
      <c r="AI1753" s="168"/>
      <c r="AJ1753" s="168"/>
      <c r="AK1753" s="168"/>
      <c r="AL1753" s="168"/>
      <c r="AM1753" s="168"/>
      <c r="AN1753" s="168"/>
      <c r="AO1753" s="168"/>
      <c r="AP1753" s="168"/>
      <c r="AQ1753" s="168"/>
      <c r="AR1753" s="168"/>
      <c r="AS1753" s="168"/>
      <c r="AT1753" s="168"/>
      <c r="AU1753" s="168"/>
      <c r="AV1753" s="168"/>
      <c r="AW1753" s="168"/>
      <c r="AX1753" s="168"/>
      <c r="AY1753" s="168"/>
      <c r="AZ1753" s="168"/>
      <c r="BA1753" s="168"/>
      <c r="BB1753" s="168"/>
      <c r="BC1753" s="168"/>
      <c r="BD1753" s="168"/>
      <c r="BE1753" s="168"/>
      <c r="BF1753" s="168"/>
      <c r="BG1753" s="168"/>
      <c r="BH1753" s="168"/>
      <c r="BI1753" s="168"/>
      <c r="BJ1753" s="168"/>
      <c r="BK1753" s="168"/>
      <c r="BL1753" s="168"/>
      <c r="BM1753" s="168"/>
      <c r="BN1753" s="168"/>
      <c r="BO1753" s="168"/>
      <c r="BP1753" s="168"/>
    </row>
    <row r="1754" spans="1:69" x14ac:dyDescent="0.15">
      <c r="D1754" s="168"/>
      <c r="E1754" s="168"/>
      <c r="F1754" s="168"/>
      <c r="G1754" s="168"/>
      <c r="H1754" s="168"/>
      <c r="I1754" s="168"/>
      <c r="J1754" s="168"/>
      <c r="K1754" s="168"/>
      <c r="L1754" s="168"/>
      <c r="M1754" s="168"/>
      <c r="N1754" s="168"/>
      <c r="O1754" s="168"/>
      <c r="P1754" s="168"/>
      <c r="Q1754" s="168"/>
      <c r="R1754" s="168"/>
      <c r="S1754" s="168"/>
      <c r="T1754" s="168"/>
      <c r="U1754" s="168"/>
      <c r="V1754" s="168"/>
      <c r="W1754" s="168"/>
      <c r="X1754" s="168"/>
      <c r="Y1754" s="168"/>
      <c r="Z1754" s="168"/>
      <c r="AA1754" s="168"/>
      <c r="AB1754" s="168"/>
      <c r="AC1754" s="168"/>
      <c r="AD1754" s="168"/>
      <c r="AE1754" s="168"/>
      <c r="AF1754" s="168"/>
      <c r="AG1754" s="168"/>
      <c r="AH1754" s="168"/>
      <c r="AI1754" s="168"/>
      <c r="AJ1754" s="168"/>
      <c r="AK1754" s="168"/>
      <c r="AL1754" s="168"/>
      <c r="AM1754" s="168"/>
      <c r="AN1754" s="168"/>
      <c r="AO1754" s="168"/>
      <c r="AP1754" s="168"/>
      <c r="AQ1754" s="168"/>
      <c r="AR1754" s="168"/>
      <c r="AS1754" s="168"/>
      <c r="AT1754" s="168"/>
      <c r="AU1754" s="168"/>
      <c r="AV1754" s="168"/>
      <c r="AW1754" s="168"/>
      <c r="AX1754" s="168"/>
      <c r="AY1754" s="168"/>
      <c r="AZ1754" s="168"/>
      <c r="BA1754" s="168"/>
      <c r="BB1754" s="168"/>
      <c r="BC1754" s="168"/>
      <c r="BD1754" s="168"/>
      <c r="BE1754" s="168"/>
      <c r="BF1754" s="168"/>
      <c r="BG1754" s="168"/>
      <c r="BH1754" s="168"/>
      <c r="BI1754" s="168"/>
      <c r="BJ1754" s="168"/>
      <c r="BK1754" s="168"/>
      <c r="BL1754" s="168"/>
      <c r="BM1754" s="168"/>
      <c r="BN1754" s="168"/>
      <c r="BO1754" s="168"/>
      <c r="BP1754" s="168"/>
    </row>
    <row r="1755" spans="1:69" x14ac:dyDescent="0.15">
      <c r="D1755" s="168"/>
      <c r="E1755" s="168"/>
      <c r="F1755" s="168"/>
      <c r="G1755" s="168"/>
      <c r="H1755" s="168"/>
      <c r="I1755" s="168"/>
      <c r="J1755" s="168"/>
      <c r="K1755" s="168"/>
      <c r="L1755" s="168"/>
      <c r="M1755" s="168"/>
      <c r="N1755" s="168"/>
      <c r="O1755" s="168"/>
      <c r="P1755" s="168"/>
      <c r="Q1755" s="168"/>
      <c r="R1755" s="168"/>
      <c r="S1755" s="168"/>
      <c r="T1755" s="168"/>
      <c r="U1755" s="168"/>
      <c r="V1755" s="168"/>
      <c r="W1755" s="168"/>
      <c r="X1755" s="168"/>
      <c r="Y1755" s="168"/>
      <c r="Z1755" s="168"/>
      <c r="AA1755" s="168"/>
      <c r="AB1755" s="168"/>
      <c r="AC1755" s="168"/>
      <c r="AD1755" s="168"/>
      <c r="AE1755" s="168"/>
      <c r="AF1755" s="168"/>
      <c r="AG1755" s="168"/>
      <c r="AH1755" s="168"/>
      <c r="AI1755" s="168"/>
      <c r="AJ1755" s="168"/>
      <c r="AK1755" s="168"/>
      <c r="AL1755" s="168"/>
      <c r="AM1755" s="168"/>
      <c r="AN1755" s="168"/>
      <c r="AO1755" s="168"/>
      <c r="AP1755" s="168"/>
      <c r="AQ1755" s="168"/>
      <c r="AR1755" s="168"/>
      <c r="AS1755" s="168"/>
      <c r="AT1755" s="168"/>
      <c r="AU1755" s="168"/>
      <c r="AV1755" s="168"/>
      <c r="AW1755" s="168"/>
      <c r="AX1755" s="168"/>
      <c r="AY1755" s="168"/>
      <c r="AZ1755" s="168"/>
      <c r="BA1755" s="168"/>
      <c r="BB1755" s="168"/>
      <c r="BC1755" s="168"/>
      <c r="BD1755" s="168"/>
      <c r="BE1755" s="168"/>
      <c r="BF1755" s="168"/>
      <c r="BG1755" s="168"/>
      <c r="BH1755" s="168"/>
      <c r="BI1755" s="168"/>
      <c r="BJ1755" s="168"/>
      <c r="BK1755" s="168"/>
      <c r="BL1755" s="168"/>
      <c r="BM1755" s="168"/>
      <c r="BN1755" s="168"/>
      <c r="BO1755" s="168"/>
      <c r="BP1755" s="168"/>
    </row>
    <row r="1756" spans="1:69" x14ac:dyDescent="0.15">
      <c r="D1756" s="168"/>
      <c r="E1756" s="168"/>
      <c r="F1756" s="168"/>
      <c r="G1756" s="168"/>
      <c r="H1756" s="168"/>
      <c r="I1756" s="168"/>
      <c r="J1756" s="168"/>
      <c r="K1756" s="168"/>
      <c r="L1756" s="168"/>
      <c r="M1756" s="168"/>
      <c r="N1756" s="168"/>
      <c r="O1756" s="168"/>
      <c r="P1756" s="168"/>
      <c r="Q1756" s="168"/>
      <c r="R1756" s="168"/>
      <c r="S1756" s="168"/>
      <c r="T1756" s="168"/>
      <c r="U1756" s="168"/>
      <c r="V1756" s="168"/>
      <c r="W1756" s="168"/>
      <c r="X1756" s="168"/>
      <c r="Y1756" s="168"/>
      <c r="Z1756" s="168"/>
      <c r="AA1756" s="168"/>
      <c r="AB1756" s="168"/>
      <c r="AC1756" s="168"/>
      <c r="AD1756" s="168"/>
      <c r="AE1756" s="168"/>
      <c r="AF1756" s="168"/>
      <c r="AG1756" s="168"/>
      <c r="AH1756" s="168"/>
      <c r="AI1756" s="168"/>
      <c r="AJ1756" s="168"/>
      <c r="AK1756" s="168"/>
      <c r="AL1756" s="168"/>
      <c r="AM1756" s="168"/>
      <c r="AN1756" s="168"/>
      <c r="AO1756" s="168"/>
      <c r="AP1756" s="168"/>
      <c r="AQ1756" s="168"/>
      <c r="AR1756" s="168"/>
      <c r="AS1756" s="168"/>
      <c r="AT1756" s="168"/>
      <c r="AU1756" s="168"/>
      <c r="AV1756" s="168"/>
      <c r="AW1756" s="168"/>
      <c r="AX1756" s="168"/>
      <c r="AY1756" s="168"/>
      <c r="AZ1756" s="168"/>
      <c r="BA1756" s="168"/>
      <c r="BB1756" s="168"/>
      <c r="BC1756" s="168"/>
      <c r="BD1756" s="168"/>
      <c r="BE1756" s="168"/>
      <c r="BF1756" s="168"/>
      <c r="BG1756" s="168"/>
      <c r="BH1756" s="168"/>
      <c r="BI1756" s="168"/>
      <c r="BJ1756" s="168"/>
      <c r="BK1756" s="168"/>
      <c r="BL1756" s="168"/>
      <c r="BM1756" s="168"/>
      <c r="BN1756" s="168"/>
      <c r="BO1756" s="168"/>
      <c r="BP1756" s="168"/>
    </row>
    <row r="1757" spans="1:69" x14ac:dyDescent="0.15">
      <c r="D1757" s="168"/>
      <c r="E1757" s="168"/>
      <c r="F1757" s="168"/>
      <c r="G1757" s="168"/>
      <c r="H1757" s="168"/>
      <c r="I1757" s="168"/>
      <c r="J1757" s="168"/>
      <c r="K1757" s="168"/>
      <c r="L1757" s="168"/>
      <c r="M1757" s="168"/>
      <c r="N1757" s="168"/>
      <c r="O1757" s="168"/>
      <c r="P1757" s="168"/>
      <c r="Q1757" s="168"/>
      <c r="R1757" s="168"/>
      <c r="S1757" s="168"/>
      <c r="T1757" s="168"/>
      <c r="U1757" s="168"/>
      <c r="V1757" s="168"/>
      <c r="W1757" s="168"/>
      <c r="X1757" s="168"/>
      <c r="Y1757" s="168"/>
      <c r="Z1757" s="168"/>
      <c r="AA1757" s="168"/>
      <c r="AB1757" s="168"/>
      <c r="AC1757" s="168"/>
      <c r="AD1757" s="168"/>
      <c r="AE1757" s="168"/>
      <c r="AF1757" s="168"/>
      <c r="AG1757" s="168"/>
      <c r="AH1757" s="168"/>
      <c r="AI1757" s="168"/>
      <c r="AJ1757" s="168"/>
      <c r="AK1757" s="168"/>
      <c r="AL1757" s="168"/>
      <c r="AM1757" s="168"/>
      <c r="AN1757" s="168"/>
      <c r="AO1757" s="168"/>
      <c r="AP1757" s="168"/>
      <c r="AQ1757" s="168"/>
      <c r="AR1757" s="168"/>
      <c r="AS1757" s="168"/>
      <c r="AT1757" s="168"/>
      <c r="AU1757" s="168"/>
      <c r="AV1757" s="168"/>
      <c r="AW1757" s="168"/>
      <c r="AX1757" s="168"/>
      <c r="AY1757" s="168"/>
      <c r="AZ1757" s="168"/>
      <c r="BA1757" s="168"/>
      <c r="BB1757" s="168"/>
      <c r="BC1757" s="168"/>
      <c r="BD1757" s="168"/>
      <c r="BE1757" s="168"/>
      <c r="BF1757" s="168"/>
      <c r="BG1757" s="168"/>
      <c r="BH1757" s="168"/>
      <c r="BI1757" s="168"/>
      <c r="BJ1757" s="168"/>
      <c r="BK1757" s="168"/>
      <c r="BL1757" s="168"/>
      <c r="BM1757" s="168"/>
      <c r="BN1757" s="168"/>
      <c r="BO1757" s="168"/>
      <c r="BP1757" s="168"/>
    </row>
    <row r="1758" spans="1:69" x14ac:dyDescent="0.15">
      <c r="D1758" s="168"/>
      <c r="E1758" s="168"/>
      <c r="F1758" s="168"/>
      <c r="G1758" s="168"/>
      <c r="H1758" s="168"/>
      <c r="I1758" s="168"/>
      <c r="J1758" s="168"/>
      <c r="K1758" s="168"/>
      <c r="L1758" s="168"/>
      <c r="M1758" s="168"/>
      <c r="N1758" s="168"/>
      <c r="O1758" s="168"/>
      <c r="P1758" s="168"/>
      <c r="Q1758" s="168"/>
      <c r="R1758" s="168"/>
      <c r="S1758" s="168"/>
      <c r="T1758" s="168"/>
      <c r="U1758" s="168"/>
      <c r="V1758" s="168"/>
      <c r="W1758" s="168"/>
      <c r="X1758" s="168"/>
      <c r="Y1758" s="168"/>
      <c r="Z1758" s="168"/>
      <c r="AA1758" s="168"/>
      <c r="AB1758" s="168"/>
      <c r="AC1758" s="168"/>
      <c r="AD1758" s="168"/>
      <c r="AE1758" s="168"/>
      <c r="AF1758" s="168"/>
      <c r="AG1758" s="168"/>
      <c r="AH1758" s="168"/>
      <c r="AI1758" s="168"/>
      <c r="AJ1758" s="168"/>
      <c r="AK1758" s="168"/>
      <c r="AL1758" s="168"/>
      <c r="AM1758" s="168"/>
      <c r="AN1758" s="168"/>
      <c r="AO1758" s="168"/>
      <c r="AP1758" s="168"/>
      <c r="AQ1758" s="168"/>
      <c r="AR1758" s="168"/>
      <c r="AS1758" s="168"/>
      <c r="AT1758" s="168"/>
      <c r="AU1758" s="168"/>
      <c r="AV1758" s="168"/>
      <c r="AW1758" s="168"/>
      <c r="AX1758" s="168"/>
      <c r="AY1758" s="168"/>
      <c r="AZ1758" s="168"/>
      <c r="BA1758" s="168"/>
      <c r="BB1758" s="168"/>
      <c r="BC1758" s="168"/>
      <c r="BD1758" s="168"/>
      <c r="BE1758" s="168"/>
      <c r="BF1758" s="168"/>
      <c r="BG1758" s="168"/>
      <c r="BH1758" s="168"/>
      <c r="BI1758" s="168"/>
      <c r="BJ1758" s="168"/>
      <c r="BK1758" s="168"/>
      <c r="BL1758" s="168"/>
      <c r="BM1758" s="168"/>
      <c r="BN1758" s="168"/>
      <c r="BO1758" s="168"/>
      <c r="BP1758" s="168"/>
    </row>
    <row r="1759" spans="1:69" x14ac:dyDescent="0.15">
      <c r="D1759" s="168"/>
      <c r="E1759" s="168"/>
      <c r="F1759" s="168"/>
      <c r="G1759" s="168"/>
      <c r="H1759" s="168"/>
      <c r="I1759" s="168"/>
      <c r="J1759" s="168"/>
      <c r="K1759" s="168"/>
      <c r="L1759" s="168"/>
      <c r="M1759" s="168"/>
      <c r="N1759" s="168"/>
      <c r="O1759" s="168"/>
      <c r="P1759" s="168"/>
      <c r="Q1759" s="168"/>
      <c r="R1759" s="168"/>
      <c r="S1759" s="168"/>
      <c r="T1759" s="168"/>
      <c r="U1759" s="168"/>
      <c r="V1759" s="168"/>
      <c r="W1759" s="168"/>
      <c r="X1759" s="168"/>
      <c r="Y1759" s="168"/>
      <c r="Z1759" s="168"/>
      <c r="AA1759" s="168"/>
      <c r="AB1759" s="168"/>
      <c r="AC1759" s="168"/>
      <c r="AD1759" s="168"/>
      <c r="AE1759" s="168"/>
      <c r="AF1759" s="168"/>
      <c r="AG1759" s="168"/>
      <c r="AH1759" s="168"/>
      <c r="AI1759" s="168"/>
      <c r="AJ1759" s="168"/>
      <c r="AK1759" s="168"/>
      <c r="AL1759" s="168"/>
      <c r="AM1759" s="168"/>
      <c r="AN1759" s="168"/>
      <c r="AO1759" s="168"/>
      <c r="AP1759" s="168"/>
      <c r="AQ1759" s="168"/>
      <c r="AR1759" s="168"/>
      <c r="AS1759" s="168"/>
      <c r="AT1759" s="168"/>
      <c r="AU1759" s="168"/>
      <c r="AV1759" s="168"/>
      <c r="AW1759" s="168"/>
      <c r="AX1759" s="168"/>
      <c r="AY1759" s="168"/>
      <c r="AZ1759" s="168"/>
      <c r="BA1759" s="168"/>
      <c r="BB1759" s="168"/>
      <c r="BC1759" s="168"/>
      <c r="BD1759" s="168"/>
      <c r="BE1759" s="168"/>
      <c r="BF1759" s="168"/>
      <c r="BG1759" s="168"/>
      <c r="BH1759" s="168"/>
      <c r="BI1759" s="168"/>
      <c r="BJ1759" s="168"/>
      <c r="BK1759" s="168"/>
      <c r="BL1759" s="168"/>
      <c r="BM1759" s="168"/>
      <c r="BN1759" s="168"/>
      <c r="BO1759" s="168"/>
      <c r="BP1759" s="168"/>
    </row>
    <row r="1760" spans="1:69" x14ac:dyDescent="0.15">
      <c r="D1760" s="168"/>
      <c r="E1760" s="168"/>
      <c r="F1760" s="168"/>
      <c r="G1760" s="168"/>
      <c r="H1760" s="168"/>
      <c r="I1760" s="168"/>
      <c r="J1760" s="168"/>
      <c r="K1760" s="168"/>
      <c r="L1760" s="168"/>
      <c r="M1760" s="168"/>
      <c r="N1760" s="168"/>
      <c r="O1760" s="168"/>
      <c r="P1760" s="168"/>
      <c r="Q1760" s="168"/>
      <c r="R1760" s="168"/>
      <c r="S1760" s="168"/>
      <c r="T1760" s="168"/>
      <c r="U1760" s="168"/>
      <c r="V1760" s="168"/>
      <c r="W1760" s="168"/>
      <c r="X1760" s="168"/>
      <c r="Y1760" s="168"/>
      <c r="Z1760" s="168"/>
      <c r="AA1760" s="168"/>
      <c r="AB1760" s="168"/>
      <c r="AC1760" s="168"/>
      <c r="AD1760" s="168"/>
      <c r="AE1760" s="168"/>
      <c r="AF1760" s="168"/>
      <c r="AG1760" s="168"/>
      <c r="AH1760" s="168"/>
      <c r="AI1760" s="168"/>
      <c r="AJ1760" s="168"/>
      <c r="AK1760" s="168"/>
      <c r="AL1760" s="168"/>
      <c r="AM1760" s="168"/>
      <c r="AN1760" s="168"/>
      <c r="AO1760" s="168"/>
      <c r="AP1760" s="168"/>
      <c r="AQ1760" s="168"/>
      <c r="AR1760" s="168"/>
      <c r="AS1760" s="168"/>
      <c r="AT1760" s="168"/>
      <c r="AU1760" s="168"/>
      <c r="AV1760" s="168"/>
      <c r="AW1760" s="168"/>
      <c r="AX1760" s="168"/>
      <c r="AY1760" s="168"/>
      <c r="AZ1760" s="168"/>
      <c r="BA1760" s="168"/>
      <c r="BB1760" s="168"/>
      <c r="BC1760" s="168"/>
      <c r="BD1760" s="168"/>
      <c r="BE1760" s="168"/>
      <c r="BF1760" s="168"/>
      <c r="BG1760" s="168"/>
      <c r="BH1760" s="168"/>
      <c r="BI1760" s="168"/>
      <c r="BJ1760" s="168"/>
      <c r="BK1760" s="168"/>
      <c r="BL1760" s="168"/>
      <c r="BM1760" s="168"/>
      <c r="BN1760" s="168"/>
      <c r="BO1760" s="168"/>
      <c r="BP1760" s="168"/>
    </row>
    <row r="1761" spans="4:68" x14ac:dyDescent="0.15">
      <c r="D1761" s="168"/>
      <c r="E1761" s="168"/>
      <c r="F1761" s="168"/>
      <c r="G1761" s="168"/>
      <c r="H1761" s="168"/>
      <c r="I1761" s="168"/>
      <c r="J1761" s="168"/>
      <c r="K1761" s="168"/>
      <c r="L1761" s="168"/>
      <c r="M1761" s="168"/>
      <c r="N1761" s="168"/>
      <c r="O1761" s="168"/>
      <c r="P1761" s="168"/>
      <c r="Q1761" s="168"/>
      <c r="R1761" s="168"/>
      <c r="S1761" s="168"/>
      <c r="T1761" s="168"/>
      <c r="U1761" s="168"/>
      <c r="V1761" s="168"/>
      <c r="W1761" s="168"/>
      <c r="X1761" s="168"/>
      <c r="Y1761" s="168"/>
      <c r="Z1761" s="168"/>
      <c r="AA1761" s="168"/>
      <c r="AB1761" s="168"/>
      <c r="AC1761" s="168"/>
      <c r="AD1761" s="168"/>
      <c r="AE1761" s="168"/>
      <c r="AF1761" s="168"/>
      <c r="AG1761" s="168"/>
      <c r="AH1761" s="168"/>
      <c r="AI1761" s="168"/>
      <c r="AJ1761" s="168"/>
      <c r="AK1761" s="168"/>
      <c r="AL1761" s="168"/>
      <c r="AM1761" s="168"/>
      <c r="AN1761" s="168"/>
      <c r="AO1761" s="168"/>
      <c r="AP1761" s="168"/>
      <c r="AQ1761" s="168"/>
      <c r="AR1761" s="168"/>
      <c r="AS1761" s="168"/>
      <c r="AT1761" s="168"/>
      <c r="AU1761" s="168"/>
      <c r="AV1761" s="168"/>
      <c r="AW1761" s="168"/>
      <c r="AX1761" s="168"/>
      <c r="AY1761" s="168"/>
      <c r="AZ1761" s="168"/>
      <c r="BA1761" s="168"/>
      <c r="BB1761" s="168"/>
      <c r="BC1761" s="168"/>
      <c r="BD1761" s="168"/>
      <c r="BE1761" s="168"/>
      <c r="BF1761" s="168"/>
      <c r="BG1761" s="168"/>
      <c r="BH1761" s="168"/>
      <c r="BI1761" s="168"/>
      <c r="BJ1761" s="168"/>
      <c r="BK1761" s="168"/>
      <c r="BL1761" s="168"/>
      <c r="BM1761" s="168"/>
      <c r="BN1761" s="168"/>
      <c r="BO1761" s="168"/>
      <c r="BP1761" s="168"/>
    </row>
    <row r="1762" spans="4:68" x14ac:dyDescent="0.15">
      <c r="D1762" s="168"/>
      <c r="E1762" s="168"/>
      <c r="F1762" s="168"/>
      <c r="G1762" s="168"/>
      <c r="H1762" s="168"/>
      <c r="I1762" s="168"/>
      <c r="J1762" s="168"/>
      <c r="K1762" s="168"/>
      <c r="L1762" s="168"/>
      <c r="M1762" s="168"/>
      <c r="N1762" s="168"/>
      <c r="O1762" s="168"/>
      <c r="P1762" s="168"/>
      <c r="Q1762" s="168"/>
      <c r="R1762" s="168"/>
      <c r="S1762" s="168"/>
      <c r="T1762" s="168"/>
      <c r="U1762" s="168"/>
      <c r="V1762" s="168"/>
      <c r="W1762" s="168"/>
      <c r="X1762" s="168"/>
      <c r="Y1762" s="168"/>
      <c r="Z1762" s="168"/>
      <c r="AA1762" s="168"/>
      <c r="AB1762" s="168"/>
      <c r="AC1762" s="168"/>
      <c r="AD1762" s="168"/>
      <c r="AE1762" s="168"/>
      <c r="AF1762" s="168"/>
      <c r="AG1762" s="168"/>
      <c r="AH1762" s="168"/>
      <c r="AI1762" s="168"/>
      <c r="AJ1762" s="168"/>
      <c r="AK1762" s="168"/>
      <c r="AL1762" s="168"/>
      <c r="AM1762" s="168"/>
      <c r="AN1762" s="168"/>
      <c r="AO1762" s="168"/>
      <c r="AP1762" s="168"/>
      <c r="AQ1762" s="168"/>
      <c r="AR1762" s="168"/>
      <c r="AS1762" s="168"/>
      <c r="AT1762" s="168"/>
      <c r="AU1762" s="168"/>
      <c r="AV1762" s="168"/>
      <c r="AW1762" s="168"/>
      <c r="AX1762" s="168"/>
      <c r="AY1762" s="168"/>
      <c r="AZ1762" s="168"/>
      <c r="BA1762" s="168"/>
      <c r="BB1762" s="168"/>
      <c r="BC1762" s="168"/>
      <c r="BD1762" s="168"/>
      <c r="BE1762" s="168"/>
      <c r="BF1762" s="168"/>
      <c r="BG1762" s="168"/>
      <c r="BH1762" s="168"/>
      <c r="BI1762" s="168"/>
      <c r="BJ1762" s="168"/>
      <c r="BK1762" s="168"/>
      <c r="BL1762" s="168"/>
      <c r="BM1762" s="168"/>
      <c r="BN1762" s="168"/>
      <c r="BO1762" s="168"/>
      <c r="BP1762" s="168"/>
    </row>
    <row r="1763" spans="4:68" x14ac:dyDescent="0.15">
      <c r="D1763" s="168"/>
      <c r="E1763" s="168"/>
      <c r="F1763" s="168"/>
      <c r="G1763" s="168"/>
      <c r="H1763" s="168"/>
      <c r="I1763" s="168"/>
      <c r="J1763" s="168"/>
      <c r="K1763" s="168"/>
      <c r="L1763" s="168"/>
      <c r="M1763" s="168"/>
      <c r="N1763" s="168"/>
      <c r="O1763" s="168"/>
      <c r="P1763" s="168"/>
      <c r="Q1763" s="168"/>
      <c r="R1763" s="168"/>
      <c r="S1763" s="168"/>
      <c r="T1763" s="168"/>
      <c r="U1763" s="168"/>
      <c r="V1763" s="168"/>
      <c r="W1763" s="168"/>
      <c r="X1763" s="168"/>
      <c r="Y1763" s="168"/>
      <c r="Z1763" s="168"/>
      <c r="AA1763" s="168"/>
      <c r="AB1763" s="168"/>
      <c r="AC1763" s="168"/>
      <c r="AD1763" s="168"/>
      <c r="AE1763" s="168"/>
      <c r="AF1763" s="168"/>
      <c r="AG1763" s="168"/>
      <c r="AH1763" s="168"/>
      <c r="AI1763" s="168"/>
      <c r="AJ1763" s="168"/>
      <c r="AK1763" s="168"/>
      <c r="AL1763" s="168"/>
      <c r="AM1763" s="168"/>
      <c r="AN1763" s="168"/>
      <c r="AO1763" s="168"/>
      <c r="AP1763" s="168"/>
      <c r="AQ1763" s="168"/>
      <c r="AR1763" s="168"/>
      <c r="AS1763" s="168"/>
      <c r="AT1763" s="168"/>
      <c r="AU1763" s="168"/>
      <c r="AV1763" s="168"/>
      <c r="AW1763" s="168"/>
      <c r="AX1763" s="168"/>
      <c r="AY1763" s="168"/>
      <c r="AZ1763" s="168"/>
      <c r="BA1763" s="168"/>
      <c r="BB1763" s="168"/>
      <c r="BC1763" s="168"/>
      <c r="BD1763" s="168"/>
      <c r="BE1763" s="168"/>
      <c r="BF1763" s="168"/>
      <c r="BG1763" s="168"/>
      <c r="BH1763" s="168"/>
      <c r="BI1763" s="168"/>
      <c r="BJ1763" s="168"/>
      <c r="BK1763" s="168"/>
      <c r="BL1763" s="168"/>
      <c r="BM1763" s="168"/>
      <c r="BN1763" s="168"/>
      <c r="BO1763" s="168"/>
      <c r="BP1763" s="168"/>
    </row>
    <row r="1764" spans="4:68" x14ac:dyDescent="0.15">
      <c r="D1764" s="168"/>
      <c r="E1764" s="168"/>
      <c r="F1764" s="168"/>
      <c r="G1764" s="168"/>
      <c r="H1764" s="168"/>
      <c r="I1764" s="168"/>
      <c r="J1764" s="168"/>
      <c r="K1764" s="168"/>
      <c r="L1764" s="168"/>
      <c r="M1764" s="168"/>
      <c r="N1764" s="168"/>
      <c r="O1764" s="168"/>
      <c r="P1764" s="168"/>
      <c r="Q1764" s="168"/>
      <c r="R1764" s="168"/>
      <c r="S1764" s="168"/>
      <c r="T1764" s="168"/>
      <c r="U1764" s="168"/>
      <c r="V1764" s="168"/>
      <c r="W1764" s="168"/>
      <c r="X1764" s="168"/>
      <c r="Y1764" s="168"/>
      <c r="Z1764" s="168"/>
      <c r="AA1764" s="168"/>
      <c r="AB1764" s="168"/>
      <c r="AC1764" s="168"/>
      <c r="AD1764" s="168"/>
      <c r="AE1764" s="168"/>
      <c r="AF1764" s="168"/>
      <c r="AG1764" s="168"/>
      <c r="AH1764" s="168"/>
      <c r="AI1764" s="168"/>
      <c r="AJ1764" s="168"/>
      <c r="AK1764" s="168"/>
      <c r="AL1764" s="168"/>
      <c r="AM1764" s="168"/>
      <c r="AN1764" s="168"/>
      <c r="AO1764" s="168"/>
      <c r="AP1764" s="168"/>
      <c r="AQ1764" s="168"/>
      <c r="AR1764" s="168"/>
      <c r="AS1764" s="168"/>
      <c r="AT1764" s="168"/>
      <c r="AU1764" s="168"/>
      <c r="AV1764" s="168"/>
      <c r="AW1764" s="168"/>
      <c r="AX1764" s="168"/>
      <c r="AY1764" s="168"/>
      <c r="AZ1764" s="168"/>
      <c r="BA1764" s="168"/>
      <c r="BB1764" s="168"/>
      <c r="BC1764" s="168"/>
      <c r="BD1764" s="168"/>
      <c r="BE1764" s="168"/>
      <c r="BF1764" s="168"/>
      <c r="BG1764" s="168"/>
      <c r="BH1764" s="168"/>
      <c r="BI1764" s="168"/>
      <c r="BJ1764" s="168"/>
      <c r="BK1764" s="168"/>
      <c r="BL1764" s="168"/>
      <c r="BM1764" s="168"/>
      <c r="BN1764" s="168"/>
      <c r="BO1764" s="168"/>
      <c r="BP1764" s="168"/>
    </row>
    <row r="1765" spans="4:68" x14ac:dyDescent="0.15">
      <c r="D1765" s="168"/>
      <c r="E1765" s="168"/>
      <c r="F1765" s="168"/>
      <c r="G1765" s="168"/>
      <c r="H1765" s="168"/>
      <c r="I1765" s="168"/>
      <c r="J1765" s="168"/>
      <c r="K1765" s="168"/>
      <c r="L1765" s="168"/>
      <c r="M1765" s="168"/>
      <c r="N1765" s="168"/>
      <c r="O1765" s="168"/>
      <c r="P1765" s="168"/>
      <c r="Q1765" s="168"/>
      <c r="R1765" s="168"/>
      <c r="S1765" s="168"/>
      <c r="T1765" s="168"/>
      <c r="U1765" s="168"/>
      <c r="V1765" s="168"/>
      <c r="W1765" s="168"/>
      <c r="X1765" s="168"/>
      <c r="Y1765" s="168"/>
      <c r="Z1765" s="168"/>
      <c r="AA1765" s="168"/>
      <c r="AB1765" s="168"/>
      <c r="AC1765" s="168"/>
      <c r="AD1765" s="168"/>
      <c r="AE1765" s="168"/>
      <c r="AF1765" s="168"/>
      <c r="AG1765" s="168"/>
      <c r="AH1765" s="168"/>
      <c r="AI1765" s="168"/>
      <c r="AJ1765" s="168"/>
      <c r="AK1765" s="168"/>
      <c r="AL1765" s="168"/>
      <c r="AM1765" s="168"/>
      <c r="AN1765" s="168"/>
      <c r="AO1765" s="168"/>
      <c r="AP1765" s="168"/>
      <c r="AQ1765" s="168"/>
      <c r="AR1765" s="168"/>
      <c r="AS1765" s="168"/>
      <c r="AT1765" s="168"/>
      <c r="AU1765" s="168"/>
      <c r="AV1765" s="168"/>
      <c r="AW1765" s="168"/>
      <c r="AX1765" s="168"/>
      <c r="AY1765" s="168"/>
      <c r="AZ1765" s="168"/>
      <c r="BA1765" s="168"/>
      <c r="BB1765" s="168"/>
      <c r="BC1765" s="168"/>
      <c r="BD1765" s="168"/>
      <c r="BE1765" s="168"/>
      <c r="BF1765" s="168"/>
      <c r="BG1765" s="168"/>
      <c r="BH1765" s="168"/>
      <c r="BI1765" s="168"/>
      <c r="BJ1765" s="168"/>
      <c r="BK1765" s="168"/>
      <c r="BL1765" s="168"/>
      <c r="BM1765" s="168"/>
      <c r="BN1765" s="168"/>
      <c r="BO1765" s="168"/>
      <c r="BP1765" s="168"/>
    </row>
    <row r="1766" spans="4:68" x14ac:dyDescent="0.15">
      <c r="D1766" s="168"/>
      <c r="E1766" s="168"/>
      <c r="F1766" s="168"/>
      <c r="G1766" s="168"/>
      <c r="H1766" s="168"/>
      <c r="I1766" s="168"/>
      <c r="J1766" s="168"/>
      <c r="K1766" s="168"/>
      <c r="L1766" s="168"/>
      <c r="M1766" s="168"/>
      <c r="N1766" s="168"/>
      <c r="O1766" s="168"/>
      <c r="P1766" s="168"/>
      <c r="Q1766" s="168"/>
      <c r="R1766" s="168"/>
      <c r="S1766" s="168"/>
      <c r="T1766" s="168"/>
      <c r="U1766" s="168"/>
      <c r="V1766" s="168"/>
      <c r="W1766" s="168"/>
      <c r="X1766" s="168"/>
      <c r="Y1766" s="168"/>
      <c r="Z1766" s="168"/>
      <c r="AA1766" s="168"/>
      <c r="AB1766" s="168"/>
      <c r="AC1766" s="168"/>
      <c r="AD1766" s="168"/>
      <c r="AE1766" s="168"/>
      <c r="AF1766" s="168"/>
      <c r="AG1766" s="168"/>
      <c r="AH1766" s="168"/>
      <c r="AI1766" s="168"/>
      <c r="AJ1766" s="168"/>
      <c r="AK1766" s="168"/>
      <c r="AL1766" s="168"/>
      <c r="AM1766" s="168"/>
      <c r="AN1766" s="168"/>
      <c r="AO1766" s="168"/>
      <c r="AP1766" s="168"/>
      <c r="AQ1766" s="168"/>
      <c r="AR1766" s="168"/>
      <c r="AS1766" s="168"/>
      <c r="AT1766" s="168"/>
      <c r="AU1766" s="168"/>
      <c r="AV1766" s="168"/>
      <c r="AW1766" s="168"/>
      <c r="AX1766" s="168"/>
      <c r="AY1766" s="168"/>
      <c r="AZ1766" s="168"/>
      <c r="BA1766" s="168"/>
      <c r="BB1766" s="168"/>
      <c r="BC1766" s="168"/>
      <c r="BD1766" s="168"/>
      <c r="BE1766" s="168"/>
      <c r="BF1766" s="168"/>
      <c r="BG1766" s="168"/>
      <c r="BH1766" s="168"/>
      <c r="BI1766" s="168"/>
      <c r="BJ1766" s="168"/>
      <c r="BK1766" s="168"/>
      <c r="BL1766" s="168"/>
      <c r="BM1766" s="168"/>
      <c r="BN1766" s="168"/>
      <c r="BO1766" s="168"/>
      <c r="BP1766" s="168"/>
    </row>
    <row r="1767" spans="4:68" x14ac:dyDescent="0.15">
      <c r="D1767" s="168"/>
      <c r="E1767" s="168"/>
      <c r="F1767" s="168"/>
      <c r="G1767" s="168"/>
      <c r="H1767" s="168"/>
      <c r="I1767" s="168"/>
      <c r="J1767" s="168"/>
      <c r="K1767" s="168"/>
      <c r="L1767" s="168"/>
      <c r="M1767" s="168"/>
      <c r="N1767" s="168"/>
      <c r="O1767" s="168"/>
      <c r="P1767" s="168"/>
      <c r="Q1767" s="168"/>
      <c r="R1767" s="168"/>
      <c r="S1767" s="168"/>
      <c r="T1767" s="168"/>
      <c r="U1767" s="168"/>
      <c r="V1767" s="168"/>
      <c r="W1767" s="168"/>
      <c r="X1767" s="168"/>
      <c r="Y1767" s="168"/>
      <c r="Z1767" s="168"/>
      <c r="AA1767" s="168"/>
      <c r="AB1767" s="168"/>
      <c r="AC1767" s="168"/>
      <c r="AD1767" s="168"/>
      <c r="AE1767" s="168"/>
      <c r="AF1767" s="168"/>
      <c r="AG1767" s="168"/>
      <c r="AH1767" s="168"/>
      <c r="AI1767" s="168"/>
      <c r="AJ1767" s="168"/>
      <c r="AK1767" s="168"/>
      <c r="AL1767" s="168"/>
      <c r="AM1767" s="168"/>
      <c r="AN1767" s="168"/>
      <c r="AO1767" s="168"/>
      <c r="AP1767" s="168"/>
      <c r="AQ1767" s="168"/>
      <c r="AR1767" s="168"/>
      <c r="AS1767" s="168"/>
      <c r="AT1767" s="168"/>
      <c r="AU1767" s="168"/>
      <c r="AV1767" s="168"/>
      <c r="AW1767" s="168"/>
      <c r="AX1767" s="168"/>
      <c r="AY1767" s="168"/>
      <c r="AZ1767" s="168"/>
      <c r="BA1767" s="168"/>
      <c r="BB1767" s="168"/>
      <c r="BC1767" s="168"/>
      <c r="BD1767" s="168"/>
      <c r="BE1767" s="168"/>
      <c r="BF1767" s="168"/>
      <c r="BG1767" s="168"/>
      <c r="BH1767" s="168"/>
      <c r="BI1767" s="168"/>
      <c r="BJ1767" s="168"/>
      <c r="BK1767" s="168"/>
      <c r="BL1767" s="168"/>
      <c r="BM1767" s="168"/>
      <c r="BN1767" s="168"/>
      <c r="BO1767" s="168"/>
      <c r="BP1767" s="168"/>
    </row>
    <row r="1768" spans="4:68" x14ac:dyDescent="0.15">
      <c r="D1768" s="168"/>
      <c r="E1768" s="168"/>
      <c r="F1768" s="168"/>
      <c r="G1768" s="168"/>
      <c r="H1768" s="168"/>
      <c r="I1768" s="168"/>
      <c r="J1768" s="168"/>
      <c r="K1768" s="168"/>
      <c r="L1768" s="168"/>
      <c r="M1768" s="168"/>
      <c r="N1768" s="168"/>
      <c r="O1768" s="168"/>
      <c r="P1768" s="168"/>
      <c r="Q1768" s="168"/>
      <c r="R1768" s="168"/>
      <c r="S1768" s="168"/>
      <c r="T1768" s="168"/>
      <c r="U1768" s="168"/>
      <c r="V1768" s="168"/>
      <c r="W1768" s="168"/>
      <c r="X1768" s="168"/>
      <c r="Y1768" s="168"/>
      <c r="Z1768" s="168"/>
      <c r="AA1768" s="168"/>
      <c r="AB1768" s="168"/>
      <c r="AC1768" s="168"/>
      <c r="AD1768" s="168"/>
      <c r="AE1768" s="168"/>
      <c r="AF1768" s="168"/>
      <c r="AG1768" s="168"/>
      <c r="AH1768" s="168"/>
      <c r="AI1768" s="168"/>
      <c r="AJ1768" s="168"/>
      <c r="AK1768" s="168"/>
      <c r="AL1768" s="168"/>
      <c r="AM1768" s="168"/>
      <c r="AN1768" s="168"/>
      <c r="AO1768" s="168"/>
      <c r="AP1768" s="168"/>
      <c r="AQ1768" s="168"/>
      <c r="AR1768" s="168"/>
      <c r="AS1768" s="168"/>
      <c r="AT1768" s="168"/>
      <c r="AU1768" s="168"/>
      <c r="AV1768" s="168"/>
      <c r="AW1768" s="168"/>
      <c r="AX1768" s="168"/>
      <c r="AY1768" s="168"/>
      <c r="AZ1768" s="168"/>
      <c r="BA1768" s="168"/>
      <c r="BB1768" s="168"/>
      <c r="BC1768" s="168"/>
      <c r="BD1768" s="168"/>
      <c r="BE1768" s="168"/>
      <c r="BF1768" s="168"/>
      <c r="BG1768" s="168"/>
      <c r="BH1768" s="168"/>
      <c r="BI1768" s="168"/>
      <c r="BJ1768" s="168"/>
      <c r="BK1768" s="168"/>
      <c r="BL1768" s="168"/>
      <c r="BM1768" s="168"/>
      <c r="BN1768" s="168"/>
      <c r="BO1768" s="168"/>
      <c r="BP1768" s="168"/>
    </row>
    <row r="1769" spans="4:68" x14ac:dyDescent="0.15">
      <c r="D1769" s="168"/>
      <c r="E1769" s="168"/>
      <c r="F1769" s="168"/>
      <c r="G1769" s="168"/>
      <c r="H1769" s="168"/>
      <c r="I1769" s="168"/>
      <c r="J1769" s="168"/>
      <c r="K1769" s="168"/>
      <c r="L1769" s="168"/>
      <c r="M1769" s="168"/>
      <c r="N1769" s="168"/>
      <c r="O1769" s="168"/>
      <c r="P1769" s="168"/>
      <c r="Q1769" s="168"/>
      <c r="R1769" s="168"/>
      <c r="S1769" s="168"/>
      <c r="T1769" s="168"/>
      <c r="U1769" s="168"/>
      <c r="V1769" s="168"/>
      <c r="W1769" s="168"/>
      <c r="X1769" s="168"/>
      <c r="Y1769" s="168"/>
      <c r="Z1769" s="168"/>
      <c r="AA1769" s="168"/>
      <c r="AB1769" s="168"/>
      <c r="AC1769" s="168"/>
      <c r="AD1769" s="168"/>
      <c r="AE1769" s="168"/>
      <c r="AF1769" s="168"/>
      <c r="AG1769" s="168"/>
      <c r="AH1769" s="168"/>
      <c r="AI1769" s="168"/>
      <c r="AJ1769" s="168"/>
      <c r="AK1769" s="168"/>
      <c r="AL1769" s="168"/>
      <c r="AM1769" s="168"/>
      <c r="AN1769" s="168"/>
      <c r="AO1769" s="168"/>
      <c r="AP1769" s="168"/>
      <c r="AQ1769" s="168"/>
      <c r="AR1769" s="168"/>
      <c r="AS1769" s="168"/>
      <c r="AT1769" s="168"/>
      <c r="AU1769" s="168"/>
      <c r="AV1769" s="168"/>
      <c r="AW1769" s="168"/>
      <c r="AX1769" s="168"/>
      <c r="AY1769" s="168"/>
      <c r="AZ1769" s="168"/>
      <c r="BA1769" s="168"/>
      <c r="BB1769" s="168"/>
      <c r="BC1769" s="168"/>
      <c r="BD1769" s="168"/>
      <c r="BE1769" s="168"/>
      <c r="BF1769" s="168"/>
      <c r="BG1769" s="168"/>
      <c r="BH1769" s="168"/>
      <c r="BI1769" s="168"/>
      <c r="BJ1769" s="168"/>
      <c r="BK1769" s="168"/>
      <c r="BL1769" s="168"/>
      <c r="BM1769" s="168"/>
      <c r="BN1769" s="168"/>
      <c r="BO1769" s="168"/>
      <c r="BP1769" s="168"/>
    </row>
    <row r="1770" spans="4:68" x14ac:dyDescent="0.15">
      <c r="D1770" s="168"/>
      <c r="E1770" s="168"/>
      <c r="F1770" s="168"/>
      <c r="G1770" s="168"/>
      <c r="H1770" s="168"/>
      <c r="I1770" s="168"/>
      <c r="J1770" s="168"/>
      <c r="K1770" s="168"/>
      <c r="L1770" s="168"/>
      <c r="M1770" s="168"/>
      <c r="N1770" s="168"/>
      <c r="O1770" s="168"/>
      <c r="P1770" s="168"/>
      <c r="Q1770" s="168"/>
      <c r="R1770" s="168"/>
      <c r="S1770" s="168"/>
      <c r="T1770" s="168"/>
      <c r="U1770" s="168"/>
      <c r="V1770" s="168"/>
      <c r="W1770" s="168"/>
      <c r="X1770" s="168"/>
      <c r="Y1770" s="168"/>
      <c r="Z1770" s="168"/>
      <c r="AA1770" s="168"/>
      <c r="AB1770" s="168"/>
      <c r="AC1770" s="168"/>
      <c r="AD1770" s="168"/>
      <c r="AE1770" s="168"/>
      <c r="AF1770" s="168"/>
      <c r="AG1770" s="168"/>
      <c r="AH1770" s="168"/>
      <c r="AI1770" s="168"/>
      <c r="AJ1770" s="168"/>
      <c r="AK1770" s="168"/>
      <c r="AL1770" s="168"/>
      <c r="AM1770" s="168"/>
      <c r="AN1770" s="168"/>
      <c r="AO1770" s="168"/>
      <c r="AP1770" s="168"/>
      <c r="AQ1770" s="168"/>
      <c r="AR1770" s="168"/>
      <c r="AS1770" s="168"/>
      <c r="AT1770" s="168"/>
      <c r="AU1770" s="168"/>
      <c r="AV1770" s="168"/>
      <c r="AW1770" s="168"/>
      <c r="AX1770" s="168"/>
      <c r="AY1770" s="168"/>
      <c r="AZ1770" s="168"/>
      <c r="BA1770" s="168"/>
      <c r="BB1770" s="168"/>
      <c r="BC1770" s="168"/>
      <c r="BD1770" s="168"/>
      <c r="BE1770" s="168"/>
      <c r="BF1770" s="168"/>
      <c r="BG1770" s="168"/>
      <c r="BH1770" s="168"/>
      <c r="BI1770" s="168"/>
      <c r="BJ1770" s="168"/>
      <c r="BK1770" s="168"/>
      <c r="BL1770" s="168"/>
      <c r="BM1770" s="168"/>
      <c r="BN1770" s="168"/>
      <c r="BO1770" s="168"/>
      <c r="BP1770" s="168"/>
    </row>
    <row r="1771" spans="4:68" x14ac:dyDescent="0.15">
      <c r="D1771" s="168"/>
      <c r="E1771" s="168"/>
      <c r="F1771" s="168"/>
      <c r="G1771" s="168"/>
      <c r="H1771" s="168"/>
      <c r="I1771" s="168"/>
      <c r="J1771" s="168"/>
      <c r="K1771" s="168"/>
      <c r="L1771" s="168"/>
      <c r="M1771" s="168"/>
      <c r="N1771" s="168"/>
      <c r="O1771" s="168"/>
      <c r="P1771" s="168"/>
      <c r="Q1771" s="168"/>
      <c r="R1771" s="168"/>
      <c r="S1771" s="168"/>
      <c r="T1771" s="168"/>
      <c r="U1771" s="168"/>
      <c r="V1771" s="168"/>
      <c r="W1771" s="168"/>
      <c r="X1771" s="168"/>
      <c r="Y1771" s="168"/>
      <c r="Z1771" s="168"/>
      <c r="AA1771" s="168"/>
      <c r="AB1771" s="168"/>
      <c r="AC1771" s="168"/>
      <c r="AD1771" s="168"/>
      <c r="AE1771" s="168"/>
      <c r="AF1771" s="168"/>
      <c r="AG1771" s="168"/>
      <c r="AH1771" s="168"/>
      <c r="AI1771" s="168"/>
      <c r="AJ1771" s="168"/>
      <c r="AK1771" s="168"/>
      <c r="AL1771" s="168"/>
      <c r="AM1771" s="168"/>
      <c r="AN1771" s="168"/>
      <c r="AO1771" s="168"/>
      <c r="AP1771" s="168"/>
      <c r="AQ1771" s="168"/>
      <c r="AR1771" s="168"/>
      <c r="AS1771" s="168"/>
      <c r="AT1771" s="168"/>
      <c r="AU1771" s="168"/>
      <c r="AV1771" s="168"/>
      <c r="AW1771" s="168"/>
      <c r="AX1771" s="168"/>
      <c r="AY1771" s="168"/>
      <c r="AZ1771" s="168"/>
      <c r="BA1771" s="168"/>
      <c r="BB1771" s="168"/>
      <c r="BC1771" s="168"/>
      <c r="BD1771" s="168"/>
      <c r="BE1771" s="168"/>
      <c r="BF1771" s="168"/>
      <c r="BG1771" s="168"/>
      <c r="BH1771" s="168"/>
      <c r="BI1771" s="168"/>
      <c r="BJ1771" s="168"/>
      <c r="BK1771" s="168"/>
      <c r="BL1771" s="168"/>
      <c r="BM1771" s="168"/>
      <c r="BN1771" s="168"/>
      <c r="BO1771" s="168"/>
      <c r="BP1771" s="168"/>
    </row>
    <row r="1772" spans="4:68" x14ac:dyDescent="0.15">
      <c r="D1772" s="168"/>
      <c r="E1772" s="168"/>
      <c r="F1772" s="168"/>
      <c r="G1772" s="168"/>
      <c r="H1772" s="168"/>
      <c r="I1772" s="168"/>
      <c r="J1772" s="168"/>
      <c r="K1772" s="168"/>
      <c r="L1772" s="168"/>
      <c r="M1772" s="168"/>
      <c r="N1772" s="168"/>
      <c r="O1772" s="168"/>
      <c r="P1772" s="168"/>
      <c r="Q1772" s="168"/>
      <c r="R1772" s="168"/>
      <c r="S1772" s="168"/>
      <c r="T1772" s="168"/>
      <c r="U1772" s="168"/>
      <c r="V1772" s="168"/>
      <c r="W1772" s="168"/>
      <c r="X1772" s="168"/>
      <c r="Y1772" s="168"/>
      <c r="Z1772" s="168"/>
      <c r="AA1772" s="168"/>
      <c r="AB1772" s="168"/>
      <c r="AC1772" s="168"/>
      <c r="AD1772" s="168"/>
      <c r="AE1772" s="168"/>
      <c r="AF1772" s="168"/>
      <c r="AG1772" s="168"/>
      <c r="AH1772" s="168"/>
      <c r="AI1772" s="168"/>
      <c r="AJ1772" s="168"/>
      <c r="AK1772" s="168"/>
      <c r="AL1772" s="168"/>
      <c r="AM1772" s="168"/>
      <c r="AN1772" s="168"/>
      <c r="AO1772" s="168"/>
      <c r="AP1772" s="168"/>
      <c r="AQ1772" s="168"/>
      <c r="AR1772" s="168"/>
      <c r="AS1772" s="168"/>
      <c r="AT1772" s="168"/>
      <c r="AU1772" s="168"/>
      <c r="AV1772" s="168"/>
      <c r="AW1772" s="168"/>
      <c r="AX1772" s="168"/>
      <c r="AY1772" s="168"/>
      <c r="AZ1772" s="168"/>
      <c r="BA1772" s="168"/>
      <c r="BB1772" s="168"/>
      <c r="BC1772" s="168"/>
      <c r="BD1772" s="168"/>
      <c r="BE1772" s="168"/>
      <c r="BF1772" s="168"/>
      <c r="BG1772" s="168"/>
      <c r="BH1772" s="168"/>
      <c r="BI1772" s="168"/>
      <c r="BJ1772" s="168"/>
      <c r="BK1772" s="168"/>
      <c r="BL1772" s="168"/>
      <c r="BM1772" s="168"/>
      <c r="BN1772" s="168"/>
      <c r="BO1772" s="168"/>
      <c r="BP1772" s="168"/>
    </row>
    <row r="1773" spans="4:68" x14ac:dyDescent="0.15">
      <c r="D1773" s="168"/>
      <c r="E1773" s="168"/>
      <c r="F1773" s="168"/>
      <c r="G1773" s="168"/>
      <c r="H1773" s="168"/>
      <c r="I1773" s="168"/>
      <c r="J1773" s="168"/>
      <c r="K1773" s="168"/>
      <c r="L1773" s="168"/>
      <c r="M1773" s="168"/>
      <c r="N1773" s="168"/>
      <c r="O1773" s="168"/>
      <c r="P1773" s="168"/>
      <c r="Q1773" s="168"/>
      <c r="R1773" s="168"/>
      <c r="S1773" s="168"/>
      <c r="T1773" s="168"/>
      <c r="U1773" s="168"/>
      <c r="V1773" s="168"/>
      <c r="W1773" s="168"/>
      <c r="X1773" s="168"/>
      <c r="Y1773" s="168"/>
      <c r="Z1773" s="168"/>
      <c r="AA1773" s="168"/>
      <c r="AB1773" s="168"/>
      <c r="AC1773" s="168"/>
      <c r="AD1773" s="168"/>
      <c r="AE1773" s="168"/>
      <c r="AF1773" s="168"/>
      <c r="AG1773" s="168"/>
      <c r="AH1773" s="168"/>
      <c r="AI1773" s="168"/>
      <c r="AJ1773" s="168"/>
      <c r="AK1773" s="168"/>
      <c r="AL1773" s="168"/>
      <c r="AM1773" s="168"/>
      <c r="AN1773" s="168"/>
      <c r="AO1773" s="168"/>
      <c r="AP1773" s="168"/>
      <c r="AQ1773" s="168"/>
      <c r="AR1773" s="168"/>
      <c r="AS1773" s="168"/>
      <c r="AT1773" s="168"/>
      <c r="AU1773" s="168"/>
      <c r="AV1773" s="168"/>
      <c r="AW1773" s="168"/>
      <c r="AX1773" s="168"/>
      <c r="AY1773" s="168"/>
      <c r="AZ1773" s="168"/>
      <c r="BA1773" s="168"/>
      <c r="BB1773" s="168"/>
      <c r="BC1773" s="168"/>
      <c r="BD1773" s="168"/>
      <c r="BE1773" s="168"/>
      <c r="BF1773" s="168"/>
      <c r="BG1773" s="168"/>
      <c r="BH1773" s="168"/>
      <c r="BI1773" s="168"/>
      <c r="BJ1773" s="168"/>
      <c r="BK1773" s="168"/>
      <c r="BL1773" s="168"/>
      <c r="BM1773" s="168"/>
      <c r="BN1773" s="168"/>
      <c r="BO1773" s="168"/>
      <c r="BP1773" s="168"/>
    </row>
    <row r="1774" spans="4:68" x14ac:dyDescent="0.15">
      <c r="D1774" s="168"/>
      <c r="E1774" s="168"/>
      <c r="F1774" s="168"/>
      <c r="G1774" s="168"/>
      <c r="H1774" s="168"/>
      <c r="I1774" s="168"/>
      <c r="J1774" s="168"/>
      <c r="K1774" s="168"/>
      <c r="L1774" s="168"/>
      <c r="M1774" s="168"/>
      <c r="N1774" s="168"/>
      <c r="O1774" s="168"/>
      <c r="P1774" s="168"/>
      <c r="Q1774" s="168"/>
      <c r="R1774" s="168"/>
      <c r="S1774" s="168"/>
      <c r="T1774" s="168"/>
      <c r="U1774" s="168"/>
      <c r="V1774" s="168"/>
      <c r="W1774" s="168"/>
      <c r="X1774" s="168"/>
      <c r="Y1774" s="168"/>
      <c r="Z1774" s="168"/>
      <c r="AA1774" s="168"/>
      <c r="AB1774" s="168"/>
      <c r="AC1774" s="168"/>
      <c r="AD1774" s="168"/>
      <c r="AE1774" s="168"/>
      <c r="AF1774" s="168"/>
      <c r="AG1774" s="168"/>
      <c r="AH1774" s="168"/>
      <c r="AI1774" s="168"/>
      <c r="AJ1774" s="168"/>
      <c r="AK1774" s="168"/>
      <c r="AL1774" s="168"/>
      <c r="AM1774" s="168"/>
      <c r="AN1774" s="168"/>
      <c r="AO1774" s="168"/>
      <c r="AP1774" s="168"/>
      <c r="AQ1774" s="168"/>
      <c r="AR1774" s="168"/>
      <c r="AS1774" s="168"/>
      <c r="AT1774" s="168"/>
      <c r="AU1774" s="168"/>
      <c r="AV1774" s="168"/>
      <c r="AW1774" s="168"/>
      <c r="AX1774" s="168"/>
      <c r="AY1774" s="168"/>
      <c r="AZ1774" s="168"/>
      <c r="BA1774" s="168"/>
      <c r="BB1774" s="168"/>
      <c r="BC1774" s="168"/>
      <c r="BD1774" s="168"/>
      <c r="BE1774" s="168"/>
      <c r="BF1774" s="168"/>
      <c r="BG1774" s="168"/>
      <c r="BH1774" s="168"/>
      <c r="BI1774" s="168"/>
      <c r="BJ1774" s="168"/>
      <c r="BK1774" s="168"/>
      <c r="BL1774" s="168"/>
      <c r="BM1774" s="168"/>
      <c r="BN1774" s="168"/>
      <c r="BO1774" s="168"/>
      <c r="BP1774" s="168"/>
    </row>
    <row r="1775" spans="4:68" x14ac:dyDescent="0.15">
      <c r="D1775" s="168"/>
      <c r="E1775" s="168"/>
      <c r="F1775" s="168"/>
      <c r="G1775" s="168"/>
      <c r="H1775" s="168"/>
      <c r="I1775" s="168"/>
      <c r="J1775" s="168"/>
      <c r="K1775" s="168"/>
      <c r="L1775" s="168"/>
      <c r="M1775" s="168"/>
      <c r="N1775" s="168"/>
      <c r="O1775" s="168"/>
      <c r="P1775" s="168"/>
      <c r="Q1775" s="168"/>
      <c r="R1775" s="168"/>
      <c r="S1775" s="168"/>
      <c r="T1775" s="168"/>
      <c r="U1775" s="168"/>
      <c r="V1775" s="168"/>
      <c r="W1775" s="168"/>
      <c r="X1775" s="168"/>
      <c r="Y1775" s="168"/>
      <c r="Z1775" s="168"/>
      <c r="AA1775" s="168"/>
      <c r="AB1775" s="168"/>
      <c r="AC1775" s="168"/>
      <c r="AD1775" s="168"/>
      <c r="AE1775" s="168"/>
      <c r="AF1775" s="168"/>
      <c r="AG1775" s="168"/>
      <c r="AH1775" s="168"/>
      <c r="AI1775" s="168"/>
      <c r="AJ1775" s="168"/>
      <c r="AK1775" s="168"/>
      <c r="AL1775" s="168"/>
      <c r="AM1775" s="168"/>
      <c r="AN1775" s="168"/>
      <c r="AO1775" s="168"/>
      <c r="AP1775" s="168"/>
      <c r="AQ1775" s="168"/>
      <c r="AR1775" s="168"/>
      <c r="AS1775" s="168"/>
      <c r="AT1775" s="168"/>
      <c r="AU1775" s="168"/>
      <c r="AV1775" s="168"/>
      <c r="AW1775" s="168"/>
      <c r="AX1775" s="168"/>
      <c r="AY1775" s="168"/>
      <c r="AZ1775" s="168"/>
      <c r="BA1775" s="168"/>
      <c r="BB1775" s="168"/>
      <c r="BC1775" s="168"/>
      <c r="BD1775" s="168"/>
      <c r="BE1775" s="168"/>
      <c r="BF1775" s="168"/>
      <c r="BG1775" s="168"/>
      <c r="BH1775" s="168"/>
      <c r="BI1775" s="168"/>
      <c r="BJ1775" s="168"/>
      <c r="BK1775" s="168"/>
      <c r="BL1775" s="168"/>
      <c r="BM1775" s="168"/>
      <c r="BN1775" s="168"/>
      <c r="BO1775" s="168"/>
      <c r="BP1775" s="168"/>
    </row>
    <row r="1776" spans="4:68" x14ac:dyDescent="0.15">
      <c r="D1776" s="168"/>
      <c r="E1776" s="168"/>
      <c r="F1776" s="168"/>
      <c r="G1776" s="168"/>
      <c r="H1776" s="168"/>
      <c r="I1776" s="168"/>
      <c r="J1776" s="168"/>
      <c r="K1776" s="168"/>
      <c r="L1776" s="168"/>
      <c r="M1776" s="168"/>
      <c r="N1776" s="168"/>
      <c r="O1776" s="168"/>
      <c r="P1776" s="168"/>
      <c r="Q1776" s="168"/>
      <c r="R1776" s="168"/>
      <c r="S1776" s="168"/>
      <c r="T1776" s="168"/>
      <c r="U1776" s="168"/>
      <c r="V1776" s="168"/>
      <c r="W1776" s="168"/>
      <c r="X1776" s="168"/>
      <c r="Y1776" s="168"/>
      <c r="Z1776" s="168"/>
      <c r="AA1776" s="168"/>
      <c r="AB1776" s="168"/>
      <c r="AC1776" s="168"/>
      <c r="AD1776" s="168"/>
      <c r="AE1776" s="168"/>
      <c r="AF1776" s="168"/>
      <c r="AG1776" s="168"/>
      <c r="AH1776" s="168"/>
      <c r="AI1776" s="168"/>
      <c r="AJ1776" s="168"/>
      <c r="AK1776" s="168"/>
      <c r="AL1776" s="168"/>
      <c r="AM1776" s="168"/>
      <c r="AN1776" s="168"/>
      <c r="AO1776" s="168"/>
      <c r="AP1776" s="168"/>
      <c r="AQ1776" s="168"/>
      <c r="AR1776" s="168"/>
      <c r="AS1776" s="168"/>
      <c r="AT1776" s="168"/>
      <c r="AU1776" s="168"/>
      <c r="AV1776" s="168"/>
      <c r="AW1776" s="168"/>
      <c r="AX1776" s="168"/>
      <c r="AY1776" s="168"/>
      <c r="AZ1776" s="168"/>
      <c r="BA1776" s="168"/>
      <c r="BB1776" s="168"/>
      <c r="BC1776" s="168"/>
      <c r="BD1776" s="168"/>
      <c r="BE1776" s="168"/>
      <c r="BF1776" s="168"/>
      <c r="BG1776" s="168"/>
      <c r="BH1776" s="168"/>
      <c r="BI1776" s="168"/>
      <c r="BJ1776" s="168"/>
      <c r="BK1776" s="168"/>
      <c r="BL1776" s="168"/>
      <c r="BM1776" s="168"/>
      <c r="BN1776" s="168"/>
      <c r="BO1776" s="168"/>
      <c r="BP1776" s="168"/>
    </row>
    <row r="1777" spans="4:68" x14ac:dyDescent="0.15">
      <c r="D1777" s="168"/>
      <c r="E1777" s="168"/>
      <c r="F1777" s="168"/>
      <c r="G1777" s="168"/>
      <c r="H1777" s="168"/>
      <c r="I1777" s="168"/>
      <c r="J1777" s="168"/>
      <c r="K1777" s="168"/>
      <c r="L1777" s="168"/>
      <c r="M1777" s="168"/>
      <c r="N1777" s="168"/>
      <c r="O1777" s="168"/>
      <c r="P1777" s="168"/>
      <c r="Q1777" s="168"/>
      <c r="R1777" s="168"/>
      <c r="S1777" s="168"/>
      <c r="T1777" s="168"/>
      <c r="U1777" s="168"/>
      <c r="V1777" s="168"/>
      <c r="W1777" s="168"/>
      <c r="X1777" s="168"/>
      <c r="Y1777" s="168"/>
      <c r="Z1777" s="168"/>
      <c r="AA1777" s="168"/>
      <c r="AB1777" s="168"/>
      <c r="AC1777" s="168"/>
      <c r="AD1777" s="168"/>
      <c r="AE1777" s="168"/>
      <c r="AF1777" s="168"/>
      <c r="AG1777" s="168"/>
      <c r="AH1777" s="168"/>
      <c r="AI1777" s="168"/>
      <c r="AJ1777" s="168"/>
      <c r="AK1777" s="168"/>
      <c r="AL1777" s="168"/>
      <c r="AM1777" s="168"/>
      <c r="AN1777" s="168"/>
      <c r="AO1777" s="168"/>
      <c r="AP1777" s="168"/>
      <c r="AQ1777" s="168"/>
      <c r="AR1777" s="168"/>
      <c r="AS1777" s="168"/>
      <c r="AT1777" s="168"/>
      <c r="AU1777" s="168"/>
      <c r="AV1777" s="168"/>
      <c r="AW1777" s="168"/>
      <c r="AX1777" s="168"/>
      <c r="AY1777" s="168"/>
      <c r="AZ1777" s="168"/>
      <c r="BA1777" s="168"/>
      <c r="BB1777" s="168"/>
      <c r="BC1777" s="168"/>
      <c r="BD1777" s="168"/>
      <c r="BE1777" s="168"/>
      <c r="BF1777" s="168"/>
      <c r="BG1777" s="168"/>
      <c r="BH1777" s="168"/>
      <c r="BI1777" s="168"/>
      <c r="BJ1777" s="168"/>
      <c r="BK1777" s="168"/>
      <c r="BL1777" s="168"/>
      <c r="BM1777" s="168"/>
      <c r="BN1777" s="168"/>
      <c r="BO1777" s="168"/>
      <c r="BP1777" s="168"/>
    </row>
    <row r="1778" spans="4:68" x14ac:dyDescent="0.15">
      <c r="D1778" s="168"/>
      <c r="E1778" s="168"/>
      <c r="F1778" s="168"/>
      <c r="G1778" s="168"/>
      <c r="H1778" s="168"/>
      <c r="I1778" s="168"/>
      <c r="J1778" s="168"/>
      <c r="K1778" s="168"/>
      <c r="L1778" s="168"/>
      <c r="M1778" s="168"/>
      <c r="N1778" s="168"/>
      <c r="O1778" s="168"/>
      <c r="P1778" s="168"/>
      <c r="Q1778" s="168"/>
      <c r="R1778" s="168"/>
      <c r="S1778" s="168"/>
      <c r="T1778" s="168"/>
      <c r="U1778" s="168"/>
      <c r="V1778" s="168"/>
      <c r="W1778" s="168"/>
      <c r="X1778" s="168"/>
      <c r="Y1778" s="168"/>
      <c r="Z1778" s="168"/>
      <c r="AA1778" s="168"/>
      <c r="AB1778" s="168"/>
      <c r="AC1778" s="168"/>
      <c r="AD1778" s="168"/>
      <c r="AE1778" s="168"/>
      <c r="AF1778" s="168"/>
      <c r="AG1778" s="168"/>
      <c r="AH1778" s="168"/>
      <c r="AI1778" s="168"/>
      <c r="AJ1778" s="168"/>
      <c r="AK1778" s="168"/>
      <c r="AL1778" s="168"/>
      <c r="AM1778" s="168"/>
      <c r="AN1778" s="168"/>
      <c r="AO1778" s="168"/>
      <c r="AP1778" s="168"/>
      <c r="AQ1778" s="168"/>
      <c r="AR1778" s="168"/>
      <c r="AS1778" s="168"/>
      <c r="AT1778" s="168"/>
      <c r="AU1778" s="168"/>
      <c r="AV1778" s="168"/>
      <c r="AW1778" s="168"/>
      <c r="AX1778" s="168"/>
      <c r="AY1778" s="168"/>
      <c r="AZ1778" s="168"/>
      <c r="BA1778" s="168"/>
      <c r="BB1778" s="168"/>
      <c r="BC1778" s="168"/>
      <c r="BD1778" s="168"/>
      <c r="BE1778" s="168"/>
      <c r="BF1778" s="168"/>
      <c r="BG1778" s="168"/>
      <c r="BH1778" s="168"/>
      <c r="BI1778" s="168"/>
      <c r="BJ1778" s="168"/>
      <c r="BK1778" s="168"/>
      <c r="BL1778" s="168"/>
      <c r="BM1778" s="168"/>
      <c r="BN1778" s="168"/>
      <c r="BO1778" s="168"/>
      <c r="BP1778" s="168"/>
    </row>
    <row r="1779" spans="4:68" x14ac:dyDescent="0.15">
      <c r="D1779" s="168"/>
      <c r="E1779" s="168"/>
      <c r="F1779" s="168"/>
      <c r="G1779" s="168"/>
      <c r="H1779" s="168"/>
      <c r="I1779" s="168"/>
      <c r="J1779" s="168"/>
      <c r="K1779" s="168"/>
      <c r="L1779" s="168"/>
      <c r="M1779" s="168"/>
      <c r="N1779" s="168"/>
      <c r="O1779" s="168"/>
      <c r="P1779" s="168"/>
      <c r="Q1779" s="168"/>
      <c r="R1779" s="168"/>
      <c r="S1779" s="168"/>
      <c r="T1779" s="168"/>
      <c r="U1779" s="168"/>
      <c r="V1779" s="168"/>
      <c r="W1779" s="168"/>
      <c r="X1779" s="168"/>
      <c r="Y1779" s="168"/>
      <c r="Z1779" s="168"/>
      <c r="AA1779" s="168"/>
      <c r="AB1779" s="168"/>
      <c r="AC1779" s="168"/>
      <c r="AD1779" s="168"/>
      <c r="AE1779" s="168"/>
      <c r="AF1779" s="168"/>
      <c r="AG1779" s="168"/>
      <c r="AH1779" s="168"/>
      <c r="AI1779" s="168"/>
      <c r="AJ1779" s="168"/>
      <c r="AK1779" s="168"/>
      <c r="AL1779" s="168"/>
      <c r="AM1779" s="168"/>
      <c r="AN1779" s="168"/>
      <c r="AO1779" s="168"/>
      <c r="AP1779" s="168"/>
      <c r="AQ1779" s="168"/>
      <c r="AR1779" s="168"/>
      <c r="AS1779" s="168"/>
      <c r="AT1779" s="168"/>
      <c r="AU1779" s="168"/>
      <c r="AV1779" s="168"/>
      <c r="AW1779" s="168"/>
      <c r="AX1779" s="168"/>
      <c r="AY1779" s="168"/>
      <c r="AZ1779" s="168"/>
      <c r="BA1779" s="168"/>
      <c r="BB1779" s="168"/>
      <c r="BC1779" s="168"/>
      <c r="BD1779" s="168"/>
      <c r="BE1779" s="168"/>
      <c r="BF1779" s="168"/>
      <c r="BG1779" s="168"/>
      <c r="BH1779" s="168"/>
      <c r="BI1779" s="168"/>
      <c r="BJ1779" s="168"/>
      <c r="BK1779" s="168"/>
      <c r="BL1779" s="168"/>
      <c r="BM1779" s="168"/>
      <c r="BN1779" s="168"/>
      <c r="BO1779" s="168"/>
      <c r="BP1779" s="168"/>
    </row>
    <row r="1780" spans="4:68" x14ac:dyDescent="0.15">
      <c r="D1780" s="168"/>
      <c r="E1780" s="168"/>
      <c r="F1780" s="168"/>
      <c r="G1780" s="168"/>
      <c r="H1780" s="168"/>
      <c r="I1780" s="168"/>
      <c r="J1780" s="168"/>
      <c r="K1780" s="168"/>
      <c r="L1780" s="168"/>
      <c r="M1780" s="168"/>
      <c r="N1780" s="168"/>
      <c r="O1780" s="168"/>
      <c r="P1780" s="168"/>
      <c r="Q1780" s="168"/>
      <c r="R1780" s="168"/>
      <c r="S1780" s="168"/>
      <c r="T1780" s="168"/>
      <c r="U1780" s="168"/>
      <c r="V1780" s="168"/>
      <c r="W1780" s="168"/>
      <c r="X1780" s="168"/>
      <c r="Y1780" s="168"/>
      <c r="Z1780" s="168"/>
      <c r="AA1780" s="168"/>
      <c r="AB1780" s="168"/>
      <c r="AC1780" s="168"/>
      <c r="AD1780" s="168"/>
      <c r="AE1780" s="168"/>
      <c r="AF1780" s="168"/>
      <c r="AG1780" s="168"/>
      <c r="AH1780" s="168"/>
      <c r="AI1780" s="168"/>
      <c r="AJ1780" s="168"/>
      <c r="AK1780" s="168"/>
      <c r="AL1780" s="168"/>
      <c r="AM1780" s="168"/>
      <c r="AN1780" s="168"/>
      <c r="AO1780" s="168"/>
      <c r="AP1780" s="168"/>
      <c r="AQ1780" s="168"/>
      <c r="AR1780" s="168"/>
      <c r="AS1780" s="168"/>
      <c r="AT1780" s="168"/>
      <c r="AU1780" s="168"/>
      <c r="AV1780" s="168"/>
      <c r="AW1780" s="168"/>
      <c r="AX1780" s="168"/>
      <c r="AY1780" s="168"/>
      <c r="AZ1780" s="168"/>
      <c r="BA1780" s="168"/>
      <c r="BB1780" s="168"/>
      <c r="BC1780" s="168"/>
      <c r="BD1780" s="168"/>
      <c r="BE1780" s="168"/>
      <c r="BF1780" s="168"/>
      <c r="BG1780" s="168"/>
      <c r="BH1780" s="168"/>
      <c r="BI1780" s="168"/>
      <c r="BJ1780" s="168"/>
      <c r="BK1780" s="168"/>
      <c r="BL1780" s="168"/>
      <c r="BM1780" s="168"/>
      <c r="BN1780" s="168"/>
      <c r="BO1780" s="168"/>
      <c r="BP1780" s="168"/>
    </row>
    <row r="1781" spans="4:68" x14ac:dyDescent="0.15">
      <c r="D1781" s="168"/>
      <c r="E1781" s="168"/>
      <c r="F1781" s="168"/>
      <c r="G1781" s="168"/>
      <c r="H1781" s="168"/>
      <c r="I1781" s="168"/>
      <c r="J1781" s="168"/>
      <c r="K1781" s="168"/>
      <c r="L1781" s="168"/>
      <c r="M1781" s="168"/>
      <c r="N1781" s="168"/>
      <c r="O1781" s="168"/>
      <c r="P1781" s="168"/>
      <c r="Q1781" s="168"/>
      <c r="R1781" s="168"/>
      <c r="S1781" s="168"/>
      <c r="T1781" s="168"/>
      <c r="U1781" s="168"/>
      <c r="V1781" s="168"/>
      <c r="W1781" s="168"/>
      <c r="X1781" s="168"/>
      <c r="Y1781" s="168"/>
      <c r="Z1781" s="168"/>
      <c r="AA1781" s="168"/>
      <c r="AB1781" s="168"/>
      <c r="AC1781" s="168"/>
      <c r="AD1781" s="168"/>
      <c r="AE1781" s="168"/>
      <c r="AF1781" s="168"/>
      <c r="AG1781" s="168"/>
      <c r="AH1781" s="168"/>
      <c r="AI1781" s="168"/>
      <c r="AJ1781" s="168"/>
      <c r="AK1781" s="168"/>
      <c r="AL1781" s="168"/>
      <c r="AM1781" s="168"/>
      <c r="AN1781" s="168"/>
      <c r="AO1781" s="168"/>
      <c r="AP1781" s="168"/>
      <c r="AQ1781" s="168"/>
      <c r="AR1781" s="168"/>
      <c r="AS1781" s="168"/>
      <c r="AT1781" s="168"/>
      <c r="AU1781" s="168"/>
      <c r="AV1781" s="168"/>
      <c r="AW1781" s="168"/>
      <c r="AX1781" s="168"/>
      <c r="AY1781" s="168"/>
      <c r="AZ1781" s="168"/>
      <c r="BA1781" s="168"/>
      <c r="BB1781" s="168"/>
      <c r="BC1781" s="168"/>
      <c r="BD1781" s="168"/>
      <c r="BE1781" s="168"/>
      <c r="BF1781" s="168"/>
      <c r="BG1781" s="168"/>
      <c r="BH1781" s="168"/>
      <c r="BI1781" s="168"/>
      <c r="BJ1781" s="168"/>
      <c r="BK1781" s="168"/>
      <c r="BL1781" s="168"/>
      <c r="BM1781" s="168"/>
      <c r="BN1781" s="168"/>
      <c r="BO1781" s="168"/>
      <c r="BP1781" s="168"/>
    </row>
    <row r="1782" spans="4:68" x14ac:dyDescent="0.15">
      <c r="D1782" s="168"/>
      <c r="E1782" s="168"/>
      <c r="F1782" s="168"/>
      <c r="G1782" s="168"/>
      <c r="H1782" s="168"/>
      <c r="I1782" s="168"/>
      <c r="J1782" s="168"/>
      <c r="K1782" s="168"/>
      <c r="L1782" s="168"/>
      <c r="M1782" s="168"/>
      <c r="N1782" s="168"/>
      <c r="O1782" s="168"/>
      <c r="P1782" s="168"/>
      <c r="Q1782" s="168"/>
      <c r="R1782" s="168"/>
      <c r="S1782" s="168"/>
      <c r="T1782" s="168"/>
      <c r="U1782" s="168"/>
      <c r="V1782" s="168"/>
      <c r="W1782" s="168"/>
      <c r="X1782" s="168"/>
      <c r="Y1782" s="168"/>
      <c r="Z1782" s="168"/>
      <c r="AA1782" s="168"/>
      <c r="AB1782" s="168"/>
      <c r="AC1782" s="168"/>
      <c r="AD1782" s="168"/>
      <c r="AE1782" s="168"/>
      <c r="AF1782" s="168"/>
      <c r="AG1782" s="168"/>
      <c r="AH1782" s="168"/>
      <c r="AI1782" s="168"/>
      <c r="AJ1782" s="168"/>
      <c r="AK1782" s="168"/>
      <c r="AL1782" s="168"/>
      <c r="AM1782" s="168"/>
      <c r="AN1782" s="168"/>
      <c r="AO1782" s="168"/>
      <c r="AP1782" s="168"/>
      <c r="AQ1782" s="168"/>
      <c r="AR1782" s="168"/>
      <c r="AS1782" s="168"/>
      <c r="AT1782" s="168"/>
      <c r="AU1782" s="168"/>
      <c r="AV1782" s="168"/>
      <c r="AW1782" s="168"/>
      <c r="AX1782" s="168"/>
      <c r="AY1782" s="168"/>
      <c r="AZ1782" s="168"/>
      <c r="BA1782" s="168"/>
      <c r="BB1782" s="168"/>
      <c r="BC1782" s="168"/>
      <c r="BD1782" s="168"/>
      <c r="BE1782" s="168"/>
      <c r="BF1782" s="168"/>
      <c r="BG1782" s="168"/>
      <c r="BH1782" s="168"/>
      <c r="BI1782" s="168"/>
      <c r="BJ1782" s="168"/>
      <c r="BK1782" s="168"/>
      <c r="BL1782" s="168"/>
      <c r="BM1782" s="168"/>
      <c r="BN1782" s="168"/>
      <c r="BO1782" s="168"/>
      <c r="BP1782" s="168"/>
    </row>
    <row r="1783" spans="4:68" x14ac:dyDescent="0.15">
      <c r="D1783" s="168"/>
      <c r="E1783" s="168"/>
      <c r="F1783" s="168"/>
      <c r="G1783" s="168"/>
      <c r="H1783" s="168"/>
      <c r="I1783" s="168"/>
      <c r="J1783" s="168"/>
      <c r="K1783" s="168"/>
      <c r="L1783" s="168"/>
      <c r="M1783" s="168"/>
      <c r="N1783" s="168"/>
      <c r="O1783" s="168"/>
      <c r="P1783" s="168"/>
      <c r="Q1783" s="168"/>
      <c r="R1783" s="168"/>
      <c r="S1783" s="168"/>
      <c r="T1783" s="168"/>
      <c r="U1783" s="168"/>
      <c r="V1783" s="168"/>
      <c r="W1783" s="168"/>
      <c r="X1783" s="168"/>
      <c r="Y1783" s="168"/>
      <c r="Z1783" s="168"/>
      <c r="AA1783" s="168"/>
      <c r="AB1783" s="168"/>
      <c r="AC1783" s="168"/>
      <c r="AD1783" s="168"/>
      <c r="AE1783" s="168"/>
      <c r="AF1783" s="168"/>
      <c r="AG1783" s="168"/>
      <c r="AH1783" s="168"/>
      <c r="AI1783" s="168"/>
      <c r="AJ1783" s="168"/>
      <c r="AK1783" s="168"/>
      <c r="AL1783" s="168"/>
      <c r="AM1783" s="168"/>
      <c r="AN1783" s="168"/>
      <c r="AO1783" s="168"/>
      <c r="AP1783" s="168"/>
      <c r="AQ1783" s="168"/>
      <c r="AR1783" s="168"/>
      <c r="AS1783" s="168"/>
      <c r="AT1783" s="168"/>
      <c r="AU1783" s="168"/>
      <c r="AV1783" s="168"/>
      <c r="AW1783" s="168"/>
      <c r="AX1783" s="168"/>
      <c r="AY1783" s="168"/>
      <c r="AZ1783" s="168"/>
      <c r="BA1783" s="168"/>
      <c r="BB1783" s="168"/>
      <c r="BC1783" s="168"/>
      <c r="BD1783" s="168"/>
      <c r="BE1783" s="168"/>
      <c r="BF1783" s="168"/>
      <c r="BG1783" s="168"/>
      <c r="BH1783" s="168"/>
      <c r="BI1783" s="168"/>
      <c r="BJ1783" s="168"/>
      <c r="BK1783" s="168"/>
      <c r="BL1783" s="168"/>
      <c r="BM1783" s="168"/>
      <c r="BN1783" s="168"/>
      <c r="BO1783" s="168"/>
      <c r="BP1783" s="168"/>
    </row>
    <row r="1784" spans="4:68" x14ac:dyDescent="0.15">
      <c r="D1784" s="168"/>
      <c r="E1784" s="168"/>
      <c r="F1784" s="168"/>
      <c r="G1784" s="168"/>
      <c r="H1784" s="168"/>
      <c r="I1784" s="168"/>
      <c r="J1784" s="168"/>
      <c r="K1784" s="168"/>
      <c r="L1784" s="168"/>
      <c r="M1784" s="168"/>
      <c r="N1784" s="168"/>
      <c r="O1784" s="168"/>
      <c r="P1784" s="168"/>
      <c r="Q1784" s="168"/>
      <c r="R1784" s="168"/>
      <c r="S1784" s="168"/>
      <c r="T1784" s="168"/>
      <c r="U1784" s="168"/>
      <c r="V1784" s="168"/>
      <c r="W1784" s="168"/>
      <c r="X1784" s="168"/>
      <c r="Y1784" s="168"/>
      <c r="Z1784" s="168"/>
      <c r="AA1784" s="168"/>
      <c r="AB1784" s="168"/>
      <c r="AC1784" s="168"/>
      <c r="AD1784" s="168"/>
      <c r="AE1784" s="168"/>
      <c r="AF1784" s="168"/>
      <c r="AG1784" s="168"/>
      <c r="AH1784" s="168"/>
      <c r="AI1784" s="168"/>
      <c r="AJ1784" s="168"/>
      <c r="AK1784" s="168"/>
      <c r="AL1784" s="168"/>
      <c r="AM1784" s="168"/>
      <c r="AN1784" s="168"/>
      <c r="AO1784" s="168"/>
      <c r="AP1784" s="168"/>
      <c r="AQ1784" s="168"/>
      <c r="AR1784" s="168"/>
      <c r="AS1784" s="168"/>
      <c r="AT1784" s="168"/>
      <c r="AU1784" s="168"/>
      <c r="AV1784" s="168"/>
      <c r="AW1784" s="168"/>
      <c r="AX1784" s="168"/>
      <c r="AY1784" s="168"/>
      <c r="AZ1784" s="168"/>
      <c r="BA1784" s="168"/>
      <c r="BB1784" s="168"/>
      <c r="BC1784" s="168"/>
      <c r="BD1784" s="168"/>
      <c r="BE1784" s="168"/>
      <c r="BF1784" s="168"/>
      <c r="BG1784" s="168"/>
      <c r="BH1784" s="168"/>
      <c r="BI1784" s="168"/>
      <c r="BJ1784" s="168"/>
      <c r="BK1784" s="168"/>
      <c r="BL1784" s="168"/>
      <c r="BM1784" s="168"/>
      <c r="BN1784" s="168"/>
      <c r="BO1784" s="168"/>
      <c r="BP1784" s="168"/>
    </row>
    <row r="1785" spans="4:68" x14ac:dyDescent="0.15">
      <c r="D1785" s="168"/>
      <c r="E1785" s="168"/>
      <c r="F1785" s="168"/>
      <c r="G1785" s="168"/>
      <c r="H1785" s="168"/>
      <c r="I1785" s="168"/>
      <c r="J1785" s="168"/>
      <c r="K1785" s="168"/>
      <c r="L1785" s="168"/>
      <c r="M1785" s="168"/>
      <c r="N1785" s="168"/>
      <c r="O1785" s="168"/>
      <c r="P1785" s="168"/>
      <c r="Q1785" s="168"/>
      <c r="R1785" s="168"/>
      <c r="S1785" s="168"/>
      <c r="T1785" s="168"/>
      <c r="U1785" s="168"/>
      <c r="V1785" s="168"/>
      <c r="W1785" s="168"/>
      <c r="X1785" s="168"/>
      <c r="Y1785" s="168"/>
      <c r="Z1785" s="168"/>
      <c r="AA1785" s="168"/>
      <c r="AB1785" s="168"/>
      <c r="AC1785" s="168"/>
      <c r="AD1785" s="168"/>
      <c r="AE1785" s="168"/>
      <c r="AF1785" s="168"/>
      <c r="AG1785" s="168"/>
      <c r="AH1785" s="168"/>
      <c r="AI1785" s="168"/>
      <c r="AJ1785" s="168"/>
      <c r="AK1785" s="168"/>
      <c r="AL1785" s="168"/>
      <c r="AM1785" s="168"/>
      <c r="AN1785" s="168"/>
      <c r="AO1785" s="168"/>
      <c r="AP1785" s="168"/>
      <c r="AQ1785" s="168"/>
      <c r="AR1785" s="168"/>
      <c r="AS1785" s="168"/>
      <c r="AT1785" s="168"/>
      <c r="AU1785" s="168"/>
      <c r="AV1785" s="168"/>
      <c r="AW1785" s="168"/>
      <c r="AX1785" s="168"/>
      <c r="AY1785" s="168"/>
      <c r="AZ1785" s="168"/>
      <c r="BA1785" s="168"/>
      <c r="BB1785" s="168"/>
      <c r="BC1785" s="168"/>
      <c r="BD1785" s="168"/>
      <c r="BE1785" s="168"/>
      <c r="BF1785" s="168"/>
      <c r="BG1785" s="168"/>
      <c r="BH1785" s="168"/>
      <c r="BI1785" s="168"/>
      <c r="BJ1785" s="168"/>
      <c r="BK1785" s="168"/>
      <c r="BL1785" s="168"/>
      <c r="BM1785" s="168"/>
      <c r="BN1785" s="168"/>
      <c r="BO1785" s="168"/>
      <c r="BP1785" s="168"/>
    </row>
    <row r="1786" spans="4:68" x14ac:dyDescent="0.15">
      <c r="D1786" s="168"/>
      <c r="E1786" s="168"/>
      <c r="F1786" s="168"/>
      <c r="G1786" s="168"/>
      <c r="H1786" s="168"/>
      <c r="I1786" s="168"/>
      <c r="J1786" s="168"/>
      <c r="K1786" s="168"/>
      <c r="L1786" s="168"/>
      <c r="M1786" s="168"/>
      <c r="N1786" s="168"/>
      <c r="O1786" s="168"/>
      <c r="P1786" s="168"/>
      <c r="Q1786" s="168"/>
      <c r="R1786" s="168"/>
      <c r="S1786" s="168"/>
      <c r="T1786" s="168"/>
      <c r="U1786" s="168"/>
      <c r="V1786" s="168"/>
      <c r="W1786" s="168"/>
      <c r="X1786" s="168"/>
      <c r="Y1786" s="168"/>
      <c r="Z1786" s="168"/>
      <c r="AA1786" s="168"/>
      <c r="AB1786" s="168"/>
      <c r="AC1786" s="168"/>
      <c r="AD1786" s="168"/>
      <c r="AE1786" s="168"/>
      <c r="AF1786" s="168"/>
      <c r="AG1786" s="168"/>
      <c r="AH1786" s="168"/>
      <c r="AI1786" s="168"/>
      <c r="AJ1786" s="168"/>
      <c r="AK1786" s="168"/>
      <c r="AL1786" s="168"/>
      <c r="AM1786" s="168"/>
      <c r="AN1786" s="168"/>
      <c r="AO1786" s="168"/>
      <c r="AP1786" s="168"/>
      <c r="AQ1786" s="168"/>
      <c r="AR1786" s="168"/>
      <c r="AS1786" s="168"/>
      <c r="AT1786" s="168"/>
      <c r="AU1786" s="168"/>
      <c r="AV1786" s="168"/>
      <c r="AW1786" s="168"/>
      <c r="AX1786" s="168"/>
      <c r="AY1786" s="168"/>
      <c r="AZ1786" s="168"/>
      <c r="BA1786" s="168"/>
      <c r="BB1786" s="168"/>
      <c r="BC1786" s="168"/>
      <c r="BD1786" s="168"/>
      <c r="BE1786" s="168"/>
      <c r="BF1786" s="168"/>
      <c r="BG1786" s="168"/>
      <c r="BH1786" s="168"/>
      <c r="BI1786" s="168"/>
      <c r="BJ1786" s="168"/>
      <c r="BK1786" s="168"/>
      <c r="BL1786" s="168"/>
      <c r="BM1786" s="168"/>
      <c r="BN1786" s="168"/>
      <c r="BO1786" s="168"/>
      <c r="BP1786" s="168"/>
    </row>
    <row r="1787" spans="4:68" x14ac:dyDescent="0.15">
      <c r="D1787" s="168"/>
      <c r="E1787" s="168"/>
      <c r="F1787" s="168"/>
      <c r="G1787" s="168"/>
      <c r="H1787" s="168"/>
      <c r="I1787" s="168"/>
      <c r="J1787" s="168"/>
      <c r="K1787" s="168"/>
      <c r="L1787" s="168"/>
      <c r="M1787" s="168"/>
      <c r="N1787" s="168"/>
      <c r="O1787" s="168"/>
      <c r="P1787" s="168"/>
      <c r="Q1787" s="168"/>
      <c r="R1787" s="168"/>
      <c r="S1787" s="168"/>
      <c r="T1787" s="168"/>
      <c r="U1787" s="168"/>
      <c r="V1787" s="168"/>
      <c r="W1787" s="168"/>
      <c r="X1787" s="168"/>
      <c r="Y1787" s="168"/>
      <c r="Z1787" s="168"/>
      <c r="AA1787" s="168"/>
      <c r="AB1787" s="168"/>
      <c r="AC1787" s="168"/>
      <c r="AD1787" s="168"/>
      <c r="AE1787" s="168"/>
      <c r="AF1787" s="168"/>
      <c r="AG1787" s="168"/>
      <c r="AH1787" s="168"/>
      <c r="AI1787" s="168"/>
      <c r="AJ1787" s="168"/>
      <c r="AK1787" s="168"/>
      <c r="AL1787" s="168"/>
      <c r="AM1787" s="168"/>
      <c r="AN1787" s="168"/>
      <c r="AO1787" s="168"/>
      <c r="AP1787" s="168"/>
      <c r="AQ1787" s="168"/>
      <c r="AR1787" s="168"/>
      <c r="AS1787" s="168"/>
      <c r="AT1787" s="168"/>
      <c r="AU1787" s="168"/>
      <c r="AV1787" s="168"/>
      <c r="AW1787" s="168"/>
      <c r="AX1787" s="168"/>
      <c r="AY1787" s="168"/>
      <c r="AZ1787" s="168"/>
      <c r="BA1787" s="168"/>
      <c r="BB1787" s="168"/>
      <c r="BC1787" s="168"/>
      <c r="BD1787" s="168"/>
      <c r="BE1787" s="168"/>
      <c r="BF1787" s="168"/>
      <c r="BG1787" s="168"/>
      <c r="BH1787" s="168"/>
      <c r="BI1787" s="168"/>
      <c r="BJ1787" s="168"/>
      <c r="BK1787" s="168"/>
      <c r="BL1787" s="168"/>
      <c r="BM1787" s="168"/>
      <c r="BN1787" s="168"/>
      <c r="BO1787" s="168"/>
      <c r="BP1787" s="168"/>
    </row>
    <row r="1788" spans="4:68" x14ac:dyDescent="0.15">
      <c r="D1788" s="168"/>
      <c r="E1788" s="168"/>
      <c r="F1788" s="168"/>
      <c r="G1788" s="168"/>
      <c r="H1788" s="168"/>
      <c r="I1788" s="168"/>
      <c r="J1788" s="168"/>
      <c r="K1788" s="168"/>
      <c r="L1788" s="168"/>
      <c r="M1788" s="168"/>
      <c r="N1788" s="168"/>
      <c r="O1788" s="168"/>
      <c r="P1788" s="168"/>
      <c r="Q1788" s="168"/>
      <c r="R1788" s="168"/>
      <c r="S1788" s="168"/>
      <c r="T1788" s="168"/>
      <c r="U1788" s="168"/>
      <c r="V1788" s="168"/>
      <c r="W1788" s="168"/>
      <c r="X1788" s="168"/>
      <c r="Y1788" s="168"/>
      <c r="Z1788" s="168"/>
      <c r="AA1788" s="168"/>
      <c r="AB1788" s="168"/>
      <c r="AC1788" s="168"/>
      <c r="AD1788" s="168"/>
      <c r="AE1788" s="168"/>
      <c r="AF1788" s="168"/>
      <c r="AG1788" s="168"/>
      <c r="AH1788" s="168"/>
      <c r="AI1788" s="168"/>
      <c r="AJ1788" s="168"/>
      <c r="AK1788" s="168"/>
      <c r="AL1788" s="168"/>
      <c r="AM1788" s="168"/>
      <c r="AN1788" s="168"/>
      <c r="AO1788" s="168"/>
      <c r="AP1788" s="168"/>
      <c r="AQ1788" s="168"/>
      <c r="AR1788" s="168"/>
      <c r="AS1788" s="168"/>
      <c r="AT1788" s="168"/>
      <c r="AU1788" s="168"/>
      <c r="AV1788" s="168"/>
      <c r="AW1788" s="168"/>
      <c r="AX1788" s="168"/>
      <c r="AY1788" s="168"/>
      <c r="AZ1788" s="168"/>
      <c r="BA1788" s="168"/>
      <c r="BB1788" s="168"/>
      <c r="BC1788" s="168"/>
      <c r="BD1788" s="168"/>
      <c r="BE1788" s="168"/>
      <c r="BF1788" s="168"/>
      <c r="BG1788" s="168"/>
      <c r="BH1788" s="168"/>
      <c r="BI1788" s="168"/>
      <c r="BJ1788" s="168"/>
      <c r="BK1788" s="168"/>
      <c r="BL1788" s="168"/>
      <c r="BM1788" s="168"/>
      <c r="BN1788" s="168"/>
      <c r="BO1788" s="168"/>
      <c r="BP1788" s="168"/>
    </row>
    <row r="1789" spans="4:68" x14ac:dyDescent="0.15">
      <c r="D1789" s="168"/>
      <c r="E1789" s="168"/>
      <c r="F1789" s="168"/>
      <c r="G1789" s="168"/>
      <c r="H1789" s="168"/>
      <c r="I1789" s="168"/>
      <c r="J1789" s="168"/>
      <c r="K1789" s="168"/>
      <c r="L1789" s="168"/>
      <c r="M1789" s="168"/>
      <c r="N1789" s="168"/>
      <c r="O1789" s="168"/>
      <c r="P1789" s="168"/>
      <c r="Q1789" s="168"/>
      <c r="R1789" s="168"/>
      <c r="S1789" s="168"/>
      <c r="T1789" s="168"/>
      <c r="U1789" s="168"/>
      <c r="V1789" s="168"/>
      <c r="W1789" s="168"/>
      <c r="X1789" s="168"/>
      <c r="Y1789" s="168"/>
      <c r="Z1789" s="168"/>
      <c r="AA1789" s="168"/>
      <c r="AB1789" s="168"/>
      <c r="AC1789" s="168"/>
      <c r="AD1789" s="168"/>
      <c r="AE1789" s="168"/>
      <c r="AF1789" s="168"/>
      <c r="AG1789" s="168"/>
      <c r="AH1789" s="168"/>
      <c r="AI1789" s="168"/>
      <c r="AJ1789" s="168"/>
      <c r="AK1789" s="168"/>
      <c r="AL1789" s="168"/>
      <c r="AM1789" s="168"/>
      <c r="AN1789" s="168"/>
      <c r="AO1789" s="168"/>
      <c r="AP1789" s="168"/>
      <c r="AQ1789" s="168"/>
      <c r="AR1789" s="168"/>
      <c r="AS1789" s="168"/>
      <c r="AT1789" s="168"/>
      <c r="AU1789" s="168"/>
      <c r="AV1789" s="168"/>
      <c r="AW1789" s="168"/>
      <c r="AX1789" s="168"/>
      <c r="AY1789" s="168"/>
      <c r="AZ1789" s="168"/>
      <c r="BA1789" s="168"/>
      <c r="BB1789" s="168"/>
      <c r="BC1789" s="168"/>
      <c r="BD1789" s="168"/>
      <c r="BE1789" s="168"/>
      <c r="BF1789" s="168"/>
      <c r="BG1789" s="168"/>
      <c r="BH1789" s="168"/>
      <c r="BI1789" s="168"/>
      <c r="BJ1789" s="168"/>
      <c r="BK1789" s="168"/>
      <c r="BL1789" s="168"/>
      <c r="BM1789" s="168"/>
      <c r="BN1789" s="168"/>
      <c r="BO1789" s="168"/>
      <c r="BP1789" s="168"/>
    </row>
    <row r="1790" spans="4:68" x14ac:dyDescent="0.15">
      <c r="D1790" s="168"/>
      <c r="E1790" s="168"/>
      <c r="F1790" s="168"/>
      <c r="G1790" s="168"/>
      <c r="H1790" s="168"/>
      <c r="I1790" s="168"/>
      <c r="J1790" s="168"/>
      <c r="K1790" s="168"/>
      <c r="L1790" s="168"/>
      <c r="M1790" s="168"/>
      <c r="N1790" s="168"/>
      <c r="O1790" s="168"/>
      <c r="P1790" s="168"/>
      <c r="Q1790" s="168"/>
      <c r="R1790" s="168"/>
      <c r="S1790" s="168"/>
      <c r="T1790" s="168"/>
      <c r="U1790" s="168"/>
      <c r="V1790" s="168"/>
      <c r="W1790" s="168"/>
      <c r="X1790" s="168"/>
      <c r="Y1790" s="168"/>
      <c r="Z1790" s="168"/>
      <c r="AA1790" s="168"/>
      <c r="AB1790" s="168"/>
      <c r="AC1790" s="168"/>
      <c r="AD1790" s="168"/>
      <c r="AE1790" s="168"/>
      <c r="AF1790" s="168"/>
      <c r="AG1790" s="168"/>
      <c r="AH1790" s="168"/>
      <c r="AI1790" s="168"/>
      <c r="AJ1790" s="168"/>
      <c r="AK1790" s="168"/>
      <c r="AL1790" s="168"/>
      <c r="AM1790" s="168"/>
      <c r="AN1790" s="168"/>
      <c r="AO1790" s="168"/>
      <c r="AP1790" s="168"/>
      <c r="AQ1790" s="168"/>
      <c r="AR1790" s="168"/>
      <c r="AS1790" s="168"/>
      <c r="AT1790" s="168"/>
      <c r="AU1790" s="168"/>
      <c r="AV1790" s="168"/>
      <c r="AW1790" s="168"/>
      <c r="AX1790" s="168"/>
      <c r="AY1790" s="168"/>
      <c r="AZ1790" s="168"/>
      <c r="BA1790" s="168"/>
      <c r="BB1790" s="168"/>
      <c r="BC1790" s="168"/>
      <c r="BD1790" s="168"/>
      <c r="BE1790" s="168"/>
      <c r="BF1790" s="168"/>
      <c r="BG1790" s="168"/>
      <c r="BH1790" s="168"/>
      <c r="BI1790" s="168"/>
      <c r="BJ1790" s="168"/>
      <c r="BK1790" s="168"/>
      <c r="BL1790" s="168"/>
      <c r="BM1790" s="168"/>
      <c r="BN1790" s="168"/>
      <c r="BO1790" s="168"/>
      <c r="BP1790" s="168"/>
    </row>
    <row r="1791" spans="4:68" x14ac:dyDescent="0.15">
      <c r="D1791" s="168"/>
      <c r="E1791" s="168"/>
      <c r="F1791" s="168"/>
      <c r="G1791" s="168"/>
      <c r="H1791" s="168"/>
      <c r="I1791" s="168"/>
      <c r="J1791" s="168"/>
      <c r="K1791" s="168"/>
      <c r="L1791" s="168"/>
      <c r="M1791" s="168"/>
      <c r="N1791" s="168"/>
      <c r="O1791" s="168"/>
      <c r="P1791" s="168"/>
      <c r="Q1791" s="168"/>
      <c r="R1791" s="168"/>
      <c r="S1791" s="168"/>
      <c r="T1791" s="168"/>
      <c r="U1791" s="168"/>
      <c r="V1791" s="168"/>
      <c r="W1791" s="168"/>
      <c r="X1791" s="168"/>
      <c r="Y1791" s="168"/>
      <c r="Z1791" s="168"/>
      <c r="AA1791" s="168"/>
      <c r="AB1791" s="168"/>
      <c r="AC1791" s="168"/>
      <c r="AD1791" s="168"/>
      <c r="AE1791" s="168"/>
      <c r="AF1791" s="168"/>
      <c r="AG1791" s="168"/>
      <c r="AH1791" s="168"/>
      <c r="AI1791" s="168"/>
      <c r="AJ1791" s="168"/>
      <c r="AK1791" s="168"/>
      <c r="AL1791" s="168"/>
      <c r="AM1791" s="168"/>
      <c r="AN1791" s="168"/>
      <c r="AO1791" s="168"/>
      <c r="AP1791" s="168"/>
      <c r="AQ1791" s="168"/>
      <c r="AR1791" s="168"/>
      <c r="AS1791" s="168"/>
      <c r="AT1791" s="168"/>
      <c r="AU1791" s="168"/>
      <c r="AV1791" s="168"/>
      <c r="AW1791" s="168"/>
      <c r="AX1791" s="168"/>
      <c r="AY1791" s="168"/>
      <c r="AZ1791" s="168"/>
      <c r="BA1791" s="168"/>
      <c r="BB1791" s="168"/>
      <c r="BC1791" s="168"/>
      <c r="BD1791" s="168"/>
      <c r="BE1791" s="168"/>
      <c r="BF1791" s="168"/>
      <c r="BG1791" s="168"/>
      <c r="BH1791" s="168"/>
      <c r="BI1791" s="168"/>
      <c r="BJ1791" s="168"/>
      <c r="BK1791" s="168"/>
      <c r="BL1791" s="168"/>
      <c r="BM1791" s="168"/>
      <c r="BN1791" s="168"/>
      <c r="BO1791" s="168"/>
      <c r="BP1791" s="168"/>
    </row>
    <row r="1792" spans="4:68" x14ac:dyDescent="0.15">
      <c r="D1792" s="168"/>
      <c r="E1792" s="168"/>
      <c r="F1792" s="168"/>
      <c r="G1792" s="168"/>
      <c r="H1792" s="168"/>
      <c r="I1792" s="168"/>
      <c r="J1792" s="168"/>
      <c r="K1792" s="168"/>
      <c r="L1792" s="168"/>
      <c r="M1792" s="168"/>
      <c r="N1792" s="168"/>
      <c r="O1792" s="168"/>
      <c r="P1792" s="168"/>
      <c r="Q1792" s="168"/>
      <c r="R1792" s="168"/>
      <c r="S1792" s="168"/>
      <c r="T1792" s="168"/>
      <c r="U1792" s="168"/>
      <c r="V1792" s="168"/>
      <c r="W1792" s="168"/>
      <c r="X1792" s="168"/>
      <c r="Y1792" s="168"/>
      <c r="Z1792" s="168"/>
      <c r="AA1792" s="168"/>
      <c r="AB1792" s="168"/>
      <c r="AC1792" s="168"/>
      <c r="AD1792" s="168"/>
      <c r="AE1792" s="168"/>
      <c r="AF1792" s="168"/>
      <c r="AG1792" s="168"/>
      <c r="AH1792" s="168"/>
      <c r="AI1792" s="168"/>
      <c r="AJ1792" s="168"/>
      <c r="AK1792" s="168"/>
      <c r="AL1792" s="168"/>
      <c r="AM1792" s="168"/>
      <c r="AN1792" s="168"/>
      <c r="AO1792" s="168"/>
      <c r="AP1792" s="168"/>
      <c r="AQ1792" s="168"/>
      <c r="AR1792" s="168"/>
      <c r="AS1792" s="168"/>
      <c r="AT1792" s="168"/>
      <c r="AU1792" s="168"/>
      <c r="AV1792" s="168"/>
      <c r="AW1792" s="168"/>
      <c r="AX1792" s="168"/>
      <c r="AY1792" s="168"/>
      <c r="AZ1792" s="168"/>
      <c r="BA1792" s="168"/>
      <c r="BB1792" s="168"/>
      <c r="BC1792" s="168"/>
      <c r="BD1792" s="168"/>
      <c r="BE1792" s="168"/>
      <c r="BF1792" s="168"/>
      <c r="BG1792" s="168"/>
      <c r="BH1792" s="168"/>
      <c r="BI1792" s="168"/>
      <c r="BJ1792" s="168"/>
      <c r="BK1792" s="168"/>
      <c r="BL1792" s="168"/>
      <c r="BM1792" s="168"/>
      <c r="BN1792" s="168"/>
      <c r="BO1792" s="168"/>
      <c r="BP1792" s="168"/>
    </row>
    <row r="1793" spans="4:68" x14ac:dyDescent="0.15">
      <c r="D1793" s="168"/>
      <c r="E1793" s="168"/>
      <c r="F1793" s="168"/>
      <c r="G1793" s="168"/>
      <c r="H1793" s="168"/>
      <c r="I1793" s="168"/>
      <c r="J1793" s="168"/>
      <c r="K1793" s="168"/>
      <c r="L1793" s="168"/>
      <c r="M1793" s="168"/>
      <c r="N1793" s="168"/>
      <c r="O1793" s="168"/>
      <c r="P1793" s="168"/>
      <c r="Q1793" s="168"/>
      <c r="R1793" s="168"/>
      <c r="S1793" s="168"/>
      <c r="T1793" s="168"/>
      <c r="U1793" s="168"/>
      <c r="V1793" s="168"/>
      <c r="W1793" s="168"/>
      <c r="X1793" s="168"/>
      <c r="Y1793" s="168"/>
      <c r="Z1793" s="168"/>
      <c r="AA1793" s="168"/>
      <c r="AB1793" s="168"/>
      <c r="AC1793" s="168"/>
      <c r="AD1793" s="168"/>
      <c r="AE1793" s="168"/>
      <c r="AF1793" s="168"/>
      <c r="AG1793" s="168"/>
      <c r="AH1793" s="168"/>
      <c r="AI1793" s="168"/>
      <c r="AJ1793" s="168"/>
      <c r="AK1793" s="168"/>
      <c r="AL1793" s="168"/>
      <c r="AM1793" s="168"/>
      <c r="AN1793" s="168"/>
      <c r="AO1793" s="168"/>
      <c r="AP1793" s="168"/>
      <c r="AQ1793" s="168"/>
      <c r="AR1793" s="168"/>
      <c r="AS1793" s="168"/>
      <c r="AT1793" s="168"/>
      <c r="AU1793" s="168"/>
      <c r="AV1793" s="168"/>
      <c r="AW1793" s="168"/>
      <c r="AX1793" s="168"/>
      <c r="AY1793" s="168"/>
      <c r="AZ1793" s="168"/>
      <c r="BA1793" s="168"/>
      <c r="BB1793" s="168"/>
      <c r="BC1793" s="168"/>
      <c r="BD1793" s="168"/>
      <c r="BE1793" s="168"/>
      <c r="BF1793" s="168"/>
      <c r="BG1793" s="168"/>
      <c r="BH1793" s="168"/>
      <c r="BI1793" s="168"/>
      <c r="BJ1793" s="168"/>
      <c r="BK1793" s="168"/>
      <c r="BL1793" s="168"/>
      <c r="BM1793" s="168"/>
      <c r="BN1793" s="168"/>
      <c r="BO1793" s="168"/>
      <c r="BP1793" s="168"/>
    </row>
    <row r="1794" spans="4:68" x14ac:dyDescent="0.15">
      <c r="D1794" s="168"/>
      <c r="E1794" s="168"/>
      <c r="F1794" s="168"/>
      <c r="G1794" s="168"/>
      <c r="H1794" s="168"/>
      <c r="I1794" s="168"/>
      <c r="J1794" s="168"/>
      <c r="K1794" s="168"/>
      <c r="L1794" s="168"/>
      <c r="M1794" s="168"/>
      <c r="N1794" s="168"/>
      <c r="O1794" s="168"/>
      <c r="P1794" s="168"/>
      <c r="Q1794" s="168"/>
      <c r="R1794" s="168"/>
      <c r="S1794" s="168"/>
      <c r="T1794" s="168"/>
      <c r="U1794" s="168"/>
      <c r="V1794" s="168"/>
      <c r="W1794" s="168"/>
      <c r="X1794" s="168"/>
      <c r="Y1794" s="168"/>
      <c r="Z1794" s="168"/>
      <c r="AA1794" s="168"/>
      <c r="AB1794" s="168"/>
      <c r="AC1794" s="168"/>
      <c r="AD1794" s="168"/>
      <c r="AE1794" s="168"/>
      <c r="AF1794" s="168"/>
      <c r="AG1794" s="168"/>
      <c r="AH1794" s="168"/>
      <c r="AI1794" s="168"/>
      <c r="AJ1794" s="168"/>
      <c r="AK1794" s="168"/>
      <c r="AL1794" s="168"/>
      <c r="AM1794" s="168"/>
      <c r="AN1794" s="168"/>
      <c r="AO1794" s="168"/>
      <c r="AP1794" s="168"/>
      <c r="AQ1794" s="168"/>
      <c r="AR1794" s="168"/>
      <c r="AS1794" s="168"/>
      <c r="AT1794" s="168"/>
      <c r="AU1794" s="168"/>
      <c r="AV1794" s="168"/>
      <c r="AW1794" s="168"/>
      <c r="AX1794" s="168"/>
      <c r="AY1794" s="168"/>
      <c r="AZ1794" s="168"/>
      <c r="BA1794" s="168"/>
      <c r="BB1794" s="168"/>
      <c r="BC1794" s="168"/>
      <c r="BD1794" s="168"/>
      <c r="BE1794" s="168"/>
      <c r="BF1794" s="168"/>
      <c r="BG1794" s="168"/>
      <c r="BH1794" s="168"/>
      <c r="BI1794" s="168"/>
      <c r="BJ1794" s="168"/>
      <c r="BK1794" s="168"/>
      <c r="BL1794" s="168"/>
      <c r="BM1794" s="168"/>
      <c r="BN1794" s="168"/>
      <c r="BO1794" s="168"/>
      <c r="BP1794" s="168"/>
    </row>
    <row r="1795" spans="4:68" x14ac:dyDescent="0.15">
      <c r="D1795" s="168"/>
      <c r="E1795" s="168"/>
      <c r="F1795" s="168"/>
      <c r="G1795" s="168"/>
      <c r="H1795" s="168"/>
      <c r="I1795" s="168"/>
      <c r="J1795" s="168"/>
      <c r="K1795" s="168"/>
      <c r="L1795" s="168"/>
      <c r="M1795" s="168"/>
      <c r="N1795" s="168"/>
      <c r="O1795" s="168"/>
      <c r="P1795" s="168"/>
      <c r="Q1795" s="168"/>
      <c r="R1795" s="168"/>
      <c r="S1795" s="168"/>
      <c r="T1795" s="168"/>
      <c r="U1795" s="168"/>
      <c r="V1795" s="168"/>
      <c r="W1795" s="168"/>
      <c r="X1795" s="168"/>
      <c r="Y1795" s="168"/>
      <c r="Z1795" s="168"/>
      <c r="AA1795" s="168"/>
      <c r="AB1795" s="168"/>
      <c r="AC1795" s="168"/>
      <c r="AD1795" s="168"/>
      <c r="AE1795" s="168"/>
      <c r="AF1795" s="168"/>
      <c r="AG1795" s="168"/>
      <c r="AH1795" s="168"/>
      <c r="AI1795" s="168"/>
      <c r="AJ1795" s="168"/>
      <c r="AK1795" s="168"/>
      <c r="AL1795" s="168"/>
      <c r="AM1795" s="168"/>
      <c r="AN1795" s="168"/>
      <c r="AO1795" s="168"/>
      <c r="AP1795" s="168"/>
      <c r="AQ1795" s="168"/>
      <c r="AR1795" s="168"/>
      <c r="AS1795" s="168"/>
      <c r="AT1795" s="168"/>
      <c r="AU1795" s="168"/>
      <c r="AV1795" s="168"/>
      <c r="AW1795" s="168"/>
      <c r="AX1795" s="168"/>
      <c r="AY1795" s="168"/>
      <c r="AZ1795" s="168"/>
      <c r="BA1795" s="168"/>
      <c r="BB1795" s="168"/>
      <c r="BC1795" s="168"/>
      <c r="BD1795" s="168"/>
      <c r="BE1795" s="168"/>
      <c r="BF1795" s="168"/>
      <c r="BG1795" s="168"/>
      <c r="BH1795" s="168"/>
      <c r="BI1795" s="168"/>
      <c r="BJ1795" s="168"/>
      <c r="BK1795" s="168"/>
      <c r="BL1795" s="168"/>
      <c r="BM1795" s="168"/>
      <c r="BN1795" s="168"/>
      <c r="BO1795" s="168"/>
      <c r="BP1795" s="168"/>
    </row>
    <row r="1796" spans="4:68" x14ac:dyDescent="0.15">
      <c r="D1796" s="168"/>
      <c r="E1796" s="168"/>
      <c r="F1796" s="168"/>
      <c r="G1796" s="168"/>
      <c r="H1796" s="168"/>
      <c r="I1796" s="168"/>
      <c r="J1796" s="168"/>
      <c r="K1796" s="168"/>
      <c r="L1796" s="168"/>
      <c r="M1796" s="168"/>
      <c r="N1796" s="168"/>
      <c r="O1796" s="168"/>
      <c r="P1796" s="168"/>
      <c r="Q1796" s="168"/>
      <c r="R1796" s="168"/>
      <c r="S1796" s="168"/>
      <c r="T1796" s="168"/>
      <c r="U1796" s="168"/>
      <c r="V1796" s="168"/>
      <c r="W1796" s="168"/>
      <c r="X1796" s="168"/>
      <c r="Y1796" s="168"/>
      <c r="Z1796" s="168"/>
      <c r="AA1796" s="168"/>
      <c r="AB1796" s="168"/>
      <c r="AC1796" s="168"/>
      <c r="AD1796" s="168"/>
      <c r="AE1796" s="168"/>
      <c r="AF1796" s="168"/>
      <c r="AG1796" s="168"/>
      <c r="AH1796" s="168"/>
      <c r="AI1796" s="168"/>
      <c r="AJ1796" s="168"/>
      <c r="AK1796" s="168"/>
      <c r="AL1796" s="168"/>
      <c r="AM1796" s="168"/>
      <c r="AN1796" s="168"/>
      <c r="AO1796" s="168"/>
      <c r="AP1796" s="168"/>
      <c r="AQ1796" s="168"/>
      <c r="AR1796" s="168"/>
      <c r="AS1796" s="168"/>
      <c r="AT1796" s="168"/>
      <c r="AU1796" s="168"/>
      <c r="AV1796" s="168"/>
      <c r="AW1796" s="168"/>
      <c r="AX1796" s="168"/>
      <c r="AY1796" s="168"/>
      <c r="AZ1796" s="168"/>
      <c r="BA1796" s="168"/>
      <c r="BB1796" s="168"/>
      <c r="BC1796" s="168"/>
      <c r="BD1796" s="168"/>
      <c r="BE1796" s="168"/>
      <c r="BF1796" s="168"/>
      <c r="BG1796" s="168"/>
      <c r="BH1796" s="168"/>
      <c r="BI1796" s="168"/>
      <c r="BJ1796" s="168"/>
      <c r="BK1796" s="168"/>
      <c r="BL1796" s="168"/>
      <c r="BM1796" s="168"/>
      <c r="BN1796" s="168"/>
      <c r="BO1796" s="168"/>
      <c r="BP1796" s="168"/>
    </row>
    <row r="1797" spans="4:68" x14ac:dyDescent="0.15">
      <c r="D1797" s="168"/>
      <c r="E1797" s="168"/>
      <c r="F1797" s="168"/>
      <c r="G1797" s="168"/>
      <c r="H1797" s="168"/>
      <c r="I1797" s="168"/>
      <c r="J1797" s="168"/>
      <c r="K1797" s="168"/>
      <c r="L1797" s="168"/>
      <c r="M1797" s="168"/>
      <c r="N1797" s="168"/>
      <c r="O1797" s="168"/>
      <c r="P1797" s="168"/>
      <c r="Q1797" s="168"/>
      <c r="R1797" s="168"/>
      <c r="S1797" s="168"/>
      <c r="T1797" s="168"/>
      <c r="U1797" s="168"/>
      <c r="V1797" s="168"/>
      <c r="W1797" s="168"/>
      <c r="X1797" s="168"/>
      <c r="Y1797" s="168"/>
      <c r="Z1797" s="168"/>
      <c r="AA1797" s="168"/>
      <c r="AB1797" s="168"/>
      <c r="AC1797" s="168"/>
      <c r="AD1797" s="168"/>
      <c r="AE1797" s="168"/>
      <c r="AF1797" s="168"/>
      <c r="AG1797" s="168"/>
      <c r="AH1797" s="168"/>
      <c r="AI1797" s="168"/>
      <c r="AJ1797" s="168"/>
      <c r="AK1797" s="168"/>
      <c r="AL1797" s="168"/>
      <c r="AM1797" s="168"/>
      <c r="AN1797" s="168"/>
      <c r="AO1797" s="168"/>
      <c r="AP1797" s="168"/>
      <c r="AQ1797" s="168"/>
      <c r="AR1797" s="168"/>
      <c r="AS1797" s="168"/>
      <c r="AT1797" s="168"/>
      <c r="AU1797" s="168"/>
      <c r="AV1797" s="168"/>
      <c r="AW1797" s="168"/>
      <c r="AX1797" s="168"/>
      <c r="AY1797" s="168"/>
      <c r="AZ1797" s="168"/>
      <c r="BA1797" s="168"/>
      <c r="BB1797" s="168"/>
      <c r="BC1797" s="168"/>
      <c r="BD1797" s="168"/>
      <c r="BE1797" s="168"/>
      <c r="BF1797" s="168"/>
      <c r="BG1797" s="168"/>
      <c r="BH1797" s="168"/>
      <c r="BI1797" s="168"/>
      <c r="BJ1797" s="168"/>
      <c r="BK1797" s="168"/>
      <c r="BL1797" s="168"/>
      <c r="BM1797" s="168"/>
      <c r="BN1797" s="168"/>
      <c r="BO1797" s="168"/>
      <c r="BP1797" s="168"/>
    </row>
    <row r="1798" spans="4:68" x14ac:dyDescent="0.15">
      <c r="D1798" s="168"/>
      <c r="E1798" s="168"/>
      <c r="F1798" s="168"/>
      <c r="G1798" s="168"/>
      <c r="H1798" s="168"/>
      <c r="I1798" s="168"/>
      <c r="J1798" s="168"/>
      <c r="K1798" s="168"/>
      <c r="L1798" s="168"/>
      <c r="M1798" s="168"/>
      <c r="N1798" s="168"/>
      <c r="O1798" s="168"/>
      <c r="P1798" s="168"/>
      <c r="Q1798" s="168"/>
      <c r="R1798" s="168"/>
      <c r="S1798" s="168"/>
      <c r="T1798" s="168"/>
      <c r="U1798" s="168"/>
      <c r="V1798" s="168"/>
      <c r="W1798" s="168"/>
      <c r="X1798" s="168"/>
      <c r="Y1798" s="168"/>
      <c r="Z1798" s="168"/>
      <c r="AA1798" s="168"/>
      <c r="AB1798" s="168"/>
      <c r="AC1798" s="168"/>
      <c r="AD1798" s="168"/>
      <c r="AE1798" s="168"/>
      <c r="AF1798" s="168"/>
      <c r="AG1798" s="168"/>
      <c r="AH1798" s="168"/>
      <c r="AI1798" s="168"/>
      <c r="AJ1798" s="168"/>
      <c r="AK1798" s="168"/>
      <c r="AL1798" s="168"/>
      <c r="AM1798" s="168"/>
      <c r="AN1798" s="168"/>
      <c r="AO1798" s="168"/>
      <c r="AP1798" s="168"/>
      <c r="AQ1798" s="168"/>
      <c r="AR1798" s="168"/>
      <c r="AS1798" s="168"/>
      <c r="AT1798" s="168"/>
      <c r="AU1798" s="168"/>
      <c r="AV1798" s="168"/>
      <c r="AW1798" s="168"/>
      <c r="AX1798" s="168"/>
      <c r="AY1798" s="168"/>
      <c r="AZ1798" s="168"/>
      <c r="BA1798" s="168"/>
      <c r="BB1798" s="168"/>
      <c r="BC1798" s="168"/>
      <c r="BD1798" s="168"/>
      <c r="BE1798" s="168"/>
      <c r="BF1798" s="168"/>
      <c r="BG1798" s="168"/>
      <c r="BH1798" s="168"/>
      <c r="BI1798" s="168"/>
      <c r="BJ1798" s="168"/>
      <c r="BK1798" s="168"/>
      <c r="BL1798" s="168"/>
      <c r="BM1798" s="168"/>
      <c r="BN1798" s="168"/>
      <c r="BO1798" s="168"/>
      <c r="BP1798" s="168"/>
    </row>
    <row r="1799" spans="4:68" x14ac:dyDescent="0.15">
      <c r="D1799" s="168"/>
      <c r="E1799" s="168"/>
      <c r="F1799" s="168"/>
      <c r="G1799" s="168"/>
      <c r="H1799" s="168"/>
      <c r="I1799" s="168"/>
      <c r="J1799" s="168"/>
      <c r="K1799" s="168"/>
      <c r="L1799" s="168"/>
      <c r="M1799" s="168"/>
      <c r="N1799" s="168"/>
      <c r="O1799" s="168"/>
      <c r="P1799" s="168"/>
      <c r="Q1799" s="168"/>
      <c r="R1799" s="168"/>
      <c r="S1799" s="168"/>
      <c r="T1799" s="168"/>
      <c r="U1799" s="168"/>
      <c r="V1799" s="168"/>
      <c r="W1799" s="168"/>
      <c r="X1799" s="168"/>
      <c r="Y1799" s="168"/>
      <c r="Z1799" s="168"/>
      <c r="AA1799" s="168"/>
      <c r="AB1799" s="168"/>
      <c r="AC1799" s="168"/>
      <c r="AD1799" s="168"/>
      <c r="AE1799" s="168"/>
      <c r="AF1799" s="168"/>
      <c r="AG1799" s="168"/>
      <c r="AH1799" s="168"/>
      <c r="AI1799" s="168"/>
      <c r="AJ1799" s="168"/>
      <c r="AK1799" s="168"/>
      <c r="AL1799" s="168"/>
      <c r="AM1799" s="168"/>
      <c r="AN1799" s="168"/>
      <c r="AO1799" s="168"/>
      <c r="AP1799" s="168"/>
      <c r="AQ1799" s="168"/>
      <c r="AR1799" s="168"/>
      <c r="AS1799" s="168"/>
      <c r="AT1799" s="168"/>
      <c r="AU1799" s="168"/>
      <c r="AV1799" s="168"/>
      <c r="AW1799" s="168"/>
      <c r="AX1799" s="168"/>
      <c r="AY1799" s="168"/>
      <c r="AZ1799" s="168"/>
      <c r="BA1799" s="168"/>
      <c r="BB1799" s="168"/>
      <c r="BC1799" s="168"/>
      <c r="BD1799" s="168"/>
      <c r="BE1799" s="168"/>
      <c r="BF1799" s="168"/>
      <c r="BG1799" s="168"/>
      <c r="BH1799" s="168"/>
      <c r="BI1799" s="168"/>
      <c r="BJ1799" s="168"/>
      <c r="BK1799" s="168"/>
      <c r="BL1799" s="168"/>
      <c r="BM1799" s="168"/>
      <c r="BN1799" s="168"/>
      <c r="BO1799" s="168"/>
      <c r="BP1799" s="168"/>
    </row>
    <row r="1800" spans="4:68" x14ac:dyDescent="0.15">
      <c r="D1800" s="168"/>
      <c r="E1800" s="168"/>
      <c r="F1800" s="168"/>
      <c r="G1800" s="168"/>
      <c r="H1800" s="168"/>
      <c r="I1800" s="168"/>
      <c r="J1800" s="168"/>
      <c r="K1800" s="168"/>
      <c r="L1800" s="168"/>
      <c r="M1800" s="168"/>
      <c r="N1800" s="168"/>
      <c r="O1800" s="168"/>
      <c r="P1800" s="168"/>
      <c r="Q1800" s="168"/>
      <c r="R1800" s="168"/>
      <c r="S1800" s="168"/>
      <c r="T1800" s="168"/>
      <c r="U1800" s="168"/>
      <c r="V1800" s="168"/>
      <c r="W1800" s="168"/>
      <c r="X1800" s="168"/>
      <c r="Y1800" s="168"/>
      <c r="Z1800" s="168"/>
      <c r="AA1800" s="168"/>
      <c r="AB1800" s="168"/>
      <c r="AC1800" s="168"/>
      <c r="AD1800" s="168"/>
      <c r="AE1800" s="168"/>
      <c r="AF1800" s="168"/>
      <c r="AG1800" s="168"/>
      <c r="AH1800" s="168"/>
      <c r="AI1800" s="168"/>
      <c r="AJ1800" s="168"/>
      <c r="AK1800" s="168"/>
      <c r="AL1800" s="168"/>
      <c r="AM1800" s="168"/>
      <c r="AN1800" s="168"/>
      <c r="AO1800" s="168"/>
      <c r="AP1800" s="168"/>
      <c r="AQ1800" s="168"/>
      <c r="AR1800" s="168"/>
      <c r="AS1800" s="168"/>
      <c r="AT1800" s="168"/>
      <c r="AU1800" s="168"/>
      <c r="AV1800" s="168"/>
      <c r="AW1800" s="168"/>
      <c r="AX1800" s="168"/>
      <c r="AY1800" s="168"/>
      <c r="AZ1800" s="168"/>
      <c r="BA1800" s="168"/>
      <c r="BB1800" s="168"/>
      <c r="BC1800" s="168"/>
      <c r="BD1800" s="168"/>
      <c r="BE1800" s="168"/>
      <c r="BF1800" s="168"/>
      <c r="BG1800" s="168"/>
      <c r="BH1800" s="168"/>
      <c r="BI1800" s="168"/>
      <c r="BJ1800" s="168"/>
      <c r="BK1800" s="168"/>
      <c r="BL1800" s="168"/>
      <c r="BM1800" s="168"/>
      <c r="BN1800" s="168"/>
      <c r="BO1800" s="168"/>
      <c r="BP1800" s="168"/>
    </row>
    <row r="1801" spans="4:68" x14ac:dyDescent="0.15">
      <c r="D1801" s="168"/>
      <c r="E1801" s="168"/>
      <c r="F1801" s="168"/>
      <c r="G1801" s="168"/>
      <c r="H1801" s="168"/>
      <c r="I1801" s="168"/>
      <c r="J1801" s="168"/>
      <c r="K1801" s="168"/>
      <c r="L1801" s="168"/>
      <c r="M1801" s="168"/>
      <c r="N1801" s="168"/>
      <c r="O1801" s="168"/>
      <c r="P1801" s="168"/>
      <c r="Q1801" s="168"/>
      <c r="R1801" s="168"/>
      <c r="S1801" s="168"/>
      <c r="T1801" s="168"/>
      <c r="U1801" s="168"/>
      <c r="V1801" s="168"/>
      <c r="W1801" s="168"/>
      <c r="X1801" s="168"/>
      <c r="Y1801" s="168"/>
      <c r="Z1801" s="168"/>
      <c r="AA1801" s="168"/>
      <c r="AB1801" s="168"/>
      <c r="AC1801" s="168"/>
      <c r="AD1801" s="168"/>
      <c r="AE1801" s="168"/>
      <c r="AF1801" s="168"/>
      <c r="AG1801" s="168"/>
      <c r="AH1801" s="168"/>
      <c r="AI1801" s="168"/>
      <c r="AJ1801" s="168"/>
      <c r="AK1801" s="168"/>
      <c r="AL1801" s="168"/>
      <c r="AM1801" s="168"/>
      <c r="AN1801" s="168"/>
      <c r="AO1801" s="168"/>
      <c r="AP1801" s="168"/>
      <c r="AQ1801" s="168"/>
      <c r="AR1801" s="168"/>
      <c r="AS1801" s="168"/>
      <c r="AT1801" s="168"/>
      <c r="AU1801" s="168"/>
      <c r="AV1801" s="168"/>
      <c r="AW1801" s="168"/>
      <c r="AX1801" s="168"/>
      <c r="AY1801" s="168"/>
      <c r="AZ1801" s="168"/>
      <c r="BA1801" s="168"/>
      <c r="BB1801" s="168"/>
      <c r="BC1801" s="168"/>
      <c r="BD1801" s="168"/>
      <c r="BE1801" s="168"/>
      <c r="BF1801" s="168"/>
      <c r="BG1801" s="168"/>
      <c r="BH1801" s="168"/>
      <c r="BI1801" s="168"/>
      <c r="BJ1801" s="168"/>
      <c r="BK1801" s="168"/>
      <c r="BL1801" s="168"/>
      <c r="BM1801" s="168"/>
      <c r="BN1801" s="168"/>
      <c r="BO1801" s="168"/>
      <c r="BP1801" s="168"/>
    </row>
    <row r="1802" spans="4:68" x14ac:dyDescent="0.15">
      <c r="D1802" s="168"/>
      <c r="E1802" s="168"/>
      <c r="F1802" s="168"/>
      <c r="G1802" s="168"/>
      <c r="H1802" s="168"/>
      <c r="I1802" s="168"/>
      <c r="J1802" s="168"/>
      <c r="K1802" s="168"/>
      <c r="L1802" s="168"/>
      <c r="M1802" s="168"/>
      <c r="N1802" s="168"/>
      <c r="O1802" s="168"/>
      <c r="P1802" s="168"/>
      <c r="Q1802" s="168"/>
      <c r="R1802" s="168"/>
      <c r="S1802" s="168"/>
      <c r="T1802" s="168"/>
      <c r="U1802" s="168"/>
      <c r="V1802" s="168"/>
      <c r="W1802" s="168"/>
      <c r="X1802" s="168"/>
      <c r="Y1802" s="168"/>
      <c r="Z1802" s="168"/>
      <c r="AA1802" s="168"/>
      <c r="AB1802" s="168"/>
      <c r="AC1802" s="168"/>
      <c r="AD1802" s="168"/>
      <c r="AE1802" s="168"/>
      <c r="AF1802" s="168"/>
      <c r="AG1802" s="168"/>
      <c r="AH1802" s="168"/>
      <c r="AI1802" s="168"/>
      <c r="AJ1802" s="168"/>
      <c r="AK1802" s="168"/>
      <c r="AL1802" s="168"/>
      <c r="AM1802" s="168"/>
      <c r="AN1802" s="168"/>
      <c r="AO1802" s="168"/>
      <c r="AP1802" s="168"/>
      <c r="AQ1802" s="168"/>
      <c r="AR1802" s="168"/>
      <c r="AS1802" s="168"/>
      <c r="AT1802" s="168"/>
      <c r="AU1802" s="168"/>
      <c r="AV1802" s="168"/>
      <c r="AW1802" s="168"/>
      <c r="AX1802" s="168"/>
      <c r="AY1802" s="168"/>
      <c r="AZ1802" s="168"/>
      <c r="BA1802" s="168"/>
      <c r="BB1802" s="168"/>
      <c r="BC1802" s="168"/>
      <c r="BD1802" s="168"/>
      <c r="BE1802" s="168"/>
      <c r="BF1802" s="168"/>
      <c r="BG1802" s="168"/>
      <c r="BH1802" s="168"/>
      <c r="BI1802" s="168"/>
      <c r="BJ1802" s="168"/>
      <c r="BK1802" s="168"/>
      <c r="BL1802" s="168"/>
      <c r="BM1802" s="168"/>
      <c r="BN1802" s="168"/>
      <c r="BO1802" s="168"/>
      <c r="BP1802" s="168"/>
    </row>
    <row r="1803" spans="4:68" x14ac:dyDescent="0.15">
      <c r="D1803" s="168"/>
      <c r="E1803" s="168"/>
      <c r="F1803" s="168"/>
      <c r="G1803" s="168"/>
      <c r="H1803" s="168"/>
      <c r="I1803" s="168"/>
      <c r="J1803" s="168"/>
      <c r="K1803" s="168"/>
      <c r="L1803" s="168"/>
      <c r="M1803" s="168"/>
      <c r="N1803" s="168"/>
      <c r="O1803" s="168"/>
      <c r="P1803" s="168"/>
      <c r="Q1803" s="168"/>
      <c r="R1803" s="168"/>
      <c r="S1803" s="168"/>
      <c r="T1803" s="168"/>
      <c r="U1803" s="168"/>
      <c r="V1803" s="168"/>
      <c r="W1803" s="168"/>
      <c r="X1803" s="168"/>
      <c r="Y1803" s="168"/>
      <c r="Z1803" s="168"/>
      <c r="AA1803" s="168"/>
      <c r="AB1803" s="168"/>
      <c r="AC1803" s="168"/>
      <c r="AD1803" s="168"/>
      <c r="AE1803" s="168"/>
      <c r="AF1803" s="168"/>
      <c r="AG1803" s="168"/>
      <c r="AH1803" s="168"/>
      <c r="AI1803" s="168"/>
      <c r="AJ1803" s="168"/>
      <c r="AK1803" s="168"/>
      <c r="AL1803" s="168"/>
      <c r="AM1803" s="168"/>
      <c r="AN1803" s="168"/>
      <c r="AO1803" s="168"/>
      <c r="AP1803" s="168"/>
      <c r="AQ1803" s="168"/>
      <c r="AR1803" s="168"/>
      <c r="AS1803" s="168"/>
      <c r="AT1803" s="168"/>
      <c r="AU1803" s="168"/>
      <c r="AV1803" s="168"/>
      <c r="AW1803" s="168"/>
      <c r="AX1803" s="168"/>
      <c r="AY1803" s="168"/>
      <c r="AZ1803" s="168"/>
      <c r="BA1803" s="168"/>
      <c r="BB1803" s="168"/>
      <c r="BC1803" s="168"/>
      <c r="BD1803" s="168"/>
      <c r="BE1803" s="168"/>
      <c r="BF1803" s="168"/>
      <c r="BG1803" s="168"/>
      <c r="BH1803" s="168"/>
      <c r="BI1803" s="168"/>
      <c r="BJ1803" s="168"/>
      <c r="BK1803" s="168"/>
      <c r="BL1803" s="168"/>
      <c r="BM1803" s="168"/>
      <c r="BN1803" s="168"/>
      <c r="BO1803" s="168"/>
      <c r="BP1803" s="168"/>
    </row>
    <row r="1804" spans="4:68" x14ac:dyDescent="0.15">
      <c r="D1804" s="168"/>
      <c r="E1804" s="168"/>
      <c r="F1804" s="168"/>
      <c r="G1804" s="168"/>
      <c r="H1804" s="168"/>
      <c r="I1804" s="168"/>
      <c r="J1804" s="168"/>
      <c r="K1804" s="168"/>
      <c r="L1804" s="168"/>
      <c r="M1804" s="168"/>
      <c r="N1804" s="168"/>
      <c r="O1804" s="168"/>
      <c r="P1804" s="168"/>
      <c r="Q1804" s="168"/>
      <c r="R1804" s="168"/>
      <c r="S1804" s="168"/>
      <c r="T1804" s="168"/>
      <c r="U1804" s="168"/>
      <c r="V1804" s="168"/>
      <c r="W1804" s="168"/>
      <c r="X1804" s="168"/>
      <c r="Y1804" s="168"/>
      <c r="Z1804" s="168"/>
      <c r="AA1804" s="168"/>
      <c r="AB1804" s="168"/>
      <c r="AC1804" s="168"/>
      <c r="AD1804" s="168"/>
      <c r="AE1804" s="168"/>
      <c r="AF1804" s="168"/>
      <c r="AG1804" s="168"/>
      <c r="AH1804" s="168"/>
      <c r="AI1804" s="168"/>
      <c r="AJ1804" s="168"/>
      <c r="AK1804" s="168"/>
      <c r="AL1804" s="168"/>
      <c r="AM1804" s="168"/>
      <c r="AN1804" s="168"/>
      <c r="AO1804" s="168"/>
      <c r="AP1804" s="168"/>
      <c r="AQ1804" s="168"/>
      <c r="AR1804" s="168"/>
      <c r="AS1804" s="168"/>
      <c r="AT1804" s="168"/>
      <c r="AU1804" s="168"/>
      <c r="AV1804" s="168"/>
      <c r="AW1804" s="168"/>
      <c r="AX1804" s="168"/>
      <c r="AY1804" s="168"/>
      <c r="AZ1804" s="168"/>
      <c r="BA1804" s="168"/>
      <c r="BB1804" s="168"/>
      <c r="BC1804" s="168"/>
      <c r="BD1804" s="168"/>
      <c r="BE1804" s="168"/>
      <c r="BF1804" s="168"/>
      <c r="BG1804" s="168"/>
      <c r="BH1804" s="168"/>
      <c r="BI1804" s="168"/>
      <c r="BJ1804" s="168"/>
      <c r="BK1804" s="168"/>
      <c r="BL1804" s="168"/>
      <c r="BM1804" s="168"/>
      <c r="BN1804" s="168"/>
      <c r="BO1804" s="168"/>
      <c r="BP1804" s="168"/>
    </row>
    <row r="1805" spans="4:68" x14ac:dyDescent="0.15">
      <c r="D1805" s="168"/>
      <c r="E1805" s="168"/>
      <c r="F1805" s="168"/>
      <c r="G1805" s="168"/>
      <c r="H1805" s="168"/>
      <c r="I1805" s="168"/>
      <c r="J1805" s="168"/>
      <c r="K1805" s="168"/>
      <c r="L1805" s="168"/>
      <c r="M1805" s="168"/>
      <c r="N1805" s="168"/>
      <c r="O1805" s="168"/>
      <c r="P1805" s="168"/>
      <c r="Q1805" s="168"/>
      <c r="R1805" s="168"/>
      <c r="S1805" s="168"/>
      <c r="T1805" s="168"/>
      <c r="U1805" s="168"/>
      <c r="V1805" s="168"/>
      <c r="W1805" s="168"/>
      <c r="X1805" s="168"/>
      <c r="Y1805" s="168"/>
      <c r="Z1805" s="168"/>
      <c r="AA1805" s="168"/>
      <c r="AB1805" s="168"/>
      <c r="AC1805" s="168"/>
      <c r="AD1805" s="168"/>
      <c r="AE1805" s="168"/>
      <c r="AF1805" s="168"/>
      <c r="AG1805" s="168"/>
      <c r="AH1805" s="168"/>
      <c r="AI1805" s="168"/>
      <c r="AJ1805" s="168"/>
      <c r="AK1805" s="168"/>
      <c r="AL1805" s="168"/>
      <c r="AM1805" s="168"/>
      <c r="AN1805" s="168"/>
      <c r="AO1805" s="168"/>
      <c r="AP1805" s="168"/>
      <c r="AQ1805" s="168"/>
      <c r="AR1805" s="168"/>
      <c r="AS1805" s="168"/>
      <c r="AT1805" s="168"/>
      <c r="AU1805" s="168"/>
      <c r="AV1805" s="168"/>
      <c r="AW1805" s="168"/>
      <c r="AX1805" s="168"/>
      <c r="AY1805" s="168"/>
      <c r="AZ1805" s="168"/>
      <c r="BA1805" s="168"/>
      <c r="BB1805" s="168"/>
      <c r="BC1805" s="168"/>
      <c r="BD1805" s="168"/>
      <c r="BE1805" s="168"/>
      <c r="BF1805" s="168"/>
      <c r="BG1805" s="168"/>
      <c r="BH1805" s="168"/>
      <c r="BI1805" s="168"/>
      <c r="BJ1805" s="168"/>
      <c r="BK1805" s="168"/>
      <c r="BL1805" s="168"/>
      <c r="BM1805" s="168"/>
      <c r="BN1805" s="168"/>
      <c r="BO1805" s="168"/>
      <c r="BP1805" s="168"/>
    </row>
    <row r="1806" spans="4:68" x14ac:dyDescent="0.15">
      <c r="D1806" s="168"/>
      <c r="E1806" s="168"/>
      <c r="F1806" s="168"/>
      <c r="G1806" s="168"/>
      <c r="H1806" s="168"/>
      <c r="I1806" s="168"/>
      <c r="J1806" s="168"/>
      <c r="K1806" s="168"/>
      <c r="L1806" s="168"/>
      <c r="M1806" s="168"/>
      <c r="N1806" s="168"/>
      <c r="O1806" s="168"/>
      <c r="P1806" s="168"/>
      <c r="Q1806" s="168"/>
      <c r="R1806" s="168"/>
      <c r="S1806" s="168"/>
      <c r="T1806" s="168"/>
      <c r="U1806" s="168"/>
      <c r="V1806" s="168"/>
      <c r="W1806" s="168"/>
      <c r="X1806" s="168"/>
      <c r="Y1806" s="168"/>
      <c r="Z1806" s="168"/>
      <c r="AA1806" s="168"/>
      <c r="AB1806" s="168"/>
      <c r="AC1806" s="168"/>
      <c r="AD1806" s="168"/>
      <c r="AE1806" s="168"/>
      <c r="AF1806" s="168"/>
      <c r="AG1806" s="168"/>
      <c r="AH1806" s="168"/>
      <c r="AI1806" s="168"/>
      <c r="AJ1806" s="168"/>
      <c r="AK1806" s="168"/>
      <c r="AL1806" s="168"/>
      <c r="AM1806" s="168"/>
      <c r="AN1806" s="168"/>
      <c r="AO1806" s="168"/>
      <c r="AP1806" s="168"/>
      <c r="AQ1806" s="168"/>
      <c r="AR1806" s="168"/>
      <c r="AS1806" s="168"/>
      <c r="AT1806" s="168"/>
      <c r="AU1806" s="168"/>
      <c r="AV1806" s="168"/>
      <c r="AW1806" s="168"/>
      <c r="AX1806" s="168"/>
      <c r="AY1806" s="168"/>
      <c r="AZ1806" s="168"/>
      <c r="BA1806" s="168"/>
      <c r="BB1806" s="168"/>
      <c r="BC1806" s="168"/>
      <c r="BD1806" s="168"/>
      <c r="BE1806" s="168"/>
      <c r="BF1806" s="168"/>
      <c r="BG1806" s="168"/>
      <c r="BH1806" s="168"/>
      <c r="BI1806" s="168"/>
      <c r="BJ1806" s="168"/>
      <c r="BK1806" s="168"/>
      <c r="BL1806" s="168"/>
      <c r="BM1806" s="168"/>
      <c r="BN1806" s="168"/>
      <c r="BO1806" s="168"/>
      <c r="BP1806" s="168"/>
    </row>
    <row r="1807" spans="4:68" x14ac:dyDescent="0.15">
      <c r="D1807" s="168"/>
      <c r="E1807" s="168"/>
      <c r="F1807" s="168"/>
      <c r="G1807" s="168"/>
      <c r="H1807" s="168"/>
      <c r="I1807" s="168"/>
      <c r="J1807" s="168"/>
      <c r="K1807" s="168"/>
      <c r="L1807" s="168"/>
      <c r="M1807" s="168"/>
      <c r="N1807" s="168"/>
      <c r="O1807" s="168"/>
      <c r="P1807" s="168"/>
      <c r="Q1807" s="168"/>
      <c r="R1807" s="168"/>
      <c r="S1807" s="168"/>
      <c r="T1807" s="168"/>
      <c r="U1807" s="168"/>
      <c r="V1807" s="168"/>
      <c r="W1807" s="168"/>
      <c r="X1807" s="168"/>
      <c r="Y1807" s="168"/>
      <c r="Z1807" s="168"/>
      <c r="AA1807" s="168"/>
      <c r="AB1807" s="168"/>
      <c r="AC1807" s="168"/>
      <c r="AD1807" s="168"/>
      <c r="AE1807" s="168"/>
      <c r="AF1807" s="168"/>
      <c r="AG1807" s="168"/>
      <c r="AH1807" s="168"/>
      <c r="AI1807" s="168"/>
      <c r="AJ1807" s="168"/>
      <c r="AK1807" s="168"/>
      <c r="AL1807" s="168"/>
      <c r="AM1807" s="168"/>
      <c r="AN1807" s="168"/>
      <c r="AO1807" s="168"/>
      <c r="AP1807" s="168"/>
      <c r="AQ1807" s="168"/>
      <c r="AR1807" s="168"/>
      <c r="AS1807" s="168"/>
      <c r="AT1807" s="168"/>
      <c r="AU1807" s="168"/>
      <c r="AV1807" s="168"/>
      <c r="AW1807" s="168"/>
      <c r="AX1807" s="168"/>
      <c r="AY1807" s="168"/>
      <c r="AZ1807" s="168"/>
      <c r="BA1807" s="168"/>
      <c r="BB1807" s="168"/>
      <c r="BC1807" s="168"/>
      <c r="BD1807" s="168"/>
      <c r="BE1807" s="168"/>
      <c r="BF1807" s="168"/>
      <c r="BG1807" s="168"/>
      <c r="BH1807" s="168"/>
      <c r="BI1807" s="168"/>
      <c r="BJ1807" s="168"/>
      <c r="BK1807" s="168"/>
      <c r="BL1807" s="168"/>
      <c r="BM1807" s="168"/>
      <c r="BN1807" s="168"/>
      <c r="BO1807" s="168"/>
      <c r="BP1807" s="168"/>
    </row>
    <row r="1808" spans="4:68" x14ac:dyDescent="0.15">
      <c r="D1808" s="168"/>
      <c r="E1808" s="168"/>
      <c r="F1808" s="168"/>
      <c r="G1808" s="168"/>
      <c r="H1808" s="168"/>
      <c r="I1808" s="168"/>
      <c r="J1808" s="168"/>
      <c r="K1808" s="168"/>
      <c r="L1808" s="168"/>
      <c r="M1808" s="168"/>
      <c r="N1808" s="168"/>
      <c r="O1808" s="168"/>
      <c r="P1808" s="168"/>
      <c r="Q1808" s="168"/>
      <c r="R1808" s="168"/>
      <c r="S1808" s="168"/>
      <c r="T1808" s="168"/>
      <c r="U1808" s="168"/>
      <c r="V1808" s="168"/>
      <c r="W1808" s="168"/>
      <c r="X1808" s="168"/>
      <c r="Y1808" s="168"/>
      <c r="Z1808" s="168"/>
      <c r="AA1808" s="168"/>
      <c r="AB1808" s="168"/>
      <c r="AC1808" s="168"/>
      <c r="AD1808" s="168"/>
      <c r="AE1808" s="168"/>
      <c r="AF1808" s="168"/>
      <c r="AG1808" s="168"/>
      <c r="AH1808" s="168"/>
      <c r="AI1808" s="168"/>
      <c r="AJ1808" s="168"/>
      <c r="AK1808" s="168"/>
      <c r="AL1808" s="168"/>
      <c r="AM1808" s="168"/>
      <c r="AN1808" s="168"/>
      <c r="AO1808" s="168"/>
      <c r="AP1808" s="168"/>
      <c r="AQ1808" s="168"/>
      <c r="AR1808" s="168"/>
      <c r="AS1808" s="168"/>
      <c r="AT1808" s="168"/>
      <c r="AU1808" s="168"/>
      <c r="AV1808" s="168"/>
      <c r="AW1808" s="168"/>
      <c r="AX1808" s="168"/>
      <c r="AY1808" s="168"/>
      <c r="AZ1808" s="168"/>
      <c r="BA1808" s="168"/>
      <c r="BB1808" s="168"/>
      <c r="BC1808" s="168"/>
      <c r="BD1808" s="168"/>
      <c r="BE1808" s="168"/>
      <c r="BF1808" s="168"/>
      <c r="BG1808" s="168"/>
      <c r="BH1808" s="168"/>
      <c r="BI1808" s="168"/>
      <c r="BJ1808" s="168"/>
      <c r="BK1808" s="168"/>
      <c r="BL1808" s="168"/>
      <c r="BM1808" s="168"/>
      <c r="BN1808" s="168"/>
      <c r="BO1808" s="168"/>
      <c r="BP1808" s="168"/>
    </row>
    <row r="1809" spans="4:68" x14ac:dyDescent="0.15">
      <c r="D1809" s="168"/>
      <c r="E1809" s="168"/>
      <c r="F1809" s="168"/>
      <c r="G1809" s="168"/>
      <c r="H1809" s="168"/>
      <c r="I1809" s="168"/>
      <c r="J1809" s="168"/>
      <c r="K1809" s="168"/>
      <c r="L1809" s="168"/>
      <c r="M1809" s="168"/>
      <c r="N1809" s="168"/>
      <c r="O1809" s="168"/>
      <c r="P1809" s="168"/>
      <c r="Q1809" s="168"/>
      <c r="R1809" s="168"/>
      <c r="S1809" s="168"/>
      <c r="T1809" s="168"/>
      <c r="U1809" s="168"/>
      <c r="V1809" s="168"/>
      <c r="W1809" s="168"/>
      <c r="X1809" s="168"/>
      <c r="Y1809" s="168"/>
      <c r="Z1809" s="168"/>
      <c r="AA1809" s="168"/>
      <c r="AB1809" s="168"/>
      <c r="AC1809" s="168"/>
      <c r="AD1809" s="168"/>
      <c r="AE1809" s="168"/>
      <c r="AF1809" s="168"/>
      <c r="AG1809" s="168"/>
      <c r="AH1809" s="168"/>
      <c r="AI1809" s="168"/>
      <c r="AJ1809" s="168"/>
      <c r="AK1809" s="168"/>
      <c r="AL1809" s="168"/>
      <c r="AM1809" s="168"/>
      <c r="AN1809" s="168"/>
      <c r="AO1809" s="168"/>
      <c r="AP1809" s="168"/>
      <c r="AQ1809" s="168"/>
      <c r="AR1809" s="168"/>
      <c r="AS1809" s="168"/>
      <c r="AT1809" s="168"/>
      <c r="AU1809" s="168"/>
      <c r="AV1809" s="168"/>
      <c r="AW1809" s="168"/>
      <c r="AX1809" s="168"/>
      <c r="AY1809" s="168"/>
      <c r="AZ1809" s="168"/>
      <c r="BA1809" s="168"/>
      <c r="BB1809" s="168"/>
      <c r="BC1809" s="168"/>
      <c r="BD1809" s="168"/>
      <c r="BE1809" s="168"/>
      <c r="BF1809" s="168"/>
      <c r="BG1809" s="168"/>
      <c r="BH1809" s="168"/>
      <c r="BI1809" s="168"/>
      <c r="BJ1809" s="168"/>
      <c r="BK1809" s="168"/>
      <c r="BL1809" s="168"/>
      <c r="BM1809" s="168"/>
      <c r="BN1809" s="168"/>
      <c r="BO1809" s="168"/>
      <c r="BP1809" s="168"/>
    </row>
    <row r="1810" spans="4:68" x14ac:dyDescent="0.15">
      <c r="D1810" s="168"/>
      <c r="E1810" s="168"/>
      <c r="F1810" s="168"/>
      <c r="G1810" s="168"/>
      <c r="H1810" s="168"/>
      <c r="I1810" s="168"/>
      <c r="J1810" s="168"/>
      <c r="K1810" s="168"/>
      <c r="L1810" s="168"/>
      <c r="M1810" s="168"/>
      <c r="N1810" s="168"/>
      <c r="O1810" s="168"/>
      <c r="P1810" s="168"/>
      <c r="Q1810" s="168"/>
      <c r="R1810" s="168"/>
      <c r="S1810" s="168"/>
      <c r="T1810" s="168"/>
      <c r="U1810" s="168"/>
      <c r="V1810" s="168"/>
      <c r="W1810" s="168"/>
      <c r="X1810" s="168"/>
      <c r="Y1810" s="168"/>
      <c r="Z1810" s="168"/>
      <c r="AA1810" s="168"/>
      <c r="AB1810" s="168"/>
      <c r="AC1810" s="168"/>
      <c r="AD1810" s="168"/>
      <c r="AE1810" s="168"/>
      <c r="AF1810" s="168"/>
      <c r="AG1810" s="168"/>
      <c r="AH1810" s="168"/>
      <c r="AI1810" s="168"/>
      <c r="AJ1810" s="168"/>
      <c r="AK1810" s="168"/>
      <c r="AL1810" s="168"/>
      <c r="AM1810" s="168"/>
      <c r="AN1810" s="168"/>
      <c r="AO1810" s="168"/>
      <c r="AP1810" s="168"/>
      <c r="AQ1810" s="168"/>
      <c r="AR1810" s="168"/>
      <c r="AS1810" s="168"/>
      <c r="AT1810" s="168"/>
      <c r="AU1810" s="168"/>
      <c r="AV1810" s="168"/>
      <c r="AW1810" s="168"/>
      <c r="AX1810" s="168"/>
      <c r="AY1810" s="168"/>
      <c r="AZ1810" s="168"/>
      <c r="BA1810" s="168"/>
      <c r="BB1810" s="168"/>
      <c r="BC1810" s="168"/>
      <c r="BD1810" s="168"/>
      <c r="BE1810" s="168"/>
      <c r="BF1810" s="168"/>
      <c r="BG1810" s="168"/>
      <c r="BH1810" s="168"/>
      <c r="BI1810" s="168"/>
      <c r="BJ1810" s="168"/>
      <c r="BK1810" s="168"/>
      <c r="BL1810" s="168"/>
      <c r="BM1810" s="168"/>
      <c r="BN1810" s="168"/>
      <c r="BO1810" s="168"/>
      <c r="BP1810" s="168"/>
    </row>
    <row r="1811" spans="4:68" x14ac:dyDescent="0.15">
      <c r="D1811" s="168"/>
      <c r="E1811" s="168"/>
      <c r="F1811" s="168"/>
      <c r="G1811" s="168"/>
      <c r="H1811" s="168"/>
      <c r="I1811" s="168"/>
      <c r="J1811" s="168"/>
      <c r="K1811" s="168"/>
      <c r="L1811" s="168"/>
      <c r="M1811" s="168"/>
      <c r="N1811" s="168"/>
      <c r="O1811" s="168"/>
      <c r="P1811" s="168"/>
      <c r="Q1811" s="168"/>
      <c r="R1811" s="168"/>
      <c r="S1811" s="168"/>
      <c r="T1811" s="168"/>
      <c r="U1811" s="168"/>
      <c r="V1811" s="168"/>
      <c r="W1811" s="168"/>
      <c r="X1811" s="168"/>
      <c r="Y1811" s="168"/>
      <c r="Z1811" s="168"/>
      <c r="AA1811" s="168"/>
      <c r="AB1811" s="168"/>
      <c r="AC1811" s="168"/>
      <c r="AD1811" s="168"/>
      <c r="AE1811" s="168"/>
      <c r="AF1811" s="168"/>
      <c r="AG1811" s="168"/>
      <c r="AH1811" s="168"/>
      <c r="AI1811" s="168"/>
      <c r="AJ1811" s="168"/>
      <c r="AK1811" s="168"/>
      <c r="AL1811" s="168"/>
      <c r="AM1811" s="168"/>
      <c r="AN1811" s="168"/>
      <c r="AO1811" s="168"/>
      <c r="AP1811" s="168"/>
      <c r="AQ1811" s="168"/>
      <c r="AR1811" s="168"/>
      <c r="AS1811" s="168"/>
      <c r="AT1811" s="168"/>
      <c r="AU1811" s="168"/>
      <c r="AV1811" s="168"/>
      <c r="AW1811" s="168"/>
      <c r="AX1811" s="168"/>
      <c r="AY1811" s="168"/>
      <c r="AZ1811" s="168"/>
      <c r="BA1811" s="168"/>
      <c r="BB1811" s="168"/>
      <c r="BC1811" s="168"/>
      <c r="BD1811" s="168"/>
      <c r="BE1811" s="168"/>
      <c r="BF1811" s="168"/>
      <c r="BG1811" s="168"/>
      <c r="BH1811" s="168"/>
      <c r="BI1811" s="168"/>
      <c r="BJ1811" s="168"/>
      <c r="BK1811" s="168"/>
      <c r="BL1811" s="168"/>
      <c r="BM1811" s="168"/>
      <c r="BN1811" s="168"/>
      <c r="BO1811" s="168"/>
      <c r="BP1811" s="168"/>
    </row>
    <row r="1812" spans="4:68" x14ac:dyDescent="0.15">
      <c r="D1812" s="168"/>
      <c r="E1812" s="168"/>
      <c r="F1812" s="168"/>
      <c r="G1812" s="168"/>
      <c r="H1812" s="168"/>
      <c r="I1812" s="168"/>
      <c r="J1812" s="168"/>
      <c r="K1812" s="168"/>
      <c r="L1812" s="168"/>
      <c r="M1812" s="168"/>
      <c r="N1812" s="168"/>
      <c r="O1812" s="168"/>
      <c r="P1812" s="168"/>
      <c r="Q1812" s="168"/>
      <c r="R1812" s="168"/>
      <c r="S1812" s="168"/>
      <c r="T1812" s="168"/>
      <c r="U1812" s="168"/>
      <c r="V1812" s="168"/>
      <c r="W1812" s="168"/>
      <c r="X1812" s="168"/>
      <c r="Y1812" s="168"/>
      <c r="Z1812" s="168"/>
      <c r="AA1812" s="168"/>
      <c r="AB1812" s="168"/>
      <c r="AC1812" s="168"/>
      <c r="AD1812" s="168"/>
      <c r="AE1812" s="168"/>
      <c r="AF1812" s="168"/>
      <c r="AG1812" s="168"/>
      <c r="AH1812" s="168"/>
      <c r="AI1812" s="168"/>
      <c r="AJ1812" s="168"/>
      <c r="AK1812" s="168"/>
      <c r="AL1812" s="168"/>
      <c r="AM1812" s="168"/>
      <c r="AN1812" s="168"/>
      <c r="AO1812" s="168"/>
      <c r="AP1812" s="168"/>
      <c r="AQ1812" s="168"/>
      <c r="AR1812" s="168"/>
      <c r="AS1812" s="168"/>
      <c r="AT1812" s="168"/>
      <c r="AU1812" s="168"/>
      <c r="AV1812" s="168"/>
      <c r="AW1812" s="168"/>
      <c r="AX1812" s="168"/>
      <c r="AY1812" s="168"/>
      <c r="AZ1812" s="168"/>
      <c r="BA1812" s="168"/>
      <c r="BB1812" s="168"/>
      <c r="BC1812" s="168"/>
      <c r="BD1812" s="168"/>
      <c r="BE1812" s="168"/>
      <c r="BF1812" s="168"/>
      <c r="BG1812" s="168"/>
      <c r="BH1812" s="168"/>
      <c r="BI1812" s="168"/>
      <c r="BJ1812" s="168"/>
      <c r="BK1812" s="168"/>
      <c r="BL1812" s="168"/>
      <c r="BM1812" s="168"/>
      <c r="BN1812" s="168"/>
      <c r="BO1812" s="168"/>
      <c r="BP1812" s="168"/>
    </row>
    <row r="1813" spans="4:68" x14ac:dyDescent="0.15">
      <c r="D1813" s="168"/>
      <c r="E1813" s="168"/>
      <c r="F1813" s="168"/>
      <c r="G1813" s="168"/>
      <c r="H1813" s="168"/>
      <c r="I1813" s="168"/>
      <c r="J1813" s="168"/>
      <c r="K1813" s="168"/>
      <c r="L1813" s="168"/>
      <c r="M1813" s="168"/>
      <c r="N1813" s="168"/>
      <c r="O1813" s="168"/>
      <c r="P1813" s="168"/>
      <c r="Q1813" s="168"/>
      <c r="R1813" s="168"/>
      <c r="S1813" s="168"/>
      <c r="T1813" s="168"/>
      <c r="U1813" s="168"/>
      <c r="V1813" s="168"/>
      <c r="W1813" s="168"/>
      <c r="X1813" s="168"/>
      <c r="Y1813" s="168"/>
      <c r="Z1813" s="168"/>
      <c r="AA1813" s="168"/>
      <c r="AB1813" s="168"/>
      <c r="AC1813" s="168"/>
      <c r="AD1813" s="168"/>
      <c r="AE1813" s="168"/>
      <c r="AF1813" s="168"/>
      <c r="AG1813" s="168"/>
      <c r="AH1813" s="168"/>
      <c r="AI1813" s="168"/>
      <c r="AJ1813" s="168"/>
      <c r="AK1813" s="168"/>
      <c r="AL1813" s="168"/>
      <c r="AM1813" s="168"/>
      <c r="AN1813" s="168"/>
      <c r="AO1813" s="168"/>
      <c r="AP1813" s="168"/>
      <c r="AQ1813" s="168"/>
      <c r="AR1813" s="168"/>
      <c r="AS1813" s="168"/>
      <c r="AT1813" s="168"/>
      <c r="AU1813" s="168"/>
      <c r="AV1813" s="168"/>
      <c r="AW1813" s="168"/>
      <c r="AX1813" s="168"/>
      <c r="AY1813" s="168"/>
      <c r="AZ1813" s="168"/>
      <c r="BA1813" s="168"/>
      <c r="BB1813" s="168"/>
      <c r="BC1813" s="168"/>
      <c r="BD1813" s="168"/>
      <c r="BE1813" s="168"/>
      <c r="BF1813" s="168"/>
      <c r="BG1813" s="168"/>
      <c r="BH1813" s="168"/>
      <c r="BI1813" s="168"/>
      <c r="BJ1813" s="168"/>
      <c r="BK1813" s="168"/>
      <c r="BL1813" s="168"/>
      <c r="BM1813" s="168"/>
      <c r="BN1813" s="168"/>
      <c r="BO1813" s="168"/>
      <c r="BP1813" s="168"/>
    </row>
    <row r="1814" spans="4:68" x14ac:dyDescent="0.15">
      <c r="D1814" s="168"/>
      <c r="E1814" s="168"/>
      <c r="F1814" s="168"/>
      <c r="G1814" s="168"/>
      <c r="H1814" s="168"/>
      <c r="I1814" s="168"/>
      <c r="J1814" s="168"/>
      <c r="K1814" s="168"/>
      <c r="L1814" s="168"/>
      <c r="M1814" s="168"/>
      <c r="N1814" s="168"/>
      <c r="O1814" s="168"/>
      <c r="P1814" s="168"/>
      <c r="Q1814" s="168"/>
      <c r="R1814" s="168"/>
      <c r="S1814" s="168"/>
      <c r="T1814" s="168"/>
      <c r="U1814" s="168"/>
      <c r="V1814" s="168"/>
      <c r="W1814" s="168"/>
      <c r="X1814" s="168"/>
      <c r="Y1814" s="168"/>
      <c r="Z1814" s="168"/>
      <c r="AA1814" s="168"/>
      <c r="AB1814" s="168"/>
      <c r="AC1814" s="168"/>
      <c r="AD1814" s="168"/>
      <c r="AE1814" s="168"/>
      <c r="AF1814" s="168"/>
      <c r="AG1814" s="168"/>
      <c r="AH1814" s="168"/>
      <c r="AI1814" s="168"/>
      <c r="AJ1814" s="168"/>
      <c r="AK1814" s="168"/>
      <c r="AL1814" s="168"/>
      <c r="AM1814" s="168"/>
      <c r="AN1814" s="168"/>
      <c r="AO1814" s="168"/>
      <c r="AP1814" s="168"/>
      <c r="AQ1814" s="168"/>
      <c r="AR1814" s="168"/>
      <c r="AS1814" s="168"/>
      <c r="AT1814" s="168"/>
      <c r="AU1814" s="168"/>
      <c r="AV1814" s="168"/>
      <c r="AW1814" s="168"/>
      <c r="AX1814" s="168"/>
      <c r="AY1814" s="168"/>
      <c r="AZ1814" s="168"/>
      <c r="BA1814" s="168"/>
      <c r="BB1814" s="168"/>
      <c r="BC1814" s="168"/>
      <c r="BD1814" s="168"/>
      <c r="BE1814" s="168"/>
      <c r="BF1814" s="168"/>
      <c r="BG1814" s="168"/>
      <c r="BH1814" s="168"/>
      <c r="BI1814" s="168"/>
      <c r="BJ1814" s="168"/>
      <c r="BK1814" s="168"/>
      <c r="BL1814" s="168"/>
      <c r="BM1814" s="168"/>
      <c r="BN1814" s="168"/>
      <c r="BO1814" s="168"/>
      <c r="BP1814" s="168"/>
    </row>
    <row r="1815" spans="4:68" x14ac:dyDescent="0.15">
      <c r="D1815" s="168"/>
      <c r="E1815" s="168"/>
      <c r="F1815" s="168"/>
      <c r="G1815" s="168"/>
      <c r="H1815" s="168"/>
      <c r="I1815" s="168"/>
      <c r="J1815" s="168"/>
      <c r="K1815" s="168"/>
      <c r="L1815" s="168"/>
      <c r="M1815" s="168"/>
      <c r="N1815" s="168"/>
      <c r="O1815" s="168"/>
      <c r="P1815" s="168"/>
      <c r="Q1815" s="168"/>
      <c r="R1815" s="168"/>
      <c r="S1815" s="168"/>
      <c r="T1815" s="168"/>
      <c r="U1815" s="168"/>
      <c r="V1815" s="168"/>
      <c r="W1815" s="168"/>
      <c r="X1815" s="168"/>
      <c r="Y1815" s="168"/>
      <c r="Z1815" s="168"/>
      <c r="AA1815" s="168"/>
      <c r="AB1815" s="168"/>
      <c r="AC1815" s="168"/>
      <c r="AD1815" s="168"/>
      <c r="AE1815" s="168"/>
      <c r="AF1815" s="168"/>
      <c r="AG1815" s="168"/>
      <c r="AH1815" s="168"/>
      <c r="AI1815" s="168"/>
      <c r="AJ1815" s="168"/>
      <c r="AK1815" s="168"/>
      <c r="AL1815" s="168"/>
      <c r="AM1815" s="168"/>
      <c r="AN1815" s="168"/>
      <c r="AO1815" s="168"/>
      <c r="AP1815" s="168"/>
      <c r="AQ1815" s="168"/>
      <c r="AR1815" s="168"/>
      <c r="AS1815" s="168"/>
      <c r="AT1815" s="168"/>
      <c r="AU1815" s="168"/>
      <c r="AV1815" s="168"/>
      <c r="AW1815" s="168"/>
      <c r="AX1815" s="168"/>
      <c r="AY1815" s="168"/>
      <c r="AZ1815" s="168"/>
      <c r="BA1815" s="168"/>
      <c r="BB1815" s="168"/>
      <c r="BC1815" s="168"/>
      <c r="BD1815" s="168"/>
      <c r="BE1815" s="168"/>
      <c r="BF1815" s="168"/>
      <c r="BG1815" s="168"/>
      <c r="BH1815" s="168"/>
      <c r="BI1815" s="168"/>
      <c r="BJ1815" s="168"/>
      <c r="BK1815" s="168"/>
      <c r="BL1815" s="168"/>
      <c r="BM1815" s="168"/>
      <c r="BN1815" s="168"/>
      <c r="BO1815" s="168"/>
      <c r="BP1815" s="168"/>
    </row>
    <row r="1816" spans="4:68" x14ac:dyDescent="0.15">
      <c r="D1816" s="168"/>
      <c r="E1816" s="168"/>
      <c r="F1816" s="168"/>
      <c r="G1816" s="168"/>
      <c r="H1816" s="168"/>
      <c r="I1816" s="168"/>
      <c r="J1816" s="168"/>
      <c r="K1816" s="168"/>
      <c r="L1816" s="168"/>
      <c r="M1816" s="168"/>
      <c r="N1816" s="168"/>
      <c r="O1816" s="168"/>
      <c r="P1816" s="168"/>
      <c r="Q1816" s="168"/>
      <c r="R1816" s="168"/>
      <c r="S1816" s="168"/>
      <c r="T1816" s="168"/>
      <c r="U1816" s="168"/>
      <c r="V1816" s="168"/>
      <c r="W1816" s="168"/>
      <c r="X1816" s="168"/>
      <c r="Y1816" s="168"/>
      <c r="Z1816" s="168"/>
      <c r="AA1816" s="168"/>
      <c r="AB1816" s="168"/>
      <c r="AC1816" s="168"/>
      <c r="AD1816" s="168"/>
      <c r="AE1816" s="168"/>
      <c r="AF1816" s="168"/>
      <c r="AG1816" s="168"/>
      <c r="AH1816" s="168"/>
      <c r="AI1816" s="168"/>
      <c r="AJ1816" s="168"/>
      <c r="AK1816" s="168"/>
      <c r="AL1816" s="168"/>
      <c r="AM1816" s="168"/>
      <c r="AN1816" s="168"/>
      <c r="AO1816" s="168"/>
      <c r="AP1816" s="168"/>
      <c r="AQ1816" s="168"/>
      <c r="AR1816" s="168"/>
      <c r="AS1816" s="168"/>
      <c r="AT1816" s="168"/>
      <c r="AU1816" s="168"/>
      <c r="AV1816" s="168"/>
      <c r="AW1816" s="168"/>
      <c r="AX1816" s="168"/>
      <c r="AY1816" s="168"/>
      <c r="AZ1816" s="168"/>
      <c r="BA1816" s="168"/>
      <c r="BB1816" s="168"/>
      <c r="BC1816" s="168"/>
      <c r="BD1816" s="168"/>
      <c r="BE1816" s="168"/>
      <c r="BF1816" s="168"/>
      <c r="BG1816" s="168"/>
      <c r="BH1816" s="168"/>
      <c r="BI1816" s="168"/>
      <c r="BJ1816" s="168"/>
      <c r="BK1816" s="168"/>
      <c r="BL1816" s="168"/>
      <c r="BM1816" s="168"/>
      <c r="BN1816" s="168"/>
      <c r="BO1816" s="168"/>
      <c r="BP1816" s="168"/>
    </row>
    <row r="1817" spans="4:68" x14ac:dyDescent="0.15">
      <c r="D1817" s="168"/>
      <c r="E1817" s="168"/>
      <c r="F1817" s="168"/>
      <c r="G1817" s="168"/>
      <c r="H1817" s="168"/>
      <c r="I1817" s="168"/>
      <c r="J1817" s="168"/>
      <c r="K1817" s="168"/>
      <c r="L1817" s="168"/>
      <c r="M1817" s="168"/>
      <c r="N1817" s="168"/>
      <c r="O1817" s="168"/>
      <c r="P1817" s="168"/>
      <c r="Q1817" s="168"/>
      <c r="R1817" s="168"/>
      <c r="S1817" s="168"/>
      <c r="T1817" s="168"/>
      <c r="U1817" s="168"/>
      <c r="V1817" s="168"/>
      <c r="W1817" s="168"/>
      <c r="X1817" s="168"/>
      <c r="Y1817" s="168"/>
      <c r="Z1817" s="168"/>
      <c r="AA1817" s="168"/>
      <c r="AB1817" s="168"/>
      <c r="AC1817" s="168"/>
      <c r="AD1817" s="168"/>
      <c r="AE1817" s="168"/>
      <c r="AF1817" s="168"/>
      <c r="AG1817" s="168"/>
      <c r="AH1817" s="168"/>
      <c r="AI1817" s="168"/>
      <c r="AJ1817" s="168"/>
      <c r="AK1817" s="168"/>
      <c r="AL1817" s="168"/>
      <c r="AM1817" s="168"/>
      <c r="AN1817" s="168"/>
      <c r="AO1817" s="168"/>
      <c r="AP1817" s="168"/>
      <c r="AQ1817" s="168"/>
      <c r="AR1817" s="168"/>
      <c r="AS1817" s="168"/>
      <c r="AT1817" s="168"/>
      <c r="AU1817" s="168"/>
      <c r="AV1817" s="168"/>
      <c r="AW1817" s="168"/>
      <c r="AX1817" s="168"/>
      <c r="AY1817" s="168"/>
      <c r="AZ1817" s="168"/>
      <c r="BA1817" s="168"/>
      <c r="BB1817" s="168"/>
      <c r="BC1817" s="168"/>
      <c r="BD1817" s="168"/>
      <c r="BE1817" s="168"/>
      <c r="BF1817" s="168"/>
      <c r="BG1817" s="168"/>
      <c r="BH1817" s="168"/>
      <c r="BI1817" s="168"/>
      <c r="BJ1817" s="168"/>
      <c r="BK1817" s="168"/>
      <c r="BL1817" s="168"/>
      <c r="BM1817" s="168"/>
      <c r="BN1817" s="168"/>
      <c r="BO1817" s="168"/>
      <c r="BP1817" s="168"/>
    </row>
    <row r="1818" spans="4:68" x14ac:dyDescent="0.15">
      <c r="D1818" s="168"/>
      <c r="E1818" s="168"/>
      <c r="F1818" s="168"/>
      <c r="G1818" s="168"/>
      <c r="H1818" s="168"/>
      <c r="I1818" s="168"/>
      <c r="J1818" s="168"/>
      <c r="K1818" s="168"/>
      <c r="L1818" s="168"/>
      <c r="M1818" s="168"/>
      <c r="N1818" s="168"/>
      <c r="O1818" s="168"/>
      <c r="P1818" s="168"/>
      <c r="Q1818" s="168"/>
      <c r="R1818" s="168"/>
      <c r="S1818" s="168"/>
      <c r="T1818" s="168"/>
      <c r="U1818" s="168"/>
      <c r="V1818" s="168"/>
      <c r="W1818" s="168"/>
      <c r="X1818" s="168"/>
      <c r="Y1818" s="168"/>
      <c r="Z1818" s="168"/>
      <c r="AA1818" s="168"/>
      <c r="AB1818" s="168"/>
      <c r="AC1818" s="168"/>
      <c r="AD1818" s="168"/>
      <c r="AE1818" s="168"/>
      <c r="AF1818" s="168"/>
      <c r="AG1818" s="168"/>
      <c r="AH1818" s="168"/>
      <c r="AI1818" s="168"/>
      <c r="AJ1818" s="168"/>
      <c r="AK1818" s="168"/>
      <c r="AL1818" s="168"/>
      <c r="AM1818" s="168"/>
      <c r="AN1818" s="168"/>
      <c r="AO1818" s="168"/>
      <c r="AP1818" s="168"/>
      <c r="AQ1818" s="168"/>
      <c r="AR1818" s="168"/>
      <c r="AS1818" s="168"/>
      <c r="AT1818" s="168"/>
      <c r="AU1818" s="168"/>
      <c r="AV1818" s="168"/>
      <c r="AW1818" s="168"/>
      <c r="AX1818" s="168"/>
      <c r="AY1818" s="168"/>
      <c r="AZ1818" s="168"/>
      <c r="BA1818" s="168"/>
      <c r="BB1818" s="168"/>
      <c r="BC1818" s="168"/>
      <c r="BD1818" s="168"/>
      <c r="BE1818" s="168"/>
      <c r="BF1818" s="168"/>
      <c r="BG1818" s="168"/>
      <c r="BH1818" s="168"/>
      <c r="BI1818" s="168"/>
      <c r="BJ1818" s="168"/>
      <c r="BK1818" s="168"/>
      <c r="BL1818" s="168"/>
      <c r="BM1818" s="168"/>
      <c r="BN1818" s="168"/>
      <c r="BO1818" s="168"/>
      <c r="BP1818" s="168"/>
    </row>
    <row r="1819" spans="4:68" x14ac:dyDescent="0.15">
      <c r="D1819" s="168"/>
      <c r="E1819" s="168"/>
      <c r="F1819" s="168"/>
      <c r="G1819" s="168"/>
      <c r="H1819" s="168"/>
      <c r="I1819" s="168"/>
      <c r="J1819" s="168"/>
      <c r="K1819" s="168"/>
      <c r="L1819" s="168"/>
      <c r="M1819" s="168"/>
      <c r="N1819" s="168"/>
      <c r="O1819" s="168"/>
      <c r="P1819" s="168"/>
      <c r="Q1819" s="168"/>
      <c r="R1819" s="168"/>
      <c r="S1819" s="168"/>
      <c r="T1819" s="168"/>
      <c r="U1819" s="168"/>
      <c r="V1819" s="168"/>
      <c r="W1819" s="168"/>
      <c r="X1819" s="168"/>
      <c r="Y1819" s="168"/>
      <c r="Z1819" s="168"/>
      <c r="AA1819" s="168"/>
      <c r="AB1819" s="168"/>
      <c r="AC1819" s="168"/>
      <c r="AD1819" s="168"/>
      <c r="AE1819" s="168"/>
      <c r="AF1819" s="168"/>
      <c r="AG1819" s="168"/>
      <c r="AH1819" s="168"/>
      <c r="AI1819" s="168"/>
      <c r="AJ1819" s="168"/>
      <c r="AK1819" s="168"/>
      <c r="AL1819" s="168"/>
      <c r="AM1819" s="168"/>
      <c r="AN1819" s="168"/>
      <c r="AO1819" s="168"/>
      <c r="AP1819" s="168"/>
      <c r="AQ1819" s="168"/>
      <c r="AR1819" s="168"/>
      <c r="AS1819" s="168"/>
      <c r="AT1819" s="168"/>
      <c r="AU1819" s="168"/>
      <c r="AV1819" s="168"/>
      <c r="AW1819" s="168"/>
      <c r="AX1819" s="168"/>
      <c r="AY1819" s="168"/>
      <c r="AZ1819" s="168"/>
      <c r="BA1819" s="168"/>
      <c r="BB1819" s="168"/>
      <c r="BC1819" s="168"/>
      <c r="BD1819" s="168"/>
      <c r="BE1819" s="168"/>
      <c r="BF1819" s="168"/>
      <c r="BG1819" s="168"/>
      <c r="BH1819" s="168"/>
      <c r="BI1819" s="168"/>
      <c r="BJ1819" s="168"/>
      <c r="BK1819" s="168"/>
      <c r="BL1819" s="168"/>
      <c r="BM1819" s="168"/>
      <c r="BN1819" s="168"/>
      <c r="BO1819" s="168"/>
      <c r="BP1819" s="168"/>
    </row>
    <row r="1820" spans="4:68" x14ac:dyDescent="0.15">
      <c r="D1820" s="168"/>
      <c r="E1820" s="168"/>
      <c r="F1820" s="168"/>
      <c r="G1820" s="168"/>
      <c r="H1820" s="168"/>
      <c r="I1820" s="168"/>
      <c r="J1820" s="168"/>
      <c r="K1820" s="168"/>
      <c r="L1820" s="168"/>
      <c r="M1820" s="168"/>
      <c r="N1820" s="168"/>
      <c r="O1820" s="168"/>
      <c r="P1820" s="168"/>
      <c r="Q1820" s="168"/>
      <c r="R1820" s="168"/>
      <c r="S1820" s="168"/>
      <c r="T1820" s="168"/>
      <c r="U1820" s="168"/>
      <c r="V1820" s="168"/>
      <c r="W1820" s="168"/>
      <c r="X1820" s="168"/>
      <c r="Y1820" s="168"/>
      <c r="Z1820" s="168"/>
      <c r="AA1820" s="168"/>
      <c r="AB1820" s="168"/>
      <c r="AC1820" s="168"/>
      <c r="AD1820" s="168"/>
      <c r="AE1820" s="168"/>
      <c r="AF1820" s="168"/>
      <c r="AG1820" s="168"/>
      <c r="AH1820" s="168"/>
      <c r="AI1820" s="168"/>
      <c r="AJ1820" s="168"/>
      <c r="AK1820" s="168"/>
      <c r="AL1820" s="168"/>
      <c r="AM1820" s="168"/>
      <c r="AN1820" s="168"/>
      <c r="AO1820" s="168"/>
      <c r="AP1820" s="168"/>
      <c r="AQ1820" s="168"/>
      <c r="AR1820" s="168"/>
      <c r="AS1820" s="168"/>
      <c r="AT1820" s="168"/>
      <c r="AU1820" s="168"/>
      <c r="AV1820" s="168"/>
      <c r="AW1820" s="168"/>
      <c r="AX1820" s="168"/>
      <c r="AY1820" s="168"/>
      <c r="AZ1820" s="168"/>
      <c r="BA1820" s="168"/>
      <c r="BB1820" s="168"/>
      <c r="BC1820" s="168"/>
      <c r="BD1820" s="168"/>
      <c r="BE1820" s="168"/>
      <c r="BF1820" s="168"/>
      <c r="BG1820" s="168"/>
      <c r="BH1820" s="168"/>
      <c r="BI1820" s="168"/>
      <c r="BJ1820" s="168"/>
      <c r="BK1820" s="168"/>
      <c r="BL1820" s="168"/>
      <c r="BM1820" s="168"/>
      <c r="BN1820" s="168"/>
      <c r="BO1820" s="168"/>
      <c r="BP1820" s="168"/>
    </row>
    <row r="1821" spans="4:68" x14ac:dyDescent="0.15">
      <c r="D1821" s="168"/>
      <c r="E1821" s="168"/>
      <c r="F1821" s="168"/>
      <c r="G1821" s="168"/>
      <c r="H1821" s="168"/>
      <c r="I1821" s="168"/>
      <c r="J1821" s="168"/>
      <c r="K1821" s="168"/>
      <c r="L1821" s="168"/>
      <c r="M1821" s="168"/>
      <c r="N1821" s="168"/>
      <c r="O1821" s="168"/>
      <c r="P1821" s="168"/>
      <c r="Q1821" s="168"/>
      <c r="R1821" s="168"/>
      <c r="S1821" s="168"/>
      <c r="T1821" s="168"/>
      <c r="U1821" s="168"/>
      <c r="V1821" s="168"/>
      <c r="W1821" s="168"/>
      <c r="X1821" s="168"/>
      <c r="Y1821" s="168"/>
      <c r="Z1821" s="168"/>
      <c r="AA1821" s="168"/>
      <c r="AB1821" s="168"/>
      <c r="AC1821" s="168"/>
      <c r="AD1821" s="168"/>
      <c r="AE1821" s="168"/>
      <c r="AF1821" s="168"/>
      <c r="AG1821" s="168"/>
      <c r="AH1821" s="168"/>
      <c r="AI1821" s="168"/>
      <c r="AJ1821" s="168"/>
      <c r="AK1821" s="168"/>
      <c r="AL1821" s="168"/>
      <c r="AM1821" s="168"/>
      <c r="AN1821" s="168"/>
      <c r="AO1821" s="168"/>
      <c r="AP1821" s="168"/>
      <c r="AQ1821" s="168"/>
      <c r="AR1821" s="168"/>
      <c r="AS1821" s="168"/>
      <c r="AT1821" s="168"/>
      <c r="AU1821" s="168"/>
      <c r="AV1821" s="168"/>
      <c r="AW1821" s="168"/>
      <c r="AX1821" s="168"/>
      <c r="AY1821" s="168"/>
      <c r="AZ1821" s="168"/>
      <c r="BA1821" s="168"/>
      <c r="BB1821" s="168"/>
      <c r="BC1821" s="168"/>
      <c r="BD1821" s="168"/>
      <c r="BE1821" s="168"/>
      <c r="BF1821" s="168"/>
      <c r="BG1821" s="168"/>
      <c r="BH1821" s="168"/>
      <c r="BI1821" s="168"/>
      <c r="BJ1821" s="168"/>
      <c r="BK1821" s="168"/>
      <c r="BL1821" s="168"/>
      <c r="BM1821" s="168"/>
      <c r="BN1821" s="168"/>
      <c r="BO1821" s="168"/>
      <c r="BP1821" s="168"/>
    </row>
    <row r="1822" spans="4:68" x14ac:dyDescent="0.15">
      <c r="D1822" s="168"/>
      <c r="E1822" s="168"/>
      <c r="F1822" s="168"/>
      <c r="G1822" s="168"/>
      <c r="H1822" s="168"/>
      <c r="I1822" s="168"/>
      <c r="J1822" s="168"/>
      <c r="K1822" s="168"/>
      <c r="L1822" s="168"/>
      <c r="M1822" s="168"/>
      <c r="N1822" s="168"/>
      <c r="O1822" s="168"/>
      <c r="P1822" s="168"/>
      <c r="Q1822" s="168"/>
      <c r="R1822" s="168"/>
      <c r="S1822" s="168"/>
      <c r="T1822" s="168"/>
      <c r="U1822" s="168"/>
      <c r="V1822" s="168"/>
      <c r="W1822" s="168"/>
      <c r="X1822" s="168"/>
      <c r="Y1822" s="168"/>
      <c r="Z1822" s="168"/>
      <c r="AA1822" s="168"/>
      <c r="AB1822" s="168"/>
      <c r="AC1822" s="168"/>
      <c r="AD1822" s="168"/>
      <c r="AE1822" s="168"/>
      <c r="AF1822" s="168"/>
      <c r="AG1822" s="168"/>
      <c r="AH1822" s="168"/>
      <c r="AI1822" s="168"/>
      <c r="AJ1822" s="168"/>
      <c r="AK1822" s="168"/>
      <c r="AL1822" s="168"/>
      <c r="AM1822" s="168"/>
      <c r="AN1822" s="168"/>
      <c r="AO1822" s="168"/>
      <c r="AP1822" s="168"/>
      <c r="AQ1822" s="168"/>
      <c r="AR1822" s="168"/>
      <c r="AS1822" s="168"/>
      <c r="AT1822" s="168"/>
      <c r="AU1822" s="168"/>
      <c r="AV1822" s="168"/>
      <c r="AW1822" s="168"/>
      <c r="AX1822" s="168"/>
      <c r="AY1822" s="168"/>
      <c r="AZ1822" s="168"/>
      <c r="BA1822" s="168"/>
      <c r="BB1822" s="168"/>
      <c r="BC1822" s="168"/>
      <c r="BD1822" s="168"/>
      <c r="BE1822" s="168"/>
      <c r="BF1822" s="168"/>
      <c r="BG1822" s="168"/>
      <c r="BH1822" s="168"/>
      <c r="BI1822" s="168"/>
      <c r="BJ1822" s="168"/>
      <c r="BK1822" s="168"/>
      <c r="BL1822" s="168"/>
      <c r="BM1822" s="168"/>
      <c r="BN1822" s="168"/>
      <c r="BO1822" s="168"/>
      <c r="BP1822" s="168"/>
    </row>
    <row r="1823" spans="4:68" x14ac:dyDescent="0.15">
      <c r="D1823" s="168"/>
      <c r="E1823" s="168"/>
      <c r="F1823" s="168"/>
      <c r="G1823" s="168"/>
      <c r="H1823" s="168"/>
      <c r="I1823" s="168"/>
      <c r="J1823" s="168"/>
      <c r="K1823" s="168"/>
      <c r="L1823" s="168"/>
      <c r="M1823" s="168"/>
      <c r="N1823" s="168"/>
      <c r="O1823" s="168"/>
      <c r="P1823" s="168"/>
      <c r="Q1823" s="168"/>
      <c r="R1823" s="168"/>
      <c r="S1823" s="168"/>
      <c r="T1823" s="168"/>
      <c r="U1823" s="168"/>
      <c r="V1823" s="168"/>
      <c r="W1823" s="168"/>
      <c r="X1823" s="168"/>
      <c r="Y1823" s="168"/>
      <c r="Z1823" s="168"/>
      <c r="AA1823" s="168"/>
      <c r="AB1823" s="168"/>
      <c r="AC1823" s="168"/>
      <c r="AD1823" s="168"/>
      <c r="AE1823" s="168"/>
      <c r="AF1823" s="168"/>
      <c r="AG1823" s="168"/>
      <c r="AH1823" s="168"/>
      <c r="AI1823" s="168"/>
      <c r="AJ1823" s="168"/>
      <c r="AK1823" s="168"/>
      <c r="AL1823" s="168"/>
      <c r="AM1823" s="168"/>
      <c r="AN1823" s="168"/>
      <c r="AO1823" s="168"/>
      <c r="AP1823" s="168"/>
      <c r="AQ1823" s="168"/>
      <c r="AR1823" s="168"/>
      <c r="AS1823" s="168"/>
      <c r="AT1823" s="168"/>
      <c r="AU1823" s="168"/>
      <c r="AV1823" s="168"/>
      <c r="AW1823" s="168"/>
      <c r="AX1823" s="168"/>
      <c r="AY1823" s="168"/>
      <c r="AZ1823" s="168"/>
      <c r="BA1823" s="168"/>
      <c r="BB1823" s="168"/>
      <c r="BC1823" s="168"/>
      <c r="BD1823" s="168"/>
      <c r="BE1823" s="168"/>
      <c r="BF1823" s="168"/>
      <c r="BG1823" s="168"/>
      <c r="BH1823" s="168"/>
      <c r="BI1823" s="168"/>
      <c r="BJ1823" s="168"/>
      <c r="BK1823" s="168"/>
      <c r="BL1823" s="168"/>
      <c r="BM1823" s="168"/>
      <c r="BN1823" s="168"/>
      <c r="BO1823" s="168"/>
      <c r="BP1823" s="168"/>
    </row>
    <row r="1824" spans="4:68" x14ac:dyDescent="0.15">
      <c r="D1824" s="168"/>
      <c r="E1824" s="168"/>
      <c r="F1824" s="168"/>
      <c r="G1824" s="168"/>
      <c r="H1824" s="168"/>
      <c r="I1824" s="168"/>
      <c r="J1824" s="168"/>
      <c r="K1824" s="168"/>
      <c r="L1824" s="168"/>
      <c r="M1824" s="168"/>
      <c r="N1824" s="168"/>
      <c r="O1824" s="168"/>
      <c r="P1824" s="168"/>
      <c r="Q1824" s="168"/>
      <c r="R1824" s="168"/>
      <c r="S1824" s="168"/>
      <c r="T1824" s="168"/>
      <c r="U1824" s="168"/>
      <c r="V1824" s="168"/>
      <c r="W1824" s="168"/>
      <c r="X1824" s="168"/>
      <c r="Y1824" s="168"/>
      <c r="Z1824" s="168"/>
      <c r="AA1824" s="168"/>
      <c r="AB1824" s="168"/>
      <c r="AC1824" s="168"/>
      <c r="AD1824" s="168"/>
      <c r="AE1824" s="168"/>
      <c r="AF1824" s="168"/>
      <c r="AG1824" s="168"/>
      <c r="AH1824" s="168"/>
      <c r="AI1824" s="168"/>
      <c r="AJ1824" s="168"/>
      <c r="AK1824" s="168"/>
      <c r="AL1824" s="168"/>
      <c r="AM1824" s="168"/>
      <c r="AN1824" s="168"/>
      <c r="AO1824" s="168"/>
      <c r="AP1824" s="168"/>
      <c r="AQ1824" s="168"/>
      <c r="AR1824" s="168"/>
      <c r="AS1824" s="168"/>
      <c r="AT1824" s="168"/>
      <c r="AU1824" s="168"/>
      <c r="AV1824" s="168"/>
      <c r="AW1824" s="168"/>
      <c r="AX1824" s="168"/>
      <c r="AY1824" s="168"/>
      <c r="AZ1824" s="168"/>
      <c r="BA1824" s="168"/>
      <c r="BB1824" s="168"/>
      <c r="BC1824" s="168"/>
      <c r="BD1824" s="168"/>
      <c r="BE1824" s="168"/>
      <c r="BF1824" s="168"/>
      <c r="BG1824" s="168"/>
      <c r="BH1824" s="168"/>
      <c r="BI1824" s="168"/>
      <c r="BJ1824" s="168"/>
      <c r="BK1824" s="168"/>
      <c r="BL1824" s="168"/>
      <c r="BM1824" s="168"/>
      <c r="BN1824" s="168"/>
      <c r="BO1824" s="168"/>
      <c r="BP1824" s="168"/>
    </row>
    <row r="1825" spans="4:68" x14ac:dyDescent="0.15">
      <c r="D1825" s="168"/>
      <c r="E1825" s="168"/>
      <c r="F1825" s="168"/>
      <c r="G1825" s="168"/>
      <c r="H1825" s="168"/>
      <c r="I1825" s="168"/>
      <c r="J1825" s="168"/>
      <c r="K1825" s="168"/>
      <c r="L1825" s="168"/>
      <c r="M1825" s="168"/>
      <c r="N1825" s="168"/>
      <c r="O1825" s="168"/>
      <c r="P1825" s="168"/>
      <c r="Q1825" s="168"/>
      <c r="R1825" s="168"/>
      <c r="S1825" s="168"/>
      <c r="T1825" s="168"/>
      <c r="U1825" s="168"/>
      <c r="V1825" s="168"/>
      <c r="W1825" s="168"/>
      <c r="X1825" s="168"/>
      <c r="Y1825" s="168"/>
      <c r="Z1825" s="168"/>
      <c r="AA1825" s="168"/>
      <c r="AB1825" s="168"/>
      <c r="AC1825" s="168"/>
      <c r="AD1825" s="168"/>
      <c r="AE1825" s="168"/>
      <c r="AF1825" s="168"/>
      <c r="AG1825" s="168"/>
      <c r="AH1825" s="168"/>
      <c r="AI1825" s="168"/>
      <c r="AJ1825" s="168"/>
      <c r="AK1825" s="168"/>
      <c r="AL1825" s="168"/>
      <c r="AM1825" s="168"/>
      <c r="AN1825" s="168"/>
      <c r="AO1825" s="168"/>
      <c r="AP1825" s="168"/>
      <c r="AQ1825" s="168"/>
      <c r="AR1825" s="168"/>
      <c r="AS1825" s="168"/>
      <c r="AT1825" s="168"/>
      <c r="AU1825" s="168"/>
      <c r="AV1825" s="168"/>
      <c r="AW1825" s="168"/>
      <c r="AX1825" s="168"/>
      <c r="AY1825" s="168"/>
      <c r="AZ1825" s="168"/>
      <c r="BA1825" s="168"/>
      <c r="BB1825" s="168"/>
      <c r="BC1825" s="168"/>
      <c r="BD1825" s="168"/>
      <c r="BE1825" s="168"/>
      <c r="BF1825" s="168"/>
      <c r="BG1825" s="168"/>
      <c r="BH1825" s="168"/>
      <c r="BI1825" s="168"/>
      <c r="BJ1825" s="168"/>
      <c r="BK1825" s="168"/>
      <c r="BL1825" s="168"/>
      <c r="BM1825" s="168"/>
      <c r="BN1825" s="168"/>
      <c r="BO1825" s="168"/>
      <c r="BP1825" s="168"/>
    </row>
    <row r="1826" spans="4:68" x14ac:dyDescent="0.15">
      <c r="D1826" s="168"/>
      <c r="E1826" s="168"/>
      <c r="F1826" s="168"/>
      <c r="G1826" s="168"/>
      <c r="H1826" s="168"/>
      <c r="I1826" s="168"/>
      <c r="J1826" s="168"/>
      <c r="K1826" s="168"/>
      <c r="L1826" s="168"/>
      <c r="M1826" s="168"/>
      <c r="N1826" s="168"/>
      <c r="O1826" s="168"/>
      <c r="P1826" s="168"/>
      <c r="Q1826" s="168"/>
      <c r="R1826" s="168"/>
      <c r="S1826" s="168"/>
      <c r="T1826" s="168"/>
      <c r="U1826" s="168"/>
      <c r="V1826" s="168"/>
      <c r="W1826" s="168"/>
      <c r="X1826" s="168"/>
      <c r="Y1826" s="168"/>
      <c r="Z1826" s="168"/>
      <c r="AA1826" s="168"/>
      <c r="AB1826" s="168"/>
      <c r="AC1826" s="168"/>
      <c r="AD1826" s="168"/>
      <c r="AE1826" s="168"/>
      <c r="AF1826" s="168"/>
      <c r="AG1826" s="168"/>
      <c r="AH1826" s="168"/>
      <c r="AI1826" s="168"/>
      <c r="AJ1826" s="168"/>
      <c r="AK1826" s="168"/>
      <c r="AL1826" s="168"/>
      <c r="AM1826" s="168"/>
      <c r="AN1826" s="168"/>
      <c r="AO1826" s="168"/>
      <c r="AP1826" s="168"/>
      <c r="AQ1826" s="168"/>
      <c r="AR1826" s="168"/>
      <c r="AS1826" s="168"/>
      <c r="AT1826" s="168"/>
      <c r="AU1826" s="168"/>
      <c r="AV1826" s="168"/>
      <c r="AW1826" s="168"/>
      <c r="AX1826" s="168"/>
      <c r="AY1826" s="168"/>
      <c r="AZ1826" s="168"/>
      <c r="BA1826" s="168"/>
      <c r="BB1826" s="168"/>
      <c r="BC1826" s="168"/>
      <c r="BD1826" s="168"/>
      <c r="BE1826" s="168"/>
      <c r="BF1826" s="168"/>
      <c r="BG1826" s="168"/>
      <c r="BH1826" s="168"/>
      <c r="BI1826" s="168"/>
      <c r="BJ1826" s="168"/>
      <c r="BK1826" s="168"/>
      <c r="BL1826" s="168"/>
      <c r="BM1826" s="168"/>
      <c r="BN1826" s="168"/>
      <c r="BO1826" s="168"/>
      <c r="BP1826" s="168"/>
    </row>
    <row r="1827" spans="4:68" x14ac:dyDescent="0.15">
      <c r="D1827" s="168"/>
      <c r="E1827" s="168"/>
      <c r="F1827" s="168"/>
      <c r="G1827" s="168"/>
      <c r="H1827" s="168"/>
      <c r="I1827" s="168"/>
      <c r="J1827" s="168"/>
      <c r="K1827" s="168"/>
      <c r="L1827" s="168"/>
      <c r="M1827" s="168"/>
      <c r="N1827" s="168"/>
      <c r="O1827" s="168"/>
      <c r="P1827" s="168"/>
      <c r="Q1827" s="168"/>
      <c r="R1827" s="168"/>
      <c r="S1827" s="168"/>
      <c r="T1827" s="168"/>
      <c r="U1827" s="168"/>
      <c r="V1827" s="168"/>
      <c r="W1827" s="168"/>
      <c r="X1827" s="168"/>
      <c r="Y1827" s="168"/>
      <c r="Z1827" s="168"/>
      <c r="AA1827" s="168"/>
      <c r="AB1827" s="168"/>
      <c r="AC1827" s="168"/>
      <c r="AD1827" s="168"/>
      <c r="AE1827" s="168"/>
      <c r="AF1827" s="168"/>
      <c r="AG1827" s="168"/>
      <c r="AH1827" s="168"/>
      <c r="AI1827" s="168"/>
      <c r="AJ1827" s="168"/>
      <c r="AK1827" s="168"/>
      <c r="AL1827" s="168"/>
      <c r="AM1827" s="168"/>
      <c r="AN1827" s="168"/>
      <c r="AO1827" s="168"/>
      <c r="AP1827" s="168"/>
      <c r="AQ1827" s="168"/>
      <c r="AR1827" s="168"/>
      <c r="AS1827" s="168"/>
      <c r="AT1827" s="168"/>
      <c r="AU1827" s="168"/>
      <c r="AV1827" s="168"/>
      <c r="AW1827" s="168"/>
      <c r="AX1827" s="168"/>
      <c r="AY1827" s="168"/>
      <c r="AZ1827" s="168"/>
      <c r="BA1827" s="168"/>
      <c r="BB1827" s="168"/>
      <c r="BC1827" s="168"/>
      <c r="BD1827" s="168"/>
      <c r="BE1827" s="168"/>
      <c r="BF1827" s="168"/>
      <c r="BG1827" s="168"/>
      <c r="BH1827" s="168"/>
      <c r="BI1827" s="168"/>
      <c r="BJ1827" s="168"/>
      <c r="BK1827" s="168"/>
      <c r="BL1827" s="168"/>
      <c r="BM1827" s="168"/>
      <c r="BN1827" s="168"/>
      <c r="BO1827" s="168"/>
      <c r="BP1827" s="168"/>
    </row>
    <row r="1828" spans="4:68" x14ac:dyDescent="0.15">
      <c r="D1828" s="168"/>
      <c r="E1828" s="168"/>
      <c r="F1828" s="168"/>
      <c r="G1828" s="168"/>
      <c r="H1828" s="168"/>
      <c r="I1828" s="168"/>
      <c r="J1828" s="168"/>
      <c r="K1828" s="168"/>
      <c r="L1828" s="168"/>
      <c r="M1828" s="168"/>
      <c r="N1828" s="168"/>
      <c r="O1828" s="168"/>
      <c r="P1828" s="168"/>
      <c r="Q1828" s="168"/>
      <c r="R1828" s="168"/>
      <c r="S1828" s="168"/>
      <c r="T1828" s="168"/>
      <c r="U1828" s="168"/>
      <c r="V1828" s="168"/>
      <c r="W1828" s="168"/>
      <c r="X1828" s="168"/>
      <c r="Y1828" s="168"/>
      <c r="Z1828" s="168"/>
      <c r="AA1828" s="168"/>
      <c r="AB1828" s="168"/>
      <c r="AC1828" s="168"/>
      <c r="AD1828" s="168"/>
      <c r="AE1828" s="168"/>
      <c r="AF1828" s="168"/>
      <c r="AG1828" s="168"/>
      <c r="AH1828" s="168"/>
      <c r="AI1828" s="168"/>
      <c r="AJ1828" s="168"/>
      <c r="AK1828" s="168"/>
      <c r="AL1828" s="168"/>
      <c r="AM1828" s="168"/>
      <c r="AN1828" s="168"/>
      <c r="AO1828" s="168"/>
      <c r="AP1828" s="168"/>
      <c r="AQ1828" s="168"/>
      <c r="AR1828" s="168"/>
      <c r="AS1828" s="168"/>
      <c r="AT1828" s="168"/>
      <c r="AU1828" s="168"/>
      <c r="AV1828" s="168"/>
      <c r="AW1828" s="168"/>
      <c r="AX1828" s="168"/>
      <c r="AY1828" s="168"/>
      <c r="AZ1828" s="168"/>
      <c r="BA1828" s="168"/>
      <c r="BB1828" s="168"/>
      <c r="BC1828" s="168"/>
      <c r="BD1828" s="168"/>
      <c r="BE1828" s="168"/>
      <c r="BF1828" s="168"/>
      <c r="BG1828" s="168"/>
      <c r="BH1828" s="168"/>
      <c r="BI1828" s="168"/>
      <c r="BJ1828" s="168"/>
      <c r="BK1828" s="168"/>
      <c r="BL1828" s="168"/>
      <c r="BM1828" s="168"/>
      <c r="BN1828" s="168"/>
      <c r="BO1828" s="168"/>
      <c r="BP1828" s="168"/>
    </row>
    <row r="1829" spans="4:68" x14ac:dyDescent="0.15">
      <c r="D1829" s="168"/>
      <c r="E1829" s="168"/>
      <c r="F1829" s="168"/>
      <c r="G1829" s="168"/>
      <c r="H1829" s="168"/>
      <c r="I1829" s="168"/>
      <c r="J1829" s="168"/>
      <c r="K1829" s="168"/>
      <c r="L1829" s="168"/>
      <c r="M1829" s="168"/>
      <c r="N1829" s="168"/>
      <c r="O1829" s="168"/>
      <c r="P1829" s="168"/>
      <c r="Q1829" s="168"/>
      <c r="R1829" s="168"/>
      <c r="S1829" s="168"/>
      <c r="T1829" s="168"/>
      <c r="U1829" s="168"/>
      <c r="V1829" s="168"/>
      <c r="W1829" s="168"/>
      <c r="X1829" s="168"/>
      <c r="Y1829" s="168"/>
      <c r="Z1829" s="168"/>
      <c r="AA1829" s="168"/>
      <c r="AB1829" s="168"/>
      <c r="AC1829" s="168"/>
      <c r="AD1829" s="168"/>
      <c r="AE1829" s="168"/>
      <c r="AF1829" s="168"/>
      <c r="AG1829" s="168"/>
      <c r="AH1829" s="168"/>
      <c r="AI1829" s="168"/>
      <c r="AJ1829" s="168"/>
      <c r="AK1829" s="168"/>
      <c r="AL1829" s="168"/>
      <c r="AM1829" s="168"/>
      <c r="AN1829" s="168"/>
      <c r="AO1829" s="168"/>
      <c r="AP1829" s="168"/>
      <c r="AQ1829" s="168"/>
      <c r="AR1829" s="168"/>
      <c r="AS1829" s="168"/>
      <c r="AT1829" s="168"/>
      <c r="AU1829" s="168"/>
      <c r="AV1829" s="168"/>
      <c r="AW1829" s="168"/>
      <c r="AX1829" s="168"/>
      <c r="AY1829" s="168"/>
      <c r="AZ1829" s="168"/>
      <c r="BA1829" s="168"/>
      <c r="BB1829" s="168"/>
      <c r="BC1829" s="168"/>
      <c r="BD1829" s="168"/>
      <c r="BE1829" s="168"/>
      <c r="BF1829" s="168"/>
      <c r="BG1829" s="168"/>
      <c r="BH1829" s="168"/>
      <c r="BI1829" s="168"/>
      <c r="BJ1829" s="168"/>
      <c r="BK1829" s="168"/>
      <c r="BL1829" s="168"/>
      <c r="BM1829" s="168"/>
      <c r="BN1829" s="168"/>
      <c r="BO1829" s="168"/>
      <c r="BP1829" s="168"/>
    </row>
    <row r="1830" spans="4:68" x14ac:dyDescent="0.15">
      <c r="D1830" s="168"/>
      <c r="E1830" s="168"/>
      <c r="F1830" s="168"/>
      <c r="G1830" s="168"/>
      <c r="H1830" s="168"/>
      <c r="I1830" s="168"/>
      <c r="J1830" s="168"/>
      <c r="K1830" s="168"/>
      <c r="L1830" s="168"/>
      <c r="M1830" s="168"/>
      <c r="N1830" s="168"/>
      <c r="O1830" s="168"/>
      <c r="P1830" s="168"/>
      <c r="Q1830" s="168"/>
      <c r="R1830" s="168"/>
      <c r="S1830" s="168"/>
      <c r="T1830" s="168"/>
      <c r="U1830" s="168"/>
      <c r="V1830" s="168"/>
      <c r="W1830" s="168"/>
      <c r="X1830" s="168"/>
      <c r="Y1830" s="168"/>
      <c r="Z1830" s="168"/>
      <c r="AA1830" s="168"/>
      <c r="AB1830" s="168"/>
      <c r="AC1830" s="168"/>
      <c r="AD1830" s="168"/>
      <c r="AE1830" s="168"/>
      <c r="AF1830" s="168"/>
      <c r="AG1830" s="168"/>
      <c r="AH1830" s="168"/>
      <c r="AI1830" s="168"/>
      <c r="AJ1830" s="168"/>
      <c r="AK1830" s="168"/>
      <c r="AL1830" s="168"/>
      <c r="AM1830" s="168"/>
      <c r="AN1830" s="168"/>
      <c r="AO1830" s="168"/>
      <c r="AP1830" s="168"/>
      <c r="AQ1830" s="168"/>
      <c r="AR1830" s="168"/>
      <c r="AS1830" s="168"/>
      <c r="AT1830" s="168"/>
      <c r="AU1830" s="168"/>
      <c r="AV1830" s="168"/>
      <c r="AW1830" s="168"/>
      <c r="AX1830" s="168"/>
      <c r="AY1830" s="168"/>
      <c r="AZ1830" s="168"/>
      <c r="BA1830" s="168"/>
      <c r="BB1830" s="168"/>
      <c r="BC1830" s="168"/>
      <c r="BD1830" s="168"/>
      <c r="BE1830" s="168"/>
      <c r="BF1830" s="168"/>
      <c r="BG1830" s="168"/>
      <c r="BH1830" s="168"/>
      <c r="BI1830" s="168"/>
      <c r="BJ1830" s="168"/>
      <c r="BK1830" s="168"/>
      <c r="BL1830" s="168"/>
      <c r="BM1830" s="168"/>
      <c r="BN1830" s="168"/>
      <c r="BO1830" s="168"/>
      <c r="BP1830" s="168"/>
    </row>
    <row r="1831" spans="4:68" x14ac:dyDescent="0.15">
      <c r="D1831" s="168"/>
      <c r="E1831" s="168"/>
      <c r="F1831" s="168"/>
      <c r="G1831" s="168"/>
      <c r="H1831" s="168"/>
      <c r="I1831" s="168"/>
      <c r="J1831" s="168"/>
      <c r="K1831" s="168"/>
      <c r="L1831" s="168"/>
      <c r="M1831" s="168"/>
      <c r="N1831" s="168"/>
      <c r="O1831" s="168"/>
      <c r="P1831" s="168"/>
      <c r="Q1831" s="168"/>
      <c r="R1831" s="168"/>
      <c r="S1831" s="168"/>
      <c r="T1831" s="168"/>
      <c r="U1831" s="168"/>
      <c r="V1831" s="168"/>
      <c r="W1831" s="168"/>
      <c r="X1831" s="168"/>
      <c r="Y1831" s="168"/>
      <c r="Z1831" s="168"/>
      <c r="AA1831" s="168"/>
      <c r="AB1831" s="168"/>
      <c r="AC1831" s="168"/>
      <c r="AD1831" s="168"/>
      <c r="AE1831" s="168"/>
      <c r="AF1831" s="168"/>
      <c r="AG1831" s="168"/>
      <c r="AH1831" s="168"/>
      <c r="AI1831" s="168"/>
      <c r="AJ1831" s="168"/>
      <c r="AK1831" s="168"/>
      <c r="AL1831" s="168"/>
      <c r="AM1831" s="168"/>
      <c r="AN1831" s="168"/>
      <c r="AO1831" s="168"/>
      <c r="AP1831" s="168"/>
      <c r="AQ1831" s="168"/>
      <c r="AR1831" s="168"/>
      <c r="AS1831" s="168"/>
      <c r="AT1831" s="168"/>
      <c r="AU1831" s="168"/>
      <c r="AV1831" s="168"/>
      <c r="AW1831" s="168"/>
      <c r="AX1831" s="168"/>
      <c r="AY1831" s="168"/>
      <c r="AZ1831" s="168"/>
      <c r="BA1831" s="168"/>
      <c r="BB1831" s="168"/>
      <c r="BC1831" s="168"/>
      <c r="BD1831" s="168"/>
      <c r="BE1831" s="168"/>
      <c r="BF1831" s="168"/>
      <c r="BG1831" s="168"/>
      <c r="BH1831" s="168"/>
      <c r="BI1831" s="168"/>
      <c r="BJ1831" s="168"/>
      <c r="BK1831" s="168"/>
      <c r="BL1831" s="168"/>
      <c r="BM1831" s="168"/>
      <c r="BN1831" s="168"/>
      <c r="BO1831" s="168"/>
      <c r="BP1831" s="168"/>
    </row>
    <row r="1832" spans="4:68" x14ac:dyDescent="0.15">
      <c r="D1832" s="168"/>
      <c r="E1832" s="168"/>
      <c r="F1832" s="168"/>
      <c r="G1832" s="168"/>
      <c r="H1832" s="168"/>
      <c r="I1832" s="168"/>
      <c r="J1832" s="168"/>
      <c r="K1832" s="168"/>
      <c r="L1832" s="168"/>
      <c r="M1832" s="168"/>
      <c r="N1832" s="168"/>
      <c r="O1832" s="168"/>
      <c r="P1832" s="168"/>
      <c r="Q1832" s="168"/>
      <c r="R1832" s="168"/>
      <c r="S1832" s="168"/>
      <c r="T1832" s="168"/>
      <c r="U1832" s="168"/>
      <c r="V1832" s="168"/>
      <c r="W1832" s="168"/>
      <c r="X1832" s="168"/>
      <c r="Y1832" s="168"/>
      <c r="Z1832" s="168"/>
      <c r="AA1832" s="168"/>
      <c r="AB1832" s="168"/>
      <c r="AC1832" s="168"/>
      <c r="AD1832" s="168"/>
      <c r="AE1832" s="168"/>
      <c r="AF1832" s="168"/>
      <c r="AG1832" s="168"/>
      <c r="AH1832" s="168"/>
      <c r="AI1832" s="168"/>
      <c r="AJ1832" s="168"/>
      <c r="AK1832" s="168"/>
      <c r="AL1832" s="168"/>
      <c r="AM1832" s="168"/>
      <c r="AN1832" s="168"/>
      <c r="AO1832" s="168"/>
      <c r="AP1832" s="168"/>
      <c r="AQ1832" s="168"/>
      <c r="AR1832" s="168"/>
      <c r="AS1832" s="168"/>
      <c r="AT1832" s="168"/>
      <c r="AU1832" s="168"/>
      <c r="AV1832" s="168"/>
      <c r="AW1832" s="168"/>
      <c r="AX1832" s="168"/>
      <c r="AY1832" s="168"/>
      <c r="AZ1832" s="168"/>
      <c r="BA1832" s="168"/>
      <c r="BB1832" s="168"/>
      <c r="BC1832" s="168"/>
      <c r="BD1832" s="168"/>
      <c r="BE1832" s="168"/>
      <c r="BF1832" s="168"/>
      <c r="BG1832" s="168"/>
      <c r="BH1832" s="168"/>
      <c r="BI1832" s="168"/>
      <c r="BJ1832" s="168"/>
      <c r="BK1832" s="168"/>
      <c r="BL1832" s="168"/>
      <c r="BM1832" s="168"/>
      <c r="BN1832" s="168"/>
      <c r="BO1832" s="168"/>
      <c r="BP1832" s="168"/>
    </row>
    <row r="1833" spans="4:68" x14ac:dyDescent="0.15">
      <c r="D1833" s="168"/>
      <c r="E1833" s="168"/>
      <c r="F1833" s="168"/>
      <c r="G1833" s="168"/>
      <c r="H1833" s="168"/>
      <c r="I1833" s="168"/>
      <c r="J1833" s="168"/>
      <c r="K1833" s="168"/>
      <c r="L1833" s="168"/>
      <c r="M1833" s="168"/>
      <c r="N1833" s="168"/>
      <c r="O1833" s="168"/>
      <c r="P1833" s="168"/>
      <c r="Q1833" s="168"/>
      <c r="R1833" s="168"/>
      <c r="S1833" s="168"/>
      <c r="T1833" s="168"/>
      <c r="U1833" s="168"/>
      <c r="V1833" s="168"/>
      <c r="W1833" s="168"/>
      <c r="X1833" s="168"/>
      <c r="Y1833" s="168"/>
      <c r="Z1833" s="168"/>
      <c r="AA1833" s="168"/>
      <c r="AB1833" s="168"/>
      <c r="AC1833" s="168"/>
      <c r="AD1833" s="168"/>
      <c r="AE1833" s="168"/>
      <c r="AF1833" s="168"/>
      <c r="AG1833" s="168"/>
      <c r="AH1833" s="168"/>
      <c r="AI1833" s="168"/>
      <c r="AJ1833" s="168"/>
      <c r="AK1833" s="168"/>
      <c r="AL1833" s="168"/>
      <c r="AM1833" s="168"/>
      <c r="AN1833" s="168"/>
      <c r="AO1833" s="168"/>
      <c r="AP1833" s="168"/>
      <c r="AQ1833" s="168"/>
      <c r="AR1833" s="168"/>
      <c r="AS1833" s="168"/>
      <c r="AT1833" s="168"/>
      <c r="AU1833" s="168"/>
      <c r="AV1833" s="168"/>
      <c r="AW1833" s="168"/>
      <c r="AX1833" s="168"/>
      <c r="AY1833" s="168"/>
      <c r="AZ1833" s="168"/>
      <c r="BA1833" s="168"/>
      <c r="BB1833" s="168"/>
      <c r="BC1833" s="168"/>
      <c r="BD1833" s="168"/>
      <c r="BE1833" s="168"/>
      <c r="BF1833" s="168"/>
      <c r="BG1833" s="168"/>
      <c r="BH1833" s="168"/>
      <c r="BI1833" s="168"/>
      <c r="BJ1833" s="168"/>
      <c r="BK1833" s="168"/>
      <c r="BL1833" s="168"/>
      <c r="BM1833" s="168"/>
      <c r="BN1833" s="168"/>
      <c r="BO1833" s="168"/>
      <c r="BP1833" s="168"/>
    </row>
    <row r="1834" spans="4:68" x14ac:dyDescent="0.15">
      <c r="D1834" s="168"/>
      <c r="E1834" s="168"/>
      <c r="F1834" s="168"/>
      <c r="G1834" s="168"/>
      <c r="H1834" s="168"/>
      <c r="I1834" s="168"/>
      <c r="J1834" s="168"/>
      <c r="K1834" s="168"/>
      <c r="L1834" s="168"/>
      <c r="M1834" s="168"/>
      <c r="N1834" s="168"/>
      <c r="O1834" s="168"/>
      <c r="P1834" s="168"/>
      <c r="Q1834" s="168"/>
      <c r="R1834" s="168"/>
      <c r="S1834" s="168"/>
      <c r="T1834" s="168"/>
      <c r="U1834" s="168"/>
      <c r="V1834" s="168"/>
      <c r="W1834" s="168"/>
      <c r="X1834" s="168"/>
      <c r="Y1834" s="168"/>
      <c r="Z1834" s="168"/>
      <c r="AA1834" s="168"/>
      <c r="AB1834" s="168"/>
      <c r="AC1834" s="168"/>
      <c r="AD1834" s="168"/>
      <c r="AE1834" s="168"/>
      <c r="AF1834" s="168"/>
      <c r="AG1834" s="168"/>
      <c r="AH1834" s="168"/>
      <c r="AI1834" s="168"/>
      <c r="AJ1834" s="168"/>
      <c r="AK1834" s="168"/>
      <c r="AL1834" s="168"/>
      <c r="AM1834" s="168"/>
      <c r="AN1834" s="168"/>
      <c r="AO1834" s="168"/>
      <c r="AP1834" s="168"/>
      <c r="AQ1834" s="168"/>
      <c r="AR1834" s="168"/>
      <c r="AS1834" s="168"/>
      <c r="AT1834" s="168"/>
      <c r="AU1834" s="168"/>
      <c r="AV1834" s="168"/>
      <c r="AW1834" s="168"/>
      <c r="AX1834" s="168"/>
      <c r="AY1834" s="168"/>
      <c r="AZ1834" s="168"/>
      <c r="BA1834" s="168"/>
      <c r="BB1834" s="168"/>
      <c r="BC1834" s="168"/>
      <c r="BD1834" s="168"/>
      <c r="BE1834" s="168"/>
      <c r="BF1834" s="168"/>
      <c r="BG1834" s="168"/>
      <c r="BH1834" s="168"/>
      <c r="BI1834" s="168"/>
      <c r="BJ1834" s="168"/>
      <c r="BK1834" s="168"/>
      <c r="BL1834" s="168"/>
      <c r="BM1834" s="168"/>
      <c r="BN1834" s="168"/>
      <c r="BO1834" s="168"/>
      <c r="BP1834" s="168"/>
    </row>
    <row r="1835" spans="4:68" x14ac:dyDescent="0.15">
      <c r="D1835" s="168"/>
      <c r="E1835" s="168"/>
      <c r="F1835" s="168"/>
      <c r="G1835" s="168"/>
      <c r="H1835" s="168"/>
      <c r="I1835" s="168"/>
      <c r="J1835" s="168"/>
      <c r="K1835" s="168"/>
      <c r="L1835" s="168"/>
      <c r="M1835" s="168"/>
      <c r="N1835" s="168"/>
      <c r="O1835" s="168"/>
      <c r="P1835" s="168"/>
      <c r="Q1835" s="168"/>
      <c r="R1835" s="168"/>
      <c r="S1835" s="168"/>
      <c r="T1835" s="168"/>
      <c r="U1835" s="168"/>
      <c r="V1835" s="168"/>
      <c r="W1835" s="168"/>
      <c r="X1835" s="168"/>
      <c r="Y1835" s="168"/>
      <c r="Z1835" s="168"/>
      <c r="AA1835" s="168"/>
      <c r="AB1835" s="168"/>
      <c r="AC1835" s="168"/>
      <c r="AD1835" s="168"/>
      <c r="AE1835" s="168"/>
      <c r="AF1835" s="168"/>
      <c r="AG1835" s="168"/>
      <c r="AH1835" s="168"/>
      <c r="AI1835" s="168"/>
      <c r="AJ1835" s="168"/>
      <c r="AK1835" s="168"/>
      <c r="AL1835" s="168"/>
      <c r="AM1835" s="168"/>
      <c r="AN1835" s="168"/>
      <c r="AO1835" s="168"/>
      <c r="AP1835" s="168"/>
      <c r="AQ1835" s="168"/>
      <c r="AR1835" s="168"/>
      <c r="AS1835" s="168"/>
      <c r="AT1835" s="168"/>
      <c r="AU1835" s="168"/>
      <c r="AV1835" s="168"/>
      <c r="AW1835" s="168"/>
      <c r="AX1835" s="168"/>
      <c r="AY1835" s="168"/>
      <c r="AZ1835" s="168"/>
      <c r="BA1835" s="168"/>
      <c r="BB1835" s="168"/>
      <c r="BC1835" s="168"/>
      <c r="BD1835" s="168"/>
      <c r="BE1835" s="168"/>
      <c r="BF1835" s="168"/>
      <c r="BG1835" s="168"/>
      <c r="BH1835" s="168"/>
      <c r="BI1835" s="168"/>
      <c r="BJ1835" s="168"/>
      <c r="BK1835" s="168"/>
      <c r="BL1835" s="168"/>
      <c r="BM1835" s="168"/>
      <c r="BN1835" s="168"/>
      <c r="BO1835" s="168"/>
      <c r="BP1835" s="168"/>
    </row>
    <row r="1836" spans="4:68" x14ac:dyDescent="0.15">
      <c r="D1836" s="168"/>
      <c r="E1836" s="168"/>
      <c r="F1836" s="168"/>
      <c r="G1836" s="168"/>
      <c r="H1836" s="168"/>
      <c r="I1836" s="168"/>
      <c r="J1836" s="168"/>
      <c r="K1836" s="168"/>
      <c r="L1836" s="168"/>
      <c r="M1836" s="168"/>
      <c r="N1836" s="168"/>
      <c r="O1836" s="168"/>
      <c r="P1836" s="168"/>
      <c r="Q1836" s="168"/>
      <c r="R1836" s="168"/>
      <c r="S1836" s="168"/>
      <c r="T1836" s="168"/>
      <c r="U1836" s="168"/>
      <c r="V1836" s="168"/>
      <c r="W1836" s="168"/>
      <c r="X1836" s="168"/>
      <c r="Y1836" s="168"/>
      <c r="Z1836" s="168"/>
      <c r="AA1836" s="168"/>
      <c r="AB1836" s="168"/>
      <c r="AC1836" s="168"/>
      <c r="AD1836" s="168"/>
      <c r="AE1836" s="168"/>
      <c r="AF1836" s="168"/>
      <c r="AG1836" s="168"/>
      <c r="AH1836" s="168"/>
      <c r="AI1836" s="168"/>
      <c r="AJ1836" s="168"/>
      <c r="AK1836" s="168"/>
      <c r="AL1836" s="168"/>
      <c r="AM1836" s="168"/>
      <c r="AN1836" s="168"/>
      <c r="AO1836" s="168"/>
      <c r="AP1836" s="168"/>
      <c r="AQ1836" s="168"/>
      <c r="AR1836" s="168"/>
      <c r="AS1836" s="168"/>
      <c r="AT1836" s="168"/>
      <c r="AU1836" s="168"/>
      <c r="AV1836" s="168"/>
      <c r="AW1836" s="168"/>
      <c r="AX1836" s="168"/>
      <c r="AY1836" s="168"/>
      <c r="AZ1836" s="168"/>
      <c r="BA1836" s="168"/>
      <c r="BB1836" s="168"/>
      <c r="BC1836" s="168"/>
      <c r="BD1836" s="168"/>
      <c r="BE1836" s="168"/>
      <c r="BF1836" s="168"/>
      <c r="BG1836" s="168"/>
      <c r="BH1836" s="168"/>
      <c r="BI1836" s="168"/>
      <c r="BJ1836" s="168"/>
      <c r="BK1836" s="168"/>
      <c r="BL1836" s="168"/>
      <c r="BM1836" s="168"/>
      <c r="BN1836" s="168"/>
      <c r="BO1836" s="168"/>
      <c r="BP1836" s="168"/>
    </row>
    <row r="1837" spans="4:68" x14ac:dyDescent="0.15">
      <c r="D1837" s="168"/>
      <c r="E1837" s="168"/>
      <c r="F1837" s="168"/>
      <c r="G1837" s="168"/>
      <c r="H1837" s="168"/>
      <c r="I1837" s="168"/>
      <c r="J1837" s="168"/>
      <c r="K1837" s="168"/>
      <c r="L1837" s="168"/>
      <c r="M1837" s="168"/>
      <c r="N1837" s="168"/>
      <c r="O1837" s="168"/>
      <c r="P1837" s="168"/>
      <c r="Q1837" s="168"/>
      <c r="R1837" s="168"/>
      <c r="S1837" s="168"/>
      <c r="T1837" s="168"/>
      <c r="U1837" s="168"/>
      <c r="V1837" s="168"/>
      <c r="W1837" s="168"/>
      <c r="X1837" s="168"/>
      <c r="Y1837" s="168"/>
      <c r="Z1837" s="168"/>
      <c r="AA1837" s="168"/>
      <c r="AB1837" s="168"/>
      <c r="AC1837" s="168"/>
      <c r="AD1837" s="168"/>
      <c r="AE1837" s="168"/>
      <c r="AF1837" s="168"/>
      <c r="AG1837" s="168"/>
      <c r="AH1837" s="168"/>
      <c r="AI1837" s="168"/>
      <c r="AJ1837" s="168"/>
      <c r="AK1837" s="168"/>
      <c r="AL1837" s="168"/>
      <c r="AM1837" s="168"/>
      <c r="AN1837" s="168"/>
      <c r="AO1837" s="168"/>
      <c r="AP1837" s="168"/>
      <c r="AQ1837" s="168"/>
      <c r="AR1837" s="168"/>
      <c r="AS1837" s="168"/>
      <c r="AT1837" s="168"/>
      <c r="AU1837" s="168"/>
      <c r="AV1837" s="168"/>
      <c r="AW1837" s="168"/>
      <c r="AX1837" s="168"/>
      <c r="AY1837" s="168"/>
      <c r="AZ1837" s="168"/>
      <c r="BA1837" s="168"/>
      <c r="BB1837" s="168"/>
      <c r="BC1837" s="168"/>
      <c r="BD1837" s="168"/>
      <c r="BE1837" s="168"/>
      <c r="BF1837" s="168"/>
      <c r="BG1837" s="168"/>
      <c r="BH1837" s="168"/>
      <c r="BI1837" s="168"/>
      <c r="BJ1837" s="168"/>
      <c r="BK1837" s="168"/>
      <c r="BL1837" s="168"/>
      <c r="BM1837" s="168"/>
      <c r="BN1837" s="168"/>
      <c r="BO1837" s="168"/>
      <c r="BP1837" s="168"/>
    </row>
    <row r="1838" spans="4:68" x14ac:dyDescent="0.15">
      <c r="D1838" s="168"/>
      <c r="E1838" s="168"/>
      <c r="F1838" s="168"/>
      <c r="G1838" s="168"/>
      <c r="H1838" s="168"/>
      <c r="I1838" s="168"/>
      <c r="J1838" s="168"/>
      <c r="K1838" s="168"/>
      <c r="L1838" s="168"/>
      <c r="M1838" s="168"/>
      <c r="N1838" s="168"/>
      <c r="O1838" s="168"/>
      <c r="P1838" s="168"/>
      <c r="Q1838" s="168"/>
      <c r="R1838" s="168"/>
      <c r="S1838" s="168"/>
      <c r="T1838" s="168"/>
      <c r="U1838" s="168"/>
      <c r="V1838" s="168"/>
      <c r="W1838" s="168"/>
      <c r="X1838" s="168"/>
      <c r="Y1838" s="168"/>
      <c r="Z1838" s="168"/>
      <c r="AA1838" s="168"/>
      <c r="AB1838" s="168"/>
      <c r="AC1838" s="168"/>
      <c r="AD1838" s="168"/>
      <c r="AE1838" s="168"/>
      <c r="AF1838" s="168"/>
      <c r="AG1838" s="168"/>
      <c r="AH1838" s="168"/>
      <c r="AI1838" s="168"/>
      <c r="AJ1838" s="168"/>
      <c r="AK1838" s="168"/>
      <c r="AL1838" s="168"/>
      <c r="AM1838" s="168"/>
      <c r="AN1838" s="168"/>
      <c r="AO1838" s="168"/>
      <c r="AP1838" s="168"/>
      <c r="AQ1838" s="168"/>
      <c r="AR1838" s="168"/>
      <c r="AS1838" s="168"/>
      <c r="AT1838" s="168"/>
      <c r="AU1838" s="168"/>
      <c r="AV1838" s="168"/>
      <c r="AW1838" s="168"/>
      <c r="AX1838" s="168"/>
      <c r="AY1838" s="168"/>
      <c r="AZ1838" s="168"/>
      <c r="BA1838" s="168"/>
      <c r="BB1838" s="168"/>
      <c r="BC1838" s="168"/>
      <c r="BD1838" s="168"/>
      <c r="BE1838" s="168"/>
      <c r="BF1838" s="168"/>
      <c r="BG1838" s="168"/>
      <c r="BH1838" s="168"/>
      <c r="BI1838" s="168"/>
      <c r="BJ1838" s="168"/>
      <c r="BK1838" s="168"/>
      <c r="BL1838" s="168"/>
      <c r="BM1838" s="168"/>
      <c r="BN1838" s="168"/>
      <c r="BO1838" s="168"/>
      <c r="BP1838" s="168"/>
    </row>
    <row r="1839" spans="4:68" x14ac:dyDescent="0.15">
      <c r="D1839" s="168"/>
      <c r="E1839" s="168"/>
      <c r="F1839" s="168"/>
      <c r="G1839" s="168"/>
      <c r="H1839" s="168"/>
      <c r="I1839" s="168"/>
      <c r="J1839" s="168"/>
      <c r="K1839" s="168"/>
      <c r="L1839" s="168"/>
      <c r="M1839" s="168"/>
      <c r="N1839" s="168"/>
      <c r="O1839" s="168"/>
      <c r="P1839" s="168"/>
      <c r="Q1839" s="168"/>
      <c r="R1839" s="168"/>
      <c r="S1839" s="168"/>
      <c r="T1839" s="168"/>
      <c r="U1839" s="168"/>
      <c r="V1839" s="168"/>
      <c r="W1839" s="168"/>
      <c r="X1839" s="168"/>
      <c r="Y1839" s="168"/>
      <c r="Z1839" s="168"/>
      <c r="AA1839" s="168"/>
      <c r="AB1839" s="168"/>
      <c r="AC1839" s="168"/>
      <c r="AD1839" s="168"/>
      <c r="AE1839" s="168"/>
      <c r="AF1839" s="168"/>
      <c r="AG1839" s="168"/>
      <c r="AH1839" s="168"/>
      <c r="AI1839" s="168"/>
      <c r="AJ1839" s="168"/>
      <c r="AK1839" s="168"/>
      <c r="AL1839" s="168"/>
      <c r="AM1839" s="168"/>
      <c r="AN1839" s="168"/>
      <c r="AO1839" s="168"/>
      <c r="AP1839" s="168"/>
      <c r="AQ1839" s="168"/>
      <c r="AR1839" s="168"/>
      <c r="AS1839" s="168"/>
      <c r="AT1839" s="168"/>
      <c r="AU1839" s="168"/>
      <c r="AV1839" s="168"/>
      <c r="AW1839" s="168"/>
      <c r="AX1839" s="168"/>
      <c r="AY1839" s="168"/>
      <c r="AZ1839" s="168"/>
      <c r="BA1839" s="168"/>
      <c r="BB1839" s="168"/>
      <c r="BC1839" s="168"/>
      <c r="BD1839" s="168"/>
      <c r="BE1839" s="168"/>
      <c r="BF1839" s="168"/>
      <c r="BG1839" s="168"/>
      <c r="BH1839" s="168"/>
      <c r="BI1839" s="168"/>
      <c r="BJ1839" s="168"/>
      <c r="BK1839" s="168"/>
      <c r="BL1839" s="168"/>
      <c r="BM1839" s="168"/>
      <c r="BN1839" s="168"/>
      <c r="BO1839" s="168"/>
      <c r="BP1839" s="168"/>
    </row>
    <row r="1840" spans="4:68" x14ac:dyDescent="0.15">
      <c r="D1840" s="168"/>
      <c r="E1840" s="168"/>
      <c r="F1840" s="168"/>
      <c r="G1840" s="168"/>
      <c r="H1840" s="168"/>
      <c r="I1840" s="168"/>
      <c r="J1840" s="168"/>
      <c r="K1840" s="168"/>
      <c r="L1840" s="168"/>
      <c r="M1840" s="168"/>
      <c r="N1840" s="168"/>
      <c r="O1840" s="168"/>
      <c r="P1840" s="168"/>
      <c r="Q1840" s="168"/>
      <c r="R1840" s="168"/>
      <c r="S1840" s="168"/>
      <c r="T1840" s="168"/>
      <c r="U1840" s="168"/>
      <c r="V1840" s="168"/>
      <c r="W1840" s="168"/>
      <c r="X1840" s="168"/>
      <c r="Y1840" s="168"/>
      <c r="Z1840" s="168"/>
      <c r="AA1840" s="168"/>
      <c r="AB1840" s="168"/>
      <c r="AC1840" s="168"/>
      <c r="AD1840" s="168"/>
      <c r="AE1840" s="168"/>
      <c r="AF1840" s="168"/>
      <c r="AG1840" s="168"/>
      <c r="AH1840" s="168"/>
      <c r="AI1840" s="168"/>
      <c r="AJ1840" s="168"/>
      <c r="AK1840" s="168"/>
      <c r="AL1840" s="168"/>
      <c r="AM1840" s="168"/>
      <c r="AN1840" s="168"/>
      <c r="AO1840" s="168"/>
      <c r="AP1840" s="168"/>
      <c r="AQ1840" s="168"/>
      <c r="AR1840" s="168"/>
      <c r="AS1840" s="168"/>
      <c r="AT1840" s="168"/>
      <c r="AU1840" s="168"/>
      <c r="AV1840" s="168"/>
      <c r="AW1840" s="168"/>
      <c r="AX1840" s="168"/>
      <c r="AY1840" s="168"/>
      <c r="AZ1840" s="168"/>
      <c r="BA1840" s="168"/>
      <c r="BB1840" s="168"/>
      <c r="BC1840" s="168"/>
      <c r="BD1840" s="168"/>
      <c r="BE1840" s="168"/>
      <c r="BF1840" s="168"/>
      <c r="BG1840" s="168"/>
      <c r="BH1840" s="168"/>
      <c r="BI1840" s="168"/>
      <c r="BJ1840" s="168"/>
      <c r="BK1840" s="168"/>
      <c r="BL1840" s="168"/>
      <c r="BM1840" s="168"/>
      <c r="BN1840" s="168"/>
      <c r="BO1840" s="168"/>
      <c r="BP1840" s="168"/>
    </row>
    <row r="1841" spans="4:68" x14ac:dyDescent="0.15">
      <c r="D1841" s="168"/>
      <c r="E1841" s="168"/>
      <c r="F1841" s="168"/>
      <c r="G1841" s="168"/>
      <c r="H1841" s="168"/>
      <c r="I1841" s="168"/>
      <c r="J1841" s="168"/>
      <c r="K1841" s="168"/>
      <c r="L1841" s="168"/>
      <c r="M1841" s="168"/>
      <c r="N1841" s="168"/>
      <c r="O1841" s="168"/>
      <c r="P1841" s="168"/>
      <c r="Q1841" s="168"/>
      <c r="R1841" s="168"/>
      <c r="S1841" s="168"/>
      <c r="T1841" s="168"/>
      <c r="U1841" s="168"/>
      <c r="V1841" s="168"/>
      <c r="W1841" s="168"/>
      <c r="X1841" s="168"/>
      <c r="Y1841" s="168"/>
      <c r="Z1841" s="168"/>
      <c r="AA1841" s="168"/>
      <c r="AB1841" s="168"/>
      <c r="AC1841" s="168"/>
      <c r="AD1841" s="168"/>
      <c r="AE1841" s="168"/>
      <c r="AF1841" s="168"/>
      <c r="AG1841" s="168"/>
      <c r="AH1841" s="168"/>
      <c r="AI1841" s="168"/>
      <c r="AJ1841" s="168"/>
      <c r="AK1841" s="168"/>
      <c r="AL1841" s="168"/>
      <c r="AM1841" s="168"/>
      <c r="AN1841" s="168"/>
      <c r="AO1841" s="168"/>
      <c r="AP1841" s="168"/>
      <c r="AQ1841" s="168"/>
      <c r="AR1841" s="168"/>
      <c r="AS1841" s="168"/>
      <c r="AT1841" s="168"/>
      <c r="AU1841" s="168"/>
      <c r="AV1841" s="168"/>
      <c r="AW1841" s="168"/>
      <c r="AX1841" s="168"/>
      <c r="AY1841" s="168"/>
      <c r="AZ1841" s="168"/>
      <c r="BA1841" s="168"/>
      <c r="BB1841" s="168"/>
      <c r="BC1841" s="168"/>
      <c r="BD1841" s="168"/>
      <c r="BE1841" s="168"/>
      <c r="BF1841" s="168"/>
      <c r="BG1841" s="168"/>
      <c r="BH1841" s="168"/>
      <c r="BI1841" s="168"/>
      <c r="BJ1841" s="168"/>
      <c r="BK1841" s="168"/>
      <c r="BL1841" s="168"/>
      <c r="BM1841" s="168"/>
      <c r="BN1841" s="168"/>
      <c r="BO1841" s="168"/>
      <c r="BP1841" s="168"/>
    </row>
    <row r="1842" spans="4:68" x14ac:dyDescent="0.15">
      <c r="D1842" s="168"/>
      <c r="E1842" s="168"/>
      <c r="F1842" s="168"/>
      <c r="G1842" s="168"/>
      <c r="H1842" s="168"/>
      <c r="I1842" s="168"/>
      <c r="J1842" s="168"/>
      <c r="K1842" s="168"/>
      <c r="L1842" s="168"/>
      <c r="M1842" s="168"/>
      <c r="N1842" s="168"/>
      <c r="O1842" s="168"/>
      <c r="P1842" s="168"/>
      <c r="Q1842" s="168"/>
      <c r="R1842" s="168"/>
      <c r="S1842" s="168"/>
      <c r="T1842" s="168"/>
      <c r="U1842" s="168"/>
      <c r="V1842" s="168"/>
      <c r="W1842" s="168"/>
      <c r="X1842" s="168"/>
      <c r="Y1842" s="168"/>
      <c r="Z1842" s="168"/>
      <c r="AA1842" s="168"/>
      <c r="AB1842" s="168"/>
      <c r="AC1842" s="168"/>
      <c r="AD1842" s="168"/>
      <c r="AE1842" s="168"/>
      <c r="AF1842" s="168"/>
      <c r="AG1842" s="168"/>
      <c r="AH1842" s="168"/>
      <c r="AI1842" s="168"/>
      <c r="AJ1842" s="168"/>
      <c r="AK1842" s="168"/>
      <c r="AL1842" s="168"/>
      <c r="AM1842" s="168"/>
      <c r="AN1842" s="168"/>
      <c r="AO1842" s="168"/>
      <c r="AP1842" s="168"/>
      <c r="AQ1842" s="168"/>
      <c r="AR1842" s="168"/>
      <c r="AS1842" s="168"/>
      <c r="AT1842" s="168"/>
      <c r="AU1842" s="168"/>
      <c r="AV1842" s="168"/>
      <c r="AW1842" s="168"/>
      <c r="AX1842" s="168"/>
      <c r="AY1842" s="168"/>
      <c r="AZ1842" s="168"/>
      <c r="BA1842" s="168"/>
      <c r="BB1842" s="168"/>
      <c r="BC1842" s="168"/>
      <c r="BD1842" s="168"/>
      <c r="BE1842" s="168"/>
      <c r="BF1842" s="168"/>
      <c r="BG1842" s="168"/>
      <c r="BH1842" s="168"/>
      <c r="BI1842" s="168"/>
      <c r="BJ1842" s="168"/>
      <c r="BK1842" s="168"/>
      <c r="BL1842" s="168"/>
      <c r="BM1842" s="168"/>
      <c r="BN1842" s="168"/>
      <c r="BO1842" s="168"/>
      <c r="BP1842" s="168"/>
    </row>
    <row r="1843" spans="4:68" x14ac:dyDescent="0.15">
      <c r="D1843" s="168"/>
      <c r="E1843" s="168"/>
      <c r="F1843" s="168"/>
      <c r="G1843" s="168"/>
      <c r="H1843" s="168"/>
      <c r="I1843" s="168"/>
      <c r="J1843" s="168"/>
      <c r="K1843" s="168"/>
      <c r="L1843" s="168"/>
      <c r="M1843" s="168"/>
      <c r="N1843" s="168"/>
      <c r="O1843" s="168"/>
      <c r="P1843" s="168"/>
      <c r="Q1843" s="168"/>
      <c r="R1843" s="168"/>
      <c r="S1843" s="168"/>
      <c r="T1843" s="168"/>
      <c r="U1843" s="168"/>
      <c r="V1843" s="168"/>
      <c r="W1843" s="168"/>
      <c r="X1843" s="168"/>
      <c r="Y1843" s="168"/>
      <c r="Z1843" s="168"/>
      <c r="AA1843" s="168"/>
      <c r="AB1843" s="168"/>
      <c r="AC1843" s="168"/>
      <c r="AD1843" s="168"/>
      <c r="AE1843" s="168"/>
      <c r="AF1843" s="168"/>
      <c r="AG1843" s="168"/>
      <c r="AH1843" s="168"/>
      <c r="AI1843" s="168"/>
      <c r="AJ1843" s="168"/>
      <c r="AK1843" s="168"/>
      <c r="AL1843" s="168"/>
      <c r="AM1843" s="168"/>
      <c r="AN1843" s="168"/>
      <c r="AO1843" s="168"/>
      <c r="AP1843" s="168"/>
      <c r="AQ1843" s="168"/>
      <c r="AR1843" s="168"/>
      <c r="AS1843" s="168"/>
      <c r="AT1843" s="168"/>
      <c r="AU1843" s="168"/>
      <c r="AV1843" s="168"/>
      <c r="AW1843" s="168"/>
      <c r="AX1843" s="168"/>
      <c r="AY1843" s="168"/>
      <c r="AZ1843" s="168"/>
      <c r="BA1843" s="168"/>
      <c r="BB1843" s="168"/>
      <c r="BC1843" s="168"/>
      <c r="BD1843" s="168"/>
      <c r="BE1843" s="168"/>
      <c r="BF1843" s="168"/>
      <c r="BG1843" s="168"/>
      <c r="BH1843" s="168"/>
      <c r="BI1843" s="168"/>
      <c r="BJ1843" s="168"/>
      <c r="BK1843" s="168"/>
      <c r="BL1843" s="168"/>
      <c r="BM1843" s="168"/>
      <c r="BN1843" s="168"/>
      <c r="BO1843" s="168"/>
      <c r="BP1843" s="168"/>
    </row>
    <row r="1844" spans="4:68" x14ac:dyDescent="0.15">
      <c r="D1844" s="168"/>
      <c r="E1844" s="168"/>
      <c r="F1844" s="168"/>
      <c r="G1844" s="168"/>
      <c r="H1844" s="168"/>
      <c r="I1844" s="168"/>
      <c r="J1844" s="168"/>
      <c r="K1844" s="168"/>
      <c r="L1844" s="168"/>
      <c r="M1844" s="168"/>
      <c r="N1844" s="168"/>
      <c r="O1844" s="168"/>
      <c r="P1844" s="168"/>
      <c r="Q1844" s="168"/>
      <c r="R1844" s="168"/>
      <c r="S1844" s="168"/>
      <c r="T1844" s="168"/>
      <c r="U1844" s="168"/>
      <c r="V1844" s="168"/>
      <c r="W1844" s="168"/>
      <c r="X1844" s="168"/>
      <c r="Y1844" s="168"/>
      <c r="Z1844" s="168"/>
      <c r="AA1844" s="168"/>
      <c r="AB1844" s="168"/>
      <c r="AC1844" s="168"/>
      <c r="AD1844" s="168"/>
      <c r="AE1844" s="168"/>
      <c r="AF1844" s="168"/>
      <c r="AG1844" s="168"/>
      <c r="AH1844" s="168"/>
      <c r="AI1844" s="168"/>
      <c r="AJ1844" s="168"/>
      <c r="AK1844" s="168"/>
      <c r="AL1844" s="168"/>
      <c r="AM1844" s="168"/>
      <c r="AN1844" s="168"/>
      <c r="AO1844" s="168"/>
      <c r="AP1844" s="168"/>
      <c r="AQ1844" s="168"/>
      <c r="AR1844" s="168"/>
      <c r="AS1844" s="168"/>
      <c r="AT1844" s="168"/>
      <c r="AU1844" s="168"/>
      <c r="AV1844" s="168"/>
      <c r="AW1844" s="168"/>
      <c r="AX1844" s="168"/>
      <c r="AY1844" s="168"/>
      <c r="AZ1844" s="168"/>
      <c r="BA1844" s="168"/>
      <c r="BB1844" s="168"/>
      <c r="BC1844" s="168"/>
      <c r="BD1844" s="168"/>
      <c r="BE1844" s="168"/>
      <c r="BF1844" s="168"/>
      <c r="BG1844" s="168"/>
      <c r="BH1844" s="168"/>
      <c r="BI1844" s="168"/>
      <c r="BJ1844" s="168"/>
      <c r="BK1844" s="168"/>
      <c r="BL1844" s="168"/>
      <c r="BM1844" s="168"/>
      <c r="BN1844" s="168"/>
      <c r="BO1844" s="168"/>
      <c r="BP1844" s="168"/>
    </row>
    <row r="1845" spans="4:68" x14ac:dyDescent="0.15">
      <c r="D1845" s="168"/>
      <c r="E1845" s="168"/>
      <c r="F1845" s="168"/>
      <c r="G1845" s="168"/>
      <c r="H1845" s="168"/>
      <c r="I1845" s="168"/>
      <c r="J1845" s="168"/>
      <c r="K1845" s="168"/>
      <c r="L1845" s="168"/>
      <c r="M1845" s="168"/>
      <c r="N1845" s="168"/>
      <c r="O1845" s="168"/>
      <c r="P1845" s="168"/>
      <c r="Q1845" s="168"/>
      <c r="R1845" s="168"/>
      <c r="S1845" s="168"/>
      <c r="T1845" s="168"/>
      <c r="U1845" s="168"/>
      <c r="V1845" s="168"/>
      <c r="W1845" s="168"/>
      <c r="X1845" s="168"/>
      <c r="Y1845" s="168"/>
      <c r="Z1845" s="168"/>
      <c r="AA1845" s="168"/>
      <c r="AB1845" s="168"/>
      <c r="AC1845" s="168"/>
      <c r="AD1845" s="168"/>
      <c r="AE1845" s="168"/>
      <c r="AF1845" s="168"/>
      <c r="AG1845" s="168"/>
      <c r="AH1845" s="168"/>
      <c r="AI1845" s="168"/>
      <c r="AJ1845" s="168"/>
      <c r="AK1845" s="168"/>
      <c r="AL1845" s="168"/>
      <c r="AM1845" s="168"/>
      <c r="AN1845" s="168"/>
      <c r="AO1845" s="168"/>
      <c r="AP1845" s="168"/>
      <c r="AQ1845" s="168"/>
      <c r="AR1845" s="168"/>
      <c r="AS1845" s="168"/>
      <c r="AT1845" s="168"/>
      <c r="AU1845" s="168"/>
      <c r="AV1845" s="168"/>
      <c r="AW1845" s="168"/>
      <c r="AX1845" s="168"/>
      <c r="AY1845" s="168"/>
      <c r="AZ1845" s="168"/>
      <c r="BA1845" s="168"/>
      <c r="BB1845" s="168"/>
      <c r="BC1845" s="168"/>
      <c r="BD1845" s="168"/>
      <c r="BE1845" s="168"/>
      <c r="BF1845" s="168"/>
      <c r="BG1845" s="168"/>
      <c r="BH1845" s="168"/>
      <c r="BI1845" s="168"/>
      <c r="BJ1845" s="168"/>
      <c r="BK1845" s="168"/>
      <c r="BL1845" s="168"/>
      <c r="BM1845" s="168"/>
      <c r="BN1845" s="168"/>
      <c r="BO1845" s="168"/>
      <c r="BP1845" s="168"/>
    </row>
    <row r="1846" spans="4:68" x14ac:dyDescent="0.15">
      <c r="D1846" s="168"/>
      <c r="E1846" s="168"/>
      <c r="F1846" s="168"/>
      <c r="G1846" s="168"/>
      <c r="H1846" s="168"/>
      <c r="I1846" s="168"/>
      <c r="J1846" s="168"/>
      <c r="K1846" s="168"/>
      <c r="L1846" s="168"/>
      <c r="M1846" s="168"/>
      <c r="N1846" s="168"/>
      <c r="O1846" s="168"/>
      <c r="P1846" s="168"/>
      <c r="Q1846" s="168"/>
      <c r="R1846" s="168"/>
      <c r="S1846" s="168"/>
      <c r="T1846" s="168"/>
      <c r="U1846" s="168"/>
      <c r="V1846" s="168"/>
      <c r="W1846" s="168"/>
      <c r="X1846" s="168"/>
      <c r="Y1846" s="168"/>
      <c r="Z1846" s="168"/>
      <c r="AA1846" s="168"/>
      <c r="AB1846" s="168"/>
      <c r="AC1846" s="168"/>
      <c r="AD1846" s="168"/>
      <c r="AE1846" s="168"/>
      <c r="AF1846" s="168"/>
      <c r="AG1846" s="168"/>
      <c r="AH1846" s="168"/>
      <c r="AI1846" s="168"/>
      <c r="AJ1846" s="168"/>
      <c r="AK1846" s="168"/>
      <c r="AL1846" s="168"/>
      <c r="AM1846" s="168"/>
      <c r="AN1846" s="168"/>
      <c r="AO1846" s="168"/>
      <c r="AP1846" s="168"/>
      <c r="AQ1846" s="168"/>
      <c r="AR1846" s="168"/>
      <c r="AS1846" s="168"/>
      <c r="AT1846" s="168"/>
      <c r="AU1846" s="168"/>
      <c r="AV1846" s="168"/>
      <c r="AW1846" s="168"/>
      <c r="AX1846" s="168"/>
      <c r="AY1846" s="168"/>
      <c r="AZ1846" s="168"/>
      <c r="BA1846" s="168"/>
      <c r="BB1846" s="168"/>
      <c r="BC1846" s="168"/>
      <c r="BD1846" s="168"/>
      <c r="BE1846" s="168"/>
      <c r="BF1846" s="168"/>
      <c r="BG1846" s="168"/>
      <c r="BH1846" s="168"/>
      <c r="BI1846" s="168"/>
      <c r="BJ1846" s="168"/>
      <c r="BK1846" s="168"/>
      <c r="BL1846" s="168"/>
      <c r="BM1846" s="168"/>
      <c r="BN1846" s="168"/>
      <c r="BO1846" s="168"/>
      <c r="BP1846" s="168"/>
    </row>
    <row r="1847" spans="4:68" x14ac:dyDescent="0.15">
      <c r="D1847" s="168"/>
      <c r="E1847" s="168"/>
      <c r="F1847" s="168"/>
      <c r="G1847" s="168"/>
      <c r="H1847" s="168"/>
      <c r="I1847" s="168"/>
      <c r="J1847" s="168"/>
      <c r="K1847" s="168"/>
      <c r="L1847" s="168"/>
      <c r="M1847" s="168"/>
      <c r="N1847" s="168"/>
      <c r="O1847" s="168"/>
      <c r="P1847" s="168"/>
      <c r="Q1847" s="168"/>
      <c r="R1847" s="168"/>
      <c r="S1847" s="168"/>
      <c r="T1847" s="168"/>
      <c r="U1847" s="168"/>
      <c r="V1847" s="168"/>
      <c r="W1847" s="168"/>
      <c r="X1847" s="168"/>
      <c r="Y1847" s="168"/>
      <c r="Z1847" s="168"/>
      <c r="AA1847" s="168"/>
      <c r="AB1847" s="168"/>
      <c r="AC1847" s="168"/>
      <c r="AD1847" s="168"/>
      <c r="AE1847" s="168"/>
      <c r="AF1847" s="168"/>
      <c r="AG1847" s="168"/>
      <c r="AH1847" s="168"/>
      <c r="AI1847" s="168"/>
      <c r="AJ1847" s="168"/>
      <c r="AK1847" s="168"/>
      <c r="AL1847" s="168"/>
      <c r="AM1847" s="168"/>
      <c r="AN1847" s="168"/>
      <c r="AO1847" s="168"/>
      <c r="AP1847" s="168"/>
      <c r="AQ1847" s="168"/>
      <c r="AR1847" s="168"/>
      <c r="AS1847" s="168"/>
      <c r="AT1847" s="168"/>
      <c r="AU1847" s="168"/>
      <c r="AV1847" s="168"/>
      <c r="AW1847" s="168"/>
      <c r="AX1847" s="168"/>
      <c r="AY1847" s="168"/>
      <c r="AZ1847" s="168"/>
      <c r="BA1847" s="168"/>
      <c r="BB1847" s="168"/>
      <c r="BC1847" s="168"/>
      <c r="BD1847" s="168"/>
      <c r="BE1847" s="168"/>
      <c r="BF1847" s="168"/>
      <c r="BG1847" s="168"/>
      <c r="BH1847" s="168"/>
      <c r="BI1847" s="168"/>
      <c r="BJ1847" s="168"/>
      <c r="BK1847" s="168"/>
      <c r="BL1847" s="168"/>
      <c r="BM1847" s="168"/>
      <c r="BN1847" s="168"/>
      <c r="BO1847" s="168"/>
      <c r="BP1847" s="168"/>
    </row>
    <row r="1848" spans="4:68" x14ac:dyDescent="0.15">
      <c r="D1848" s="168"/>
      <c r="E1848" s="168"/>
      <c r="F1848" s="168"/>
      <c r="G1848" s="168"/>
      <c r="H1848" s="168"/>
      <c r="I1848" s="168"/>
      <c r="J1848" s="168"/>
      <c r="K1848" s="168"/>
      <c r="L1848" s="168"/>
      <c r="M1848" s="168"/>
      <c r="N1848" s="168"/>
      <c r="O1848" s="168"/>
      <c r="P1848" s="168"/>
      <c r="Q1848" s="168"/>
      <c r="R1848" s="168"/>
      <c r="S1848" s="168"/>
      <c r="T1848" s="168"/>
      <c r="U1848" s="168"/>
      <c r="V1848" s="168"/>
      <c r="W1848" s="168"/>
      <c r="X1848" s="168"/>
      <c r="Y1848" s="168"/>
      <c r="Z1848" s="168"/>
      <c r="AA1848" s="168"/>
      <c r="AB1848" s="168"/>
      <c r="AC1848" s="168"/>
      <c r="AD1848" s="168"/>
      <c r="AE1848" s="168"/>
      <c r="AF1848" s="168"/>
      <c r="AG1848" s="168"/>
      <c r="AH1848" s="168"/>
      <c r="AI1848" s="168"/>
      <c r="AJ1848" s="168"/>
      <c r="AK1848" s="168"/>
      <c r="AL1848" s="168"/>
      <c r="AM1848" s="168"/>
      <c r="AN1848" s="168"/>
      <c r="AO1848" s="168"/>
      <c r="AP1848" s="168"/>
      <c r="AQ1848" s="168"/>
      <c r="AR1848" s="168"/>
      <c r="AS1848" s="168"/>
      <c r="AT1848" s="168"/>
      <c r="AU1848" s="168"/>
      <c r="AV1848" s="168"/>
      <c r="AW1848" s="168"/>
      <c r="AX1848" s="168"/>
      <c r="AY1848" s="168"/>
      <c r="AZ1848" s="168"/>
      <c r="BA1848" s="168"/>
      <c r="BB1848" s="168"/>
      <c r="BC1848" s="168"/>
      <c r="BD1848" s="168"/>
      <c r="BE1848" s="168"/>
      <c r="BF1848" s="168"/>
      <c r="BG1848" s="168"/>
      <c r="BH1848" s="168"/>
      <c r="BI1848" s="168"/>
      <c r="BJ1848" s="168"/>
      <c r="BK1848" s="168"/>
      <c r="BL1848" s="168"/>
      <c r="BM1848" s="168"/>
      <c r="BN1848" s="168"/>
      <c r="BO1848" s="168"/>
      <c r="BP1848" s="168"/>
    </row>
    <row r="1849" spans="4:68" x14ac:dyDescent="0.15">
      <c r="D1849" s="168"/>
      <c r="E1849" s="168"/>
      <c r="F1849" s="168"/>
      <c r="G1849" s="168"/>
      <c r="H1849" s="168"/>
      <c r="I1849" s="168"/>
      <c r="J1849" s="168"/>
      <c r="K1849" s="168"/>
      <c r="L1849" s="168"/>
      <c r="M1849" s="168"/>
      <c r="N1849" s="168"/>
      <c r="O1849" s="168"/>
      <c r="P1849" s="168"/>
      <c r="Q1849" s="168"/>
      <c r="R1849" s="168"/>
      <c r="S1849" s="168"/>
      <c r="T1849" s="168"/>
      <c r="U1849" s="168"/>
      <c r="V1849" s="168"/>
      <c r="W1849" s="168"/>
      <c r="X1849" s="168"/>
      <c r="Y1849" s="168"/>
      <c r="Z1849" s="168"/>
      <c r="AA1849" s="168"/>
      <c r="AB1849" s="168"/>
      <c r="AC1849" s="168"/>
      <c r="AD1849" s="168"/>
      <c r="AE1849" s="168"/>
      <c r="AF1849" s="168"/>
      <c r="AG1849" s="168"/>
      <c r="AH1849" s="168"/>
      <c r="AI1849" s="168"/>
      <c r="AJ1849" s="168"/>
      <c r="AK1849" s="168"/>
      <c r="AL1849" s="168"/>
      <c r="AM1849" s="168"/>
      <c r="AN1849" s="168"/>
      <c r="AO1849" s="168"/>
      <c r="AP1849" s="168"/>
      <c r="AQ1849" s="168"/>
      <c r="AR1849" s="168"/>
      <c r="AS1849" s="168"/>
      <c r="AT1849" s="168"/>
      <c r="AU1849" s="168"/>
      <c r="AV1849" s="168"/>
      <c r="AW1849" s="168"/>
      <c r="AX1849" s="168"/>
      <c r="AY1849" s="168"/>
      <c r="AZ1849" s="168"/>
      <c r="BA1849" s="168"/>
      <c r="BB1849" s="168"/>
      <c r="BC1849" s="168"/>
      <c r="BD1849" s="168"/>
      <c r="BE1849" s="168"/>
      <c r="BF1849" s="168"/>
      <c r="BG1849" s="168"/>
      <c r="BH1849" s="168"/>
      <c r="BI1849" s="168"/>
      <c r="BJ1849" s="168"/>
      <c r="BK1849" s="168"/>
      <c r="BL1849" s="168"/>
      <c r="BM1849" s="168"/>
      <c r="BN1849" s="168"/>
      <c r="BO1849" s="168"/>
      <c r="BP1849" s="168"/>
    </row>
    <row r="1850" spans="4:68" x14ac:dyDescent="0.15">
      <c r="D1850" s="168"/>
      <c r="E1850" s="168"/>
      <c r="F1850" s="168"/>
      <c r="G1850" s="168"/>
      <c r="H1850" s="168"/>
      <c r="I1850" s="168"/>
      <c r="J1850" s="168"/>
      <c r="K1850" s="168"/>
      <c r="L1850" s="168"/>
      <c r="M1850" s="168"/>
      <c r="N1850" s="168"/>
      <c r="O1850" s="168"/>
      <c r="P1850" s="168"/>
      <c r="Q1850" s="168"/>
      <c r="R1850" s="168"/>
      <c r="S1850" s="168"/>
      <c r="T1850" s="168"/>
      <c r="U1850" s="168"/>
      <c r="V1850" s="168"/>
      <c r="W1850" s="168"/>
      <c r="X1850" s="168"/>
      <c r="Y1850" s="168"/>
      <c r="Z1850" s="168"/>
      <c r="AA1850" s="168"/>
      <c r="AB1850" s="168"/>
      <c r="AC1850" s="168"/>
      <c r="AD1850" s="168"/>
      <c r="AE1850" s="168"/>
      <c r="AF1850" s="168"/>
      <c r="AG1850" s="168"/>
      <c r="AH1850" s="168"/>
      <c r="AI1850" s="168"/>
      <c r="AJ1850" s="168"/>
      <c r="AK1850" s="168"/>
      <c r="AL1850" s="168"/>
      <c r="AM1850" s="168"/>
      <c r="AN1850" s="168"/>
      <c r="AO1850" s="168"/>
      <c r="AP1850" s="168"/>
      <c r="AQ1850" s="168"/>
      <c r="AR1850" s="168"/>
      <c r="AS1850" s="168"/>
      <c r="AT1850" s="168"/>
      <c r="AU1850" s="168"/>
      <c r="AV1850" s="168"/>
      <c r="AW1850" s="168"/>
      <c r="AX1850" s="168"/>
      <c r="AY1850" s="168"/>
      <c r="AZ1850" s="168"/>
      <c r="BA1850" s="168"/>
      <c r="BB1850" s="168"/>
      <c r="BC1850" s="168"/>
      <c r="BD1850" s="168"/>
      <c r="BE1850" s="168"/>
      <c r="BF1850" s="168"/>
      <c r="BG1850" s="168"/>
      <c r="BH1850" s="168"/>
      <c r="BI1850" s="168"/>
      <c r="BJ1850" s="168"/>
      <c r="BK1850" s="168"/>
      <c r="BL1850" s="168"/>
      <c r="BM1850" s="168"/>
      <c r="BN1850" s="168"/>
      <c r="BO1850" s="168"/>
      <c r="BP1850" s="168"/>
    </row>
    <row r="1851" spans="4:68" x14ac:dyDescent="0.15">
      <c r="D1851" s="168"/>
      <c r="E1851" s="168"/>
      <c r="F1851" s="168"/>
      <c r="G1851" s="168"/>
      <c r="H1851" s="168"/>
      <c r="I1851" s="168"/>
      <c r="J1851" s="168"/>
      <c r="K1851" s="168"/>
      <c r="L1851" s="168"/>
      <c r="M1851" s="168"/>
      <c r="N1851" s="168"/>
      <c r="O1851" s="168"/>
      <c r="P1851" s="168"/>
      <c r="Q1851" s="168"/>
      <c r="R1851" s="168"/>
      <c r="S1851" s="168"/>
      <c r="T1851" s="168"/>
      <c r="U1851" s="168"/>
      <c r="V1851" s="168"/>
      <c r="W1851" s="168"/>
      <c r="X1851" s="168"/>
      <c r="Y1851" s="168"/>
      <c r="Z1851" s="168"/>
      <c r="AA1851" s="168"/>
      <c r="AB1851" s="168"/>
      <c r="AC1851" s="168"/>
      <c r="AD1851" s="168"/>
      <c r="AE1851" s="168"/>
      <c r="AF1851" s="168"/>
      <c r="AG1851" s="168"/>
      <c r="AH1851" s="168"/>
      <c r="AI1851" s="168"/>
      <c r="AJ1851" s="168"/>
      <c r="AK1851" s="168"/>
      <c r="AL1851" s="168"/>
      <c r="AM1851" s="168"/>
      <c r="AN1851" s="168"/>
      <c r="AO1851" s="168"/>
      <c r="AP1851" s="168"/>
      <c r="AQ1851" s="168"/>
      <c r="AR1851" s="168"/>
      <c r="AS1851" s="168"/>
      <c r="AT1851" s="168"/>
      <c r="AU1851" s="168"/>
      <c r="AV1851" s="168"/>
      <c r="AW1851" s="168"/>
      <c r="AX1851" s="168"/>
      <c r="AY1851" s="168"/>
      <c r="AZ1851" s="168"/>
      <c r="BA1851" s="168"/>
      <c r="BB1851" s="168"/>
      <c r="BC1851" s="168"/>
      <c r="BD1851" s="168"/>
      <c r="BE1851" s="168"/>
      <c r="BF1851" s="168"/>
      <c r="BG1851" s="168"/>
      <c r="BH1851" s="168"/>
      <c r="BI1851" s="168"/>
      <c r="BJ1851" s="168"/>
      <c r="BK1851" s="168"/>
      <c r="BL1851" s="168"/>
      <c r="BM1851" s="168"/>
      <c r="BN1851" s="168"/>
      <c r="BO1851" s="168"/>
      <c r="BP1851" s="168"/>
    </row>
    <row r="1852" spans="4:68" x14ac:dyDescent="0.15">
      <c r="D1852" s="168"/>
      <c r="E1852" s="168"/>
      <c r="F1852" s="168"/>
      <c r="G1852" s="168"/>
      <c r="H1852" s="168"/>
      <c r="I1852" s="168"/>
      <c r="J1852" s="168"/>
      <c r="K1852" s="168"/>
      <c r="L1852" s="168"/>
      <c r="M1852" s="168"/>
      <c r="N1852" s="168"/>
      <c r="O1852" s="168"/>
      <c r="P1852" s="168"/>
      <c r="Q1852" s="168"/>
      <c r="R1852" s="168"/>
      <c r="S1852" s="168"/>
      <c r="T1852" s="168"/>
      <c r="U1852" s="168"/>
      <c r="V1852" s="168"/>
      <c r="W1852" s="168"/>
      <c r="X1852" s="168"/>
      <c r="Y1852" s="168"/>
      <c r="Z1852" s="168"/>
      <c r="AA1852" s="168"/>
      <c r="AB1852" s="168"/>
      <c r="AC1852" s="168"/>
      <c r="AD1852" s="168"/>
      <c r="AE1852" s="168"/>
      <c r="AF1852" s="168"/>
      <c r="AG1852" s="168"/>
      <c r="AH1852" s="168"/>
      <c r="AI1852" s="168"/>
      <c r="AJ1852" s="168"/>
      <c r="AK1852" s="168"/>
      <c r="AL1852" s="168"/>
      <c r="AM1852" s="168"/>
      <c r="AN1852" s="168"/>
      <c r="AO1852" s="168"/>
      <c r="AP1852" s="168"/>
      <c r="AQ1852" s="168"/>
      <c r="AR1852" s="168"/>
      <c r="AS1852" s="168"/>
      <c r="AT1852" s="168"/>
      <c r="AU1852" s="168"/>
      <c r="AV1852" s="168"/>
      <c r="AW1852" s="168"/>
      <c r="AX1852" s="168"/>
      <c r="AY1852" s="168"/>
      <c r="AZ1852" s="168"/>
      <c r="BA1852" s="168"/>
      <c r="BB1852" s="168"/>
      <c r="BC1852" s="168"/>
      <c r="BD1852" s="168"/>
      <c r="BE1852" s="168"/>
      <c r="BF1852" s="168"/>
      <c r="BG1852" s="168"/>
      <c r="BH1852" s="168"/>
      <c r="BI1852" s="168"/>
      <c r="BJ1852" s="168"/>
      <c r="BK1852" s="168"/>
      <c r="BL1852" s="168"/>
      <c r="BM1852" s="168"/>
      <c r="BN1852" s="168"/>
      <c r="BO1852" s="168"/>
      <c r="BP1852" s="168"/>
    </row>
    <row r="1853" spans="4:68" x14ac:dyDescent="0.15">
      <c r="D1853" s="168"/>
      <c r="E1853" s="168"/>
      <c r="F1853" s="168"/>
      <c r="G1853" s="168"/>
      <c r="H1853" s="168"/>
      <c r="I1853" s="168"/>
      <c r="J1853" s="168"/>
      <c r="K1853" s="168"/>
      <c r="L1853" s="168"/>
      <c r="M1853" s="168"/>
      <c r="N1853" s="168"/>
      <c r="O1853" s="168"/>
      <c r="P1853" s="168"/>
      <c r="Q1853" s="168"/>
      <c r="R1853" s="168"/>
      <c r="S1853" s="168"/>
      <c r="T1853" s="168"/>
      <c r="U1853" s="168"/>
      <c r="V1853" s="168"/>
      <c r="W1853" s="168"/>
      <c r="X1853" s="168"/>
      <c r="Y1853" s="168"/>
      <c r="Z1853" s="168"/>
      <c r="AA1853" s="168"/>
      <c r="AB1853" s="168"/>
      <c r="AC1853" s="168"/>
      <c r="AD1853" s="168"/>
      <c r="AE1853" s="168"/>
      <c r="AF1853" s="168"/>
      <c r="AG1853" s="168"/>
      <c r="AH1853" s="168"/>
      <c r="AI1853" s="168"/>
      <c r="AJ1853" s="168"/>
      <c r="AK1853" s="168"/>
      <c r="AL1853" s="168"/>
      <c r="AM1853" s="168"/>
      <c r="AN1853" s="168"/>
      <c r="AO1853" s="168"/>
      <c r="AP1853" s="168"/>
      <c r="AQ1853" s="168"/>
      <c r="AR1853" s="168"/>
      <c r="AS1853" s="168"/>
      <c r="AT1853" s="168"/>
      <c r="AU1853" s="168"/>
      <c r="AV1853" s="168"/>
      <c r="AW1853" s="168"/>
      <c r="AX1853" s="168"/>
      <c r="AY1853" s="168"/>
      <c r="AZ1853" s="168"/>
      <c r="BA1853" s="168"/>
      <c r="BB1853" s="168"/>
      <c r="BC1853" s="168"/>
      <c r="BD1853" s="168"/>
      <c r="BE1853" s="168"/>
      <c r="BF1853" s="168"/>
      <c r="BG1853" s="168"/>
      <c r="BH1853" s="168"/>
      <c r="BI1853" s="168"/>
      <c r="BJ1853" s="168"/>
      <c r="BK1853" s="168"/>
      <c r="BL1853" s="168"/>
      <c r="BM1853" s="168"/>
      <c r="BN1853" s="168"/>
      <c r="BO1853" s="168"/>
      <c r="BP1853" s="168"/>
    </row>
    <row r="1854" spans="4:68" x14ac:dyDescent="0.15">
      <c r="D1854" s="168"/>
      <c r="E1854" s="168"/>
      <c r="F1854" s="168"/>
      <c r="G1854" s="168"/>
      <c r="H1854" s="168"/>
      <c r="I1854" s="168"/>
      <c r="J1854" s="168"/>
      <c r="K1854" s="168"/>
      <c r="L1854" s="168"/>
      <c r="M1854" s="168"/>
      <c r="N1854" s="168"/>
      <c r="O1854" s="168"/>
      <c r="P1854" s="168"/>
      <c r="Q1854" s="168"/>
      <c r="R1854" s="168"/>
      <c r="S1854" s="168"/>
      <c r="T1854" s="168"/>
      <c r="U1854" s="168"/>
      <c r="V1854" s="168"/>
      <c r="W1854" s="168"/>
      <c r="X1854" s="168"/>
      <c r="Y1854" s="168"/>
      <c r="Z1854" s="168"/>
      <c r="AA1854" s="168"/>
      <c r="AB1854" s="168"/>
      <c r="AC1854" s="168"/>
      <c r="AD1854" s="168"/>
      <c r="AE1854" s="168"/>
      <c r="AF1854" s="168"/>
      <c r="AG1854" s="168"/>
      <c r="AH1854" s="168"/>
      <c r="AI1854" s="168"/>
      <c r="AJ1854" s="168"/>
      <c r="AK1854" s="168"/>
      <c r="AL1854" s="168"/>
      <c r="AM1854" s="168"/>
      <c r="AN1854" s="168"/>
      <c r="AO1854" s="168"/>
      <c r="AP1854" s="168"/>
      <c r="AQ1854" s="168"/>
      <c r="AR1854" s="168"/>
      <c r="AS1854" s="168"/>
      <c r="AT1854" s="168"/>
      <c r="AU1854" s="168"/>
      <c r="AV1854" s="168"/>
      <c r="AW1854" s="168"/>
      <c r="AX1854" s="168"/>
      <c r="AY1854" s="168"/>
      <c r="AZ1854" s="168"/>
      <c r="BA1854" s="168"/>
      <c r="BB1854" s="168"/>
      <c r="BC1854" s="168"/>
      <c r="BD1854" s="168"/>
      <c r="BE1854" s="168"/>
      <c r="BF1854" s="168"/>
      <c r="BG1854" s="168"/>
      <c r="BH1854" s="168"/>
      <c r="BI1854" s="168"/>
      <c r="BJ1854" s="168"/>
      <c r="BK1854" s="168"/>
      <c r="BL1854" s="168"/>
      <c r="BM1854" s="168"/>
      <c r="BN1854" s="168"/>
      <c r="BO1854" s="168"/>
      <c r="BP1854" s="168"/>
    </row>
    <row r="1855" spans="4:68" x14ac:dyDescent="0.15">
      <c r="D1855" s="168"/>
      <c r="E1855" s="168"/>
      <c r="F1855" s="168"/>
      <c r="G1855" s="168"/>
      <c r="H1855" s="168"/>
      <c r="I1855" s="168"/>
      <c r="J1855" s="168"/>
      <c r="K1855" s="168"/>
      <c r="L1855" s="168"/>
      <c r="M1855" s="168"/>
      <c r="N1855" s="168"/>
      <c r="O1855" s="168"/>
      <c r="P1855" s="168"/>
      <c r="Q1855" s="168"/>
      <c r="R1855" s="168"/>
      <c r="S1855" s="168"/>
      <c r="T1855" s="168"/>
      <c r="U1855" s="168"/>
      <c r="V1855" s="168"/>
      <c r="W1855" s="168"/>
      <c r="X1855" s="168"/>
      <c r="Y1855" s="168"/>
      <c r="Z1855" s="168"/>
      <c r="AA1855" s="168"/>
      <c r="AB1855" s="168"/>
      <c r="AC1855" s="168"/>
      <c r="AD1855" s="168"/>
      <c r="AE1855" s="168"/>
      <c r="AF1855" s="168"/>
      <c r="AG1855" s="168"/>
      <c r="AH1855" s="168"/>
      <c r="AI1855" s="168"/>
      <c r="AJ1855" s="168"/>
      <c r="AK1855" s="168"/>
      <c r="AL1855" s="168"/>
      <c r="AM1855" s="168"/>
      <c r="AN1855" s="168"/>
      <c r="AO1855" s="168"/>
      <c r="AP1855" s="168"/>
      <c r="AQ1855" s="168"/>
      <c r="AR1855" s="168"/>
      <c r="AS1855" s="168"/>
      <c r="AT1855" s="168"/>
      <c r="AU1855" s="168"/>
      <c r="AV1855" s="168"/>
      <c r="AW1855" s="168"/>
      <c r="AX1855" s="168"/>
      <c r="AY1855" s="168"/>
      <c r="AZ1855" s="168"/>
      <c r="BA1855" s="168"/>
      <c r="BB1855" s="168"/>
      <c r="BC1855" s="168"/>
      <c r="BD1855" s="168"/>
      <c r="BE1855" s="168"/>
      <c r="BF1855" s="168"/>
      <c r="BG1855" s="168"/>
      <c r="BH1855" s="168"/>
      <c r="BI1855" s="168"/>
      <c r="BJ1855" s="168"/>
      <c r="BK1855" s="168"/>
      <c r="BL1855" s="168"/>
      <c r="BM1855" s="168"/>
      <c r="BN1855" s="168"/>
      <c r="BO1855" s="168"/>
      <c r="BP1855" s="168"/>
    </row>
    <row r="1856" spans="4:68" x14ac:dyDescent="0.15">
      <c r="D1856" s="168"/>
      <c r="E1856" s="168"/>
      <c r="F1856" s="168"/>
      <c r="G1856" s="168"/>
      <c r="H1856" s="168"/>
      <c r="I1856" s="168"/>
      <c r="J1856" s="168"/>
      <c r="K1856" s="168"/>
      <c r="L1856" s="168"/>
      <c r="M1856" s="168"/>
      <c r="N1856" s="168"/>
      <c r="O1856" s="168"/>
      <c r="P1856" s="168"/>
      <c r="Q1856" s="168"/>
      <c r="R1856" s="168"/>
      <c r="S1856" s="168"/>
      <c r="T1856" s="168"/>
      <c r="U1856" s="168"/>
      <c r="V1856" s="168"/>
      <c r="W1856" s="168"/>
      <c r="X1856" s="168"/>
      <c r="Y1856" s="168"/>
      <c r="Z1856" s="168"/>
      <c r="AA1856" s="168"/>
      <c r="AB1856" s="168"/>
      <c r="AC1856" s="168"/>
      <c r="AD1856" s="168"/>
      <c r="AE1856" s="168"/>
      <c r="AF1856" s="168"/>
      <c r="AG1856" s="168"/>
      <c r="AH1856" s="168"/>
      <c r="AI1856" s="168"/>
      <c r="AJ1856" s="168"/>
      <c r="AK1856" s="168"/>
      <c r="AL1856" s="168"/>
      <c r="AM1856" s="168"/>
      <c r="AN1856" s="168"/>
      <c r="AO1856" s="168"/>
      <c r="AP1856" s="168"/>
      <c r="AQ1856" s="168"/>
      <c r="AR1856" s="168"/>
      <c r="AS1856" s="168"/>
      <c r="AT1856" s="168"/>
      <c r="AU1856" s="168"/>
      <c r="AV1856" s="168"/>
      <c r="AW1856" s="168"/>
      <c r="AX1856" s="168"/>
      <c r="AY1856" s="168"/>
      <c r="AZ1856" s="168"/>
      <c r="BA1856" s="168"/>
      <c r="BB1856" s="168"/>
      <c r="BC1856" s="168"/>
      <c r="BD1856" s="168"/>
      <c r="BE1856" s="168"/>
      <c r="BF1856" s="168"/>
      <c r="BG1856" s="168"/>
      <c r="BH1856" s="168"/>
      <c r="BI1856" s="168"/>
      <c r="BJ1856" s="168"/>
      <c r="BK1856" s="168"/>
      <c r="BL1856" s="168"/>
      <c r="BM1856" s="168"/>
      <c r="BN1856" s="168"/>
      <c r="BO1856" s="168"/>
      <c r="BP1856" s="168"/>
    </row>
    <row r="1857" spans="4:68" x14ac:dyDescent="0.15">
      <c r="D1857" s="168"/>
      <c r="E1857" s="168"/>
      <c r="F1857" s="168"/>
      <c r="G1857" s="168"/>
      <c r="H1857" s="168"/>
      <c r="I1857" s="168"/>
      <c r="J1857" s="168"/>
      <c r="K1857" s="168"/>
      <c r="L1857" s="168"/>
      <c r="M1857" s="168"/>
      <c r="N1857" s="168"/>
      <c r="O1857" s="168"/>
      <c r="P1857" s="168"/>
      <c r="Q1857" s="168"/>
      <c r="R1857" s="168"/>
      <c r="S1857" s="168"/>
      <c r="T1857" s="168"/>
      <c r="U1857" s="168"/>
      <c r="V1857" s="168"/>
      <c r="W1857" s="168"/>
      <c r="X1857" s="168"/>
      <c r="Y1857" s="168"/>
      <c r="Z1857" s="168"/>
      <c r="AA1857" s="168"/>
      <c r="AB1857" s="168"/>
      <c r="AC1857" s="168"/>
      <c r="AD1857" s="168"/>
      <c r="AE1857" s="168"/>
      <c r="AF1857" s="168"/>
      <c r="AG1857" s="168"/>
      <c r="AH1857" s="168"/>
      <c r="AI1857" s="168"/>
      <c r="AJ1857" s="168"/>
      <c r="AK1857" s="168"/>
      <c r="AL1857" s="168"/>
      <c r="AM1857" s="168"/>
      <c r="AN1857" s="168"/>
      <c r="AO1857" s="168"/>
      <c r="AP1857" s="168"/>
      <c r="AQ1857" s="168"/>
      <c r="AR1857" s="168"/>
      <c r="AS1857" s="168"/>
      <c r="AT1857" s="168"/>
      <c r="AU1857" s="168"/>
      <c r="AV1857" s="168"/>
      <c r="AW1857" s="168"/>
      <c r="AX1857" s="168"/>
      <c r="AY1857" s="168"/>
      <c r="AZ1857" s="168"/>
      <c r="BA1857" s="168"/>
      <c r="BB1857" s="168"/>
      <c r="BC1857" s="168"/>
      <c r="BD1857" s="168"/>
      <c r="BE1857" s="168"/>
      <c r="BF1857" s="168"/>
      <c r="BG1857" s="168"/>
      <c r="BH1857" s="168"/>
      <c r="BI1857" s="168"/>
      <c r="BJ1857" s="168"/>
      <c r="BK1857" s="168"/>
      <c r="BL1857" s="168"/>
      <c r="BM1857" s="168"/>
      <c r="BN1857" s="168"/>
      <c r="BO1857" s="168"/>
      <c r="BP1857" s="168"/>
    </row>
    <row r="1858" spans="4:68" x14ac:dyDescent="0.15">
      <c r="D1858" s="168"/>
      <c r="E1858" s="168"/>
      <c r="F1858" s="168"/>
      <c r="G1858" s="168"/>
      <c r="H1858" s="168"/>
      <c r="I1858" s="168"/>
      <c r="J1858" s="168"/>
      <c r="K1858" s="168"/>
      <c r="L1858" s="168"/>
      <c r="M1858" s="168"/>
      <c r="N1858" s="168"/>
      <c r="O1858" s="168"/>
      <c r="P1858" s="168"/>
      <c r="Q1858" s="168"/>
      <c r="R1858" s="168"/>
      <c r="S1858" s="168"/>
      <c r="T1858" s="168"/>
      <c r="U1858" s="168"/>
      <c r="V1858" s="168"/>
      <c r="W1858" s="168"/>
      <c r="X1858" s="168"/>
      <c r="Y1858" s="168"/>
      <c r="Z1858" s="168"/>
      <c r="AA1858" s="168"/>
      <c r="AB1858" s="168"/>
      <c r="AC1858" s="168"/>
      <c r="AD1858" s="168"/>
      <c r="AE1858" s="168"/>
      <c r="AF1858" s="168"/>
      <c r="AG1858" s="168"/>
      <c r="AH1858" s="168"/>
      <c r="AI1858" s="168"/>
      <c r="AJ1858" s="168"/>
      <c r="AK1858" s="168"/>
      <c r="AL1858" s="168"/>
      <c r="AM1858" s="168"/>
      <c r="AN1858" s="168"/>
      <c r="AO1858" s="168"/>
      <c r="AP1858" s="168"/>
      <c r="AQ1858" s="168"/>
      <c r="AR1858" s="168"/>
      <c r="AS1858" s="168"/>
      <c r="AT1858" s="168"/>
      <c r="AU1858" s="168"/>
      <c r="AV1858" s="168"/>
      <c r="AW1858" s="168"/>
      <c r="AX1858" s="168"/>
      <c r="AY1858" s="168"/>
      <c r="AZ1858" s="168"/>
      <c r="BA1858" s="168"/>
      <c r="BB1858" s="168"/>
      <c r="BC1858" s="168"/>
      <c r="BD1858" s="168"/>
      <c r="BE1858" s="168"/>
      <c r="BF1858" s="168"/>
      <c r="BG1858" s="168"/>
      <c r="BH1858" s="168"/>
      <c r="BI1858" s="168"/>
      <c r="BJ1858" s="168"/>
      <c r="BK1858" s="168"/>
      <c r="BL1858" s="168"/>
      <c r="BM1858" s="168"/>
      <c r="BN1858" s="168"/>
      <c r="BO1858" s="168"/>
      <c r="BP1858" s="168"/>
    </row>
    <row r="1859" spans="4:68" x14ac:dyDescent="0.15">
      <c r="D1859" s="168"/>
      <c r="E1859" s="168"/>
      <c r="F1859" s="168"/>
      <c r="G1859" s="168"/>
      <c r="H1859" s="168"/>
      <c r="I1859" s="168"/>
      <c r="J1859" s="168"/>
      <c r="K1859" s="168"/>
      <c r="L1859" s="168"/>
      <c r="M1859" s="168"/>
      <c r="N1859" s="168"/>
      <c r="O1859" s="168"/>
      <c r="P1859" s="168"/>
      <c r="Q1859" s="168"/>
      <c r="R1859" s="168"/>
      <c r="S1859" s="168"/>
      <c r="T1859" s="168"/>
      <c r="U1859" s="168"/>
      <c r="V1859" s="168"/>
      <c r="W1859" s="168"/>
      <c r="X1859" s="168"/>
      <c r="Y1859" s="168"/>
      <c r="Z1859" s="168"/>
      <c r="AA1859" s="168"/>
      <c r="AB1859" s="168"/>
      <c r="AC1859" s="168"/>
      <c r="AD1859" s="168"/>
      <c r="AE1859" s="168"/>
      <c r="AF1859" s="168"/>
      <c r="AG1859" s="168"/>
      <c r="AH1859" s="168"/>
      <c r="AI1859" s="168"/>
      <c r="AJ1859" s="168"/>
      <c r="AK1859" s="168"/>
      <c r="AL1859" s="168"/>
      <c r="AM1859" s="168"/>
      <c r="AN1859" s="168"/>
      <c r="AO1859" s="168"/>
      <c r="AP1859" s="168"/>
      <c r="AQ1859" s="168"/>
      <c r="AR1859" s="168"/>
      <c r="AS1859" s="168"/>
      <c r="AT1859" s="168"/>
      <c r="AU1859" s="168"/>
      <c r="AV1859" s="168"/>
      <c r="AW1859" s="168"/>
      <c r="AX1859" s="168"/>
      <c r="AY1859" s="168"/>
      <c r="AZ1859" s="168"/>
      <c r="BA1859" s="168"/>
      <c r="BB1859" s="168"/>
      <c r="BC1859" s="168"/>
      <c r="BD1859" s="168"/>
      <c r="BE1859" s="168"/>
      <c r="BF1859" s="168"/>
      <c r="BG1859" s="168"/>
      <c r="BH1859" s="168"/>
      <c r="BI1859" s="168"/>
      <c r="BJ1859" s="168"/>
      <c r="BK1859" s="168"/>
      <c r="BL1859" s="168"/>
      <c r="BM1859" s="168"/>
      <c r="BN1859" s="168"/>
      <c r="BO1859" s="168"/>
      <c r="BP1859" s="168"/>
    </row>
    <row r="1860" spans="4:68" x14ac:dyDescent="0.15">
      <c r="D1860" s="168"/>
      <c r="E1860" s="168"/>
      <c r="F1860" s="168"/>
      <c r="G1860" s="168"/>
      <c r="H1860" s="168"/>
      <c r="I1860" s="168"/>
      <c r="J1860" s="168"/>
      <c r="K1860" s="168"/>
      <c r="L1860" s="168"/>
      <c r="M1860" s="168"/>
      <c r="N1860" s="168"/>
      <c r="O1860" s="168"/>
      <c r="P1860" s="168"/>
      <c r="Q1860" s="168"/>
      <c r="R1860" s="168"/>
      <c r="S1860" s="168"/>
      <c r="T1860" s="168"/>
      <c r="U1860" s="168"/>
      <c r="V1860" s="168"/>
      <c r="W1860" s="168"/>
      <c r="X1860" s="168"/>
      <c r="Y1860" s="168"/>
      <c r="Z1860" s="168"/>
      <c r="AA1860" s="168"/>
      <c r="AB1860" s="168"/>
      <c r="AC1860" s="168"/>
      <c r="AD1860" s="168"/>
      <c r="AE1860" s="168"/>
      <c r="AF1860" s="168"/>
      <c r="AG1860" s="168"/>
      <c r="AH1860" s="168"/>
      <c r="AI1860" s="168"/>
      <c r="AJ1860" s="168"/>
      <c r="AK1860" s="168"/>
      <c r="AL1860" s="168"/>
      <c r="AM1860" s="168"/>
      <c r="AN1860" s="168"/>
      <c r="AO1860" s="168"/>
      <c r="AP1860" s="168"/>
      <c r="AQ1860" s="168"/>
      <c r="AR1860" s="168"/>
      <c r="AS1860" s="168"/>
      <c r="AT1860" s="168"/>
      <c r="AU1860" s="168"/>
      <c r="AV1860" s="168"/>
      <c r="AW1860" s="168"/>
      <c r="AX1860" s="168"/>
      <c r="AY1860" s="168"/>
      <c r="AZ1860" s="168"/>
      <c r="BA1860" s="168"/>
      <c r="BB1860" s="168"/>
      <c r="BC1860" s="168"/>
      <c r="BD1860" s="168"/>
      <c r="BE1860" s="168"/>
      <c r="BF1860" s="168"/>
      <c r="BG1860" s="168"/>
      <c r="BH1860" s="168"/>
      <c r="BI1860" s="168"/>
      <c r="BJ1860" s="168"/>
      <c r="BK1860" s="168"/>
      <c r="BL1860" s="168"/>
      <c r="BM1860" s="168"/>
      <c r="BN1860" s="168"/>
      <c r="BO1860" s="168"/>
      <c r="BP1860" s="168"/>
    </row>
    <row r="1861" spans="4:68" x14ac:dyDescent="0.15">
      <c r="D1861" s="168"/>
      <c r="E1861" s="168"/>
      <c r="F1861" s="168"/>
      <c r="G1861" s="168"/>
      <c r="H1861" s="168"/>
      <c r="I1861" s="168"/>
      <c r="J1861" s="168"/>
      <c r="K1861" s="168"/>
      <c r="L1861" s="168"/>
      <c r="M1861" s="168"/>
      <c r="N1861" s="168"/>
      <c r="O1861" s="168"/>
      <c r="P1861" s="168"/>
      <c r="Q1861" s="168"/>
      <c r="R1861" s="168"/>
      <c r="S1861" s="168"/>
      <c r="T1861" s="168"/>
      <c r="U1861" s="168"/>
      <c r="V1861" s="168"/>
      <c r="W1861" s="168"/>
      <c r="X1861" s="168"/>
      <c r="Y1861" s="168"/>
      <c r="Z1861" s="168"/>
      <c r="AA1861" s="168"/>
      <c r="AB1861" s="168"/>
      <c r="AC1861" s="168"/>
      <c r="AD1861" s="168"/>
      <c r="AE1861" s="168"/>
      <c r="AF1861" s="168"/>
      <c r="AG1861" s="168"/>
      <c r="AH1861" s="168"/>
      <c r="AI1861" s="168"/>
      <c r="AJ1861" s="168"/>
      <c r="AK1861" s="168"/>
      <c r="AL1861" s="168"/>
      <c r="AM1861" s="168"/>
      <c r="AN1861" s="168"/>
      <c r="AO1861" s="168"/>
      <c r="AP1861" s="168"/>
      <c r="AQ1861" s="168"/>
      <c r="AR1861" s="168"/>
      <c r="AS1861" s="168"/>
      <c r="AT1861" s="168"/>
      <c r="AU1861" s="168"/>
      <c r="AV1861" s="168"/>
      <c r="AW1861" s="168"/>
      <c r="AX1861" s="168"/>
      <c r="AY1861" s="168"/>
      <c r="AZ1861" s="168"/>
      <c r="BA1861" s="168"/>
      <c r="BB1861" s="168"/>
      <c r="BC1861" s="168"/>
      <c r="BD1861" s="168"/>
      <c r="BE1861" s="168"/>
      <c r="BF1861" s="168"/>
      <c r="BG1861" s="168"/>
      <c r="BH1861" s="168"/>
      <c r="BI1861" s="168"/>
      <c r="BJ1861" s="168"/>
      <c r="BK1861" s="168"/>
      <c r="BL1861" s="168"/>
      <c r="BM1861" s="168"/>
      <c r="BN1861" s="168"/>
      <c r="BO1861" s="168"/>
      <c r="BP1861" s="168"/>
    </row>
    <row r="1862" spans="4:68" x14ac:dyDescent="0.15">
      <c r="D1862" s="168"/>
      <c r="E1862" s="168"/>
      <c r="F1862" s="168"/>
      <c r="G1862" s="168"/>
      <c r="H1862" s="168"/>
      <c r="I1862" s="168"/>
      <c r="J1862" s="168"/>
      <c r="K1862" s="168"/>
      <c r="L1862" s="168"/>
      <c r="M1862" s="168"/>
      <c r="N1862" s="168"/>
      <c r="O1862" s="168"/>
      <c r="P1862" s="168"/>
      <c r="Q1862" s="168"/>
      <c r="R1862" s="168"/>
      <c r="S1862" s="168"/>
      <c r="T1862" s="168"/>
      <c r="U1862" s="168"/>
      <c r="V1862" s="168"/>
      <c r="W1862" s="168"/>
      <c r="X1862" s="168"/>
      <c r="Y1862" s="168"/>
      <c r="Z1862" s="168"/>
      <c r="AA1862" s="168"/>
      <c r="AB1862" s="168"/>
      <c r="AC1862" s="168"/>
      <c r="AD1862" s="168"/>
      <c r="AE1862" s="168"/>
      <c r="AF1862" s="168"/>
      <c r="AG1862" s="168"/>
      <c r="AH1862" s="168"/>
      <c r="AI1862" s="168"/>
      <c r="AJ1862" s="168"/>
      <c r="AK1862" s="168"/>
      <c r="AL1862" s="168"/>
      <c r="AM1862" s="168"/>
      <c r="AN1862" s="168"/>
      <c r="AO1862" s="168"/>
      <c r="AP1862" s="168"/>
      <c r="AQ1862" s="168"/>
      <c r="AR1862" s="168"/>
      <c r="AS1862" s="168"/>
      <c r="AT1862" s="168"/>
      <c r="AU1862" s="168"/>
      <c r="AV1862" s="168"/>
      <c r="AW1862" s="168"/>
      <c r="AX1862" s="168"/>
      <c r="AY1862" s="168"/>
      <c r="AZ1862" s="168"/>
      <c r="BA1862" s="168"/>
      <c r="BB1862" s="168"/>
      <c r="BC1862" s="168"/>
      <c r="BD1862" s="168"/>
      <c r="BE1862" s="168"/>
      <c r="BF1862" s="168"/>
      <c r="BG1862" s="168"/>
      <c r="BH1862" s="168"/>
      <c r="BI1862" s="168"/>
      <c r="BJ1862" s="168"/>
      <c r="BK1862" s="168"/>
      <c r="BL1862" s="168"/>
      <c r="BM1862" s="168"/>
      <c r="BN1862" s="168"/>
      <c r="BO1862" s="168"/>
      <c r="BP1862" s="168"/>
    </row>
    <row r="1863" spans="4:68" x14ac:dyDescent="0.15">
      <c r="D1863" s="168"/>
      <c r="E1863" s="168"/>
      <c r="F1863" s="168"/>
      <c r="G1863" s="168"/>
      <c r="H1863" s="168"/>
      <c r="I1863" s="168"/>
      <c r="J1863" s="168"/>
      <c r="K1863" s="168"/>
      <c r="L1863" s="168"/>
      <c r="M1863" s="168"/>
      <c r="N1863" s="168"/>
      <c r="O1863" s="168"/>
      <c r="P1863" s="168"/>
      <c r="Q1863" s="168"/>
      <c r="R1863" s="168"/>
      <c r="S1863" s="168"/>
      <c r="T1863" s="168"/>
      <c r="U1863" s="168"/>
      <c r="V1863" s="168"/>
      <c r="W1863" s="168"/>
      <c r="X1863" s="168"/>
      <c r="Y1863" s="168"/>
      <c r="Z1863" s="168"/>
      <c r="AA1863" s="168"/>
      <c r="AB1863" s="168"/>
      <c r="AC1863" s="168"/>
      <c r="AD1863" s="168"/>
      <c r="AE1863" s="168"/>
      <c r="AF1863" s="168"/>
      <c r="AG1863" s="168"/>
      <c r="AH1863" s="168"/>
      <c r="AI1863" s="168"/>
      <c r="AJ1863" s="168"/>
      <c r="AK1863" s="168"/>
      <c r="AL1863" s="168"/>
      <c r="AM1863" s="168"/>
      <c r="AN1863" s="168"/>
      <c r="AO1863" s="168"/>
      <c r="AP1863" s="168"/>
      <c r="AQ1863" s="168"/>
      <c r="AR1863" s="168"/>
      <c r="AS1863" s="168"/>
      <c r="AT1863" s="168"/>
      <c r="AU1863" s="168"/>
      <c r="AV1863" s="168"/>
      <c r="AW1863" s="168"/>
      <c r="AX1863" s="168"/>
      <c r="AY1863" s="168"/>
      <c r="AZ1863" s="168"/>
      <c r="BA1863" s="168"/>
      <c r="BB1863" s="168"/>
      <c r="BC1863" s="168"/>
      <c r="BD1863" s="168"/>
      <c r="BE1863" s="168"/>
      <c r="BF1863" s="168"/>
      <c r="BG1863" s="168"/>
      <c r="BH1863" s="168"/>
      <c r="BI1863" s="168"/>
      <c r="BJ1863" s="168"/>
      <c r="BK1863" s="168"/>
      <c r="BL1863" s="168"/>
      <c r="BM1863" s="168"/>
      <c r="BN1863" s="168"/>
      <c r="BO1863" s="168"/>
      <c r="BP1863" s="168"/>
    </row>
    <row r="1864" spans="4:68" x14ac:dyDescent="0.15">
      <c r="D1864" s="168"/>
      <c r="E1864" s="168"/>
      <c r="F1864" s="168"/>
      <c r="G1864" s="168"/>
      <c r="H1864" s="168"/>
      <c r="I1864" s="168"/>
      <c r="J1864" s="168"/>
      <c r="K1864" s="168"/>
      <c r="L1864" s="168"/>
      <c r="M1864" s="168"/>
      <c r="N1864" s="168"/>
      <c r="O1864" s="168"/>
      <c r="P1864" s="168"/>
      <c r="Q1864" s="168"/>
      <c r="R1864" s="168"/>
      <c r="S1864" s="168"/>
      <c r="T1864" s="168"/>
      <c r="U1864" s="168"/>
      <c r="V1864" s="168"/>
      <c r="W1864" s="168"/>
      <c r="X1864" s="168"/>
      <c r="Y1864" s="168"/>
      <c r="Z1864" s="168"/>
      <c r="AA1864" s="168"/>
      <c r="AB1864" s="168"/>
      <c r="AC1864" s="168"/>
      <c r="AD1864" s="168"/>
      <c r="AE1864" s="168"/>
      <c r="AF1864" s="168"/>
      <c r="AG1864" s="168"/>
      <c r="AH1864" s="168"/>
      <c r="AI1864" s="168"/>
      <c r="AJ1864" s="168"/>
      <c r="AK1864" s="168"/>
      <c r="AL1864" s="168"/>
      <c r="AM1864" s="168"/>
      <c r="AN1864" s="168"/>
      <c r="AO1864" s="168"/>
      <c r="AP1864" s="168"/>
      <c r="AQ1864" s="168"/>
      <c r="AR1864" s="168"/>
      <c r="AS1864" s="168"/>
      <c r="AT1864" s="168"/>
      <c r="AU1864" s="168"/>
      <c r="AV1864" s="168"/>
      <c r="AW1864" s="168"/>
      <c r="AX1864" s="168"/>
      <c r="AY1864" s="168"/>
      <c r="AZ1864" s="168"/>
      <c r="BA1864" s="168"/>
      <c r="BB1864" s="168"/>
      <c r="BC1864" s="168"/>
      <c r="BD1864" s="168"/>
      <c r="BE1864" s="168"/>
      <c r="BF1864" s="168"/>
      <c r="BG1864" s="168"/>
      <c r="BH1864" s="168"/>
      <c r="BI1864" s="168"/>
      <c r="BJ1864" s="168"/>
      <c r="BK1864" s="168"/>
      <c r="BL1864" s="168"/>
      <c r="BM1864" s="168"/>
      <c r="BN1864" s="168"/>
      <c r="BO1864" s="168"/>
      <c r="BP1864" s="168"/>
    </row>
    <row r="1865" spans="4:68" x14ac:dyDescent="0.15">
      <c r="D1865" s="168"/>
      <c r="E1865" s="168"/>
      <c r="F1865" s="168"/>
      <c r="G1865" s="168"/>
      <c r="H1865" s="168"/>
      <c r="I1865" s="168"/>
      <c r="J1865" s="168"/>
      <c r="K1865" s="168"/>
      <c r="L1865" s="168"/>
      <c r="M1865" s="168"/>
      <c r="N1865" s="168"/>
      <c r="O1865" s="168"/>
      <c r="P1865" s="168"/>
      <c r="Q1865" s="168"/>
      <c r="R1865" s="168"/>
      <c r="S1865" s="168"/>
      <c r="T1865" s="168"/>
      <c r="U1865" s="168"/>
      <c r="V1865" s="168"/>
      <c r="W1865" s="168"/>
      <c r="X1865" s="168"/>
      <c r="Y1865" s="168"/>
      <c r="Z1865" s="168"/>
      <c r="AA1865" s="168"/>
      <c r="AB1865" s="168"/>
      <c r="AC1865" s="168"/>
      <c r="AD1865" s="168"/>
      <c r="AE1865" s="168"/>
      <c r="AF1865" s="168"/>
      <c r="AG1865" s="168"/>
      <c r="AH1865" s="168"/>
      <c r="AI1865" s="168"/>
      <c r="AJ1865" s="168"/>
      <c r="AK1865" s="168"/>
      <c r="AL1865" s="168"/>
      <c r="AM1865" s="168"/>
      <c r="AN1865" s="168"/>
      <c r="AO1865" s="168"/>
      <c r="AP1865" s="168"/>
      <c r="AQ1865" s="168"/>
      <c r="AR1865" s="168"/>
      <c r="AS1865" s="168"/>
      <c r="AT1865" s="168"/>
      <c r="AU1865" s="168"/>
      <c r="AV1865" s="168"/>
      <c r="AW1865" s="168"/>
      <c r="AX1865" s="168"/>
      <c r="AY1865" s="168"/>
      <c r="AZ1865" s="168"/>
      <c r="BA1865" s="168"/>
      <c r="BB1865" s="168"/>
      <c r="BC1865" s="168"/>
      <c r="BD1865" s="168"/>
      <c r="BE1865" s="168"/>
      <c r="BF1865" s="168"/>
      <c r="BG1865" s="168"/>
      <c r="BH1865" s="168"/>
      <c r="BI1865" s="168"/>
      <c r="BJ1865" s="168"/>
      <c r="BK1865" s="168"/>
      <c r="BL1865" s="168"/>
      <c r="BM1865" s="168"/>
      <c r="BN1865" s="168"/>
      <c r="BO1865" s="168"/>
      <c r="BP1865" s="168"/>
    </row>
    <row r="1866" spans="4:68" x14ac:dyDescent="0.15">
      <c r="D1866" s="168"/>
      <c r="E1866" s="168"/>
      <c r="F1866" s="168"/>
      <c r="G1866" s="168"/>
      <c r="H1866" s="168"/>
      <c r="I1866" s="168"/>
      <c r="J1866" s="168"/>
      <c r="K1866" s="168"/>
      <c r="L1866" s="168"/>
      <c r="M1866" s="168"/>
      <c r="N1866" s="168"/>
      <c r="O1866" s="168"/>
      <c r="P1866" s="168"/>
      <c r="Q1866" s="168"/>
      <c r="R1866" s="168"/>
      <c r="S1866" s="168"/>
      <c r="T1866" s="168"/>
      <c r="U1866" s="168"/>
      <c r="V1866" s="168"/>
      <c r="W1866" s="168"/>
      <c r="X1866" s="168"/>
      <c r="Y1866" s="168"/>
      <c r="Z1866" s="168"/>
      <c r="AA1866" s="168"/>
      <c r="AB1866" s="168"/>
      <c r="AC1866" s="168"/>
      <c r="AD1866" s="168"/>
      <c r="AE1866" s="168"/>
      <c r="AF1866" s="168"/>
      <c r="AG1866" s="168"/>
      <c r="AH1866" s="168"/>
      <c r="AI1866" s="168"/>
      <c r="AJ1866" s="168"/>
      <c r="AK1866" s="168"/>
      <c r="AL1866" s="168"/>
      <c r="AM1866" s="168"/>
      <c r="AN1866" s="168"/>
      <c r="AO1866" s="168"/>
      <c r="AP1866" s="168"/>
      <c r="AQ1866" s="168"/>
      <c r="AR1866" s="168"/>
      <c r="AS1866" s="168"/>
      <c r="AT1866" s="168"/>
      <c r="AU1866" s="168"/>
      <c r="AV1866" s="168"/>
      <c r="AW1866" s="168"/>
      <c r="AX1866" s="168"/>
      <c r="AY1866" s="168"/>
      <c r="AZ1866" s="168"/>
      <c r="BA1866" s="168"/>
      <c r="BB1866" s="168"/>
      <c r="BC1866" s="168"/>
      <c r="BD1866" s="168"/>
      <c r="BE1866" s="168"/>
      <c r="BF1866" s="168"/>
      <c r="BG1866" s="168"/>
      <c r="BH1866" s="168"/>
      <c r="BI1866" s="168"/>
      <c r="BJ1866" s="168"/>
      <c r="BK1866" s="168"/>
      <c r="BL1866" s="168"/>
      <c r="BM1866" s="168"/>
      <c r="BN1866" s="168"/>
      <c r="BO1866" s="168"/>
      <c r="BP1866" s="168"/>
    </row>
    <row r="1867" spans="4:68" x14ac:dyDescent="0.15">
      <c r="D1867" s="168"/>
      <c r="E1867" s="168"/>
      <c r="F1867" s="168"/>
      <c r="G1867" s="168"/>
      <c r="H1867" s="168"/>
      <c r="I1867" s="168"/>
      <c r="J1867" s="168"/>
      <c r="K1867" s="168"/>
      <c r="L1867" s="168"/>
      <c r="M1867" s="168"/>
      <c r="N1867" s="168"/>
      <c r="O1867" s="168"/>
      <c r="P1867" s="168"/>
      <c r="Q1867" s="168"/>
      <c r="R1867" s="168"/>
      <c r="S1867" s="168"/>
      <c r="T1867" s="168"/>
      <c r="U1867" s="168"/>
      <c r="V1867" s="168"/>
      <c r="W1867" s="168"/>
      <c r="X1867" s="168"/>
      <c r="Y1867" s="168"/>
      <c r="Z1867" s="168"/>
      <c r="AA1867" s="168"/>
      <c r="AB1867" s="168"/>
      <c r="AC1867" s="168"/>
      <c r="AD1867" s="168"/>
      <c r="AE1867" s="168"/>
      <c r="AF1867" s="168"/>
      <c r="AG1867" s="168"/>
      <c r="AH1867" s="168"/>
      <c r="AI1867" s="168"/>
      <c r="AJ1867" s="168"/>
      <c r="AK1867" s="168"/>
      <c r="AL1867" s="168"/>
      <c r="AM1867" s="168"/>
      <c r="AN1867" s="168"/>
      <c r="AO1867" s="168"/>
      <c r="AP1867" s="168"/>
      <c r="AQ1867" s="168"/>
      <c r="AR1867" s="168"/>
      <c r="AS1867" s="168"/>
      <c r="AT1867" s="168"/>
      <c r="AU1867" s="168"/>
      <c r="AV1867" s="168"/>
      <c r="AW1867" s="168"/>
      <c r="AX1867" s="168"/>
      <c r="AY1867" s="168"/>
      <c r="AZ1867" s="168"/>
      <c r="BA1867" s="168"/>
      <c r="BB1867" s="168"/>
      <c r="BC1867" s="168"/>
      <c r="BD1867" s="168"/>
      <c r="BE1867" s="168"/>
      <c r="BF1867" s="168"/>
      <c r="BG1867" s="168"/>
      <c r="BH1867" s="168"/>
      <c r="BI1867" s="168"/>
      <c r="BJ1867" s="168"/>
      <c r="BK1867" s="168"/>
      <c r="BL1867" s="168"/>
      <c r="BM1867" s="168"/>
      <c r="BN1867" s="168"/>
      <c r="BO1867" s="168"/>
      <c r="BP1867" s="168"/>
    </row>
    <row r="1868" spans="4:68" x14ac:dyDescent="0.15">
      <c r="D1868" s="168"/>
      <c r="E1868" s="168"/>
      <c r="F1868" s="168"/>
      <c r="G1868" s="168"/>
      <c r="H1868" s="168"/>
      <c r="I1868" s="168"/>
      <c r="J1868" s="168"/>
      <c r="K1868" s="168"/>
      <c r="L1868" s="168"/>
      <c r="M1868" s="168"/>
      <c r="N1868" s="168"/>
      <c r="O1868" s="168"/>
      <c r="P1868" s="168"/>
      <c r="Q1868" s="168"/>
      <c r="R1868" s="168"/>
      <c r="S1868" s="168"/>
      <c r="T1868" s="168"/>
      <c r="U1868" s="168"/>
      <c r="V1868" s="168"/>
      <c r="W1868" s="168"/>
      <c r="X1868" s="168"/>
      <c r="Y1868" s="168"/>
      <c r="Z1868" s="168"/>
      <c r="AA1868" s="168"/>
      <c r="AB1868" s="168"/>
      <c r="AC1868" s="168"/>
      <c r="AD1868" s="168"/>
      <c r="AE1868" s="168"/>
      <c r="AF1868" s="168"/>
      <c r="AG1868" s="168"/>
      <c r="AH1868" s="168"/>
      <c r="AI1868" s="168"/>
      <c r="AJ1868" s="168"/>
      <c r="AK1868" s="168"/>
      <c r="AL1868" s="168"/>
      <c r="AM1868" s="168"/>
      <c r="AN1868" s="168"/>
      <c r="AO1868" s="168"/>
      <c r="AP1868" s="168"/>
      <c r="AQ1868" s="168"/>
      <c r="AR1868" s="168"/>
      <c r="AS1868" s="168"/>
      <c r="AT1868" s="168"/>
      <c r="AU1868" s="168"/>
      <c r="AV1868" s="168"/>
      <c r="AW1868" s="168"/>
      <c r="AX1868" s="168"/>
      <c r="AY1868" s="168"/>
      <c r="AZ1868" s="168"/>
      <c r="BA1868" s="168"/>
      <c r="BB1868" s="168"/>
      <c r="BC1868" s="168"/>
      <c r="BD1868" s="168"/>
      <c r="BE1868" s="168"/>
      <c r="BF1868" s="168"/>
      <c r="BG1868" s="168"/>
      <c r="BH1868" s="168"/>
      <c r="BI1868" s="168"/>
      <c r="BJ1868" s="168"/>
      <c r="BK1868" s="168"/>
      <c r="BL1868" s="168"/>
      <c r="BM1868" s="168"/>
      <c r="BN1868" s="168"/>
      <c r="BO1868" s="168"/>
      <c r="BP1868" s="168"/>
    </row>
    <row r="1869" spans="4:68" x14ac:dyDescent="0.15">
      <c r="D1869" s="168"/>
      <c r="E1869" s="168"/>
      <c r="F1869" s="168"/>
      <c r="G1869" s="168"/>
      <c r="H1869" s="168"/>
      <c r="I1869" s="168"/>
      <c r="J1869" s="168"/>
      <c r="K1869" s="168"/>
      <c r="L1869" s="168"/>
      <c r="M1869" s="168"/>
      <c r="N1869" s="168"/>
      <c r="O1869" s="168"/>
      <c r="P1869" s="168"/>
      <c r="Q1869" s="168"/>
      <c r="R1869" s="168"/>
      <c r="S1869" s="168"/>
      <c r="T1869" s="168"/>
      <c r="U1869" s="168"/>
      <c r="V1869" s="168"/>
      <c r="W1869" s="168"/>
      <c r="X1869" s="168"/>
      <c r="Y1869" s="168"/>
      <c r="Z1869" s="168"/>
      <c r="AA1869" s="168"/>
      <c r="AB1869" s="168"/>
      <c r="AC1869" s="168"/>
      <c r="AD1869" s="168"/>
      <c r="AE1869" s="168"/>
      <c r="AF1869" s="168"/>
      <c r="AG1869" s="168"/>
      <c r="AH1869" s="168"/>
      <c r="AI1869" s="168"/>
      <c r="AJ1869" s="168"/>
      <c r="AK1869" s="168"/>
      <c r="AL1869" s="168"/>
      <c r="AM1869" s="168"/>
      <c r="AN1869" s="168"/>
      <c r="AO1869" s="168"/>
      <c r="AP1869" s="168"/>
      <c r="AQ1869" s="168"/>
      <c r="AR1869" s="168"/>
      <c r="AS1869" s="168"/>
      <c r="AT1869" s="168"/>
      <c r="AU1869" s="168"/>
      <c r="AV1869" s="168"/>
      <c r="AW1869" s="168"/>
      <c r="AX1869" s="168"/>
      <c r="AY1869" s="168"/>
      <c r="AZ1869" s="168"/>
      <c r="BA1869" s="168"/>
      <c r="BB1869" s="168"/>
      <c r="BC1869" s="168"/>
      <c r="BD1869" s="168"/>
      <c r="BE1869" s="168"/>
      <c r="BF1869" s="168"/>
      <c r="BG1869" s="168"/>
      <c r="BH1869" s="168"/>
      <c r="BI1869" s="168"/>
      <c r="BJ1869" s="168"/>
      <c r="BK1869" s="168"/>
      <c r="BL1869" s="168"/>
      <c r="BM1869" s="168"/>
      <c r="BN1869" s="168"/>
      <c r="BO1869" s="168"/>
      <c r="BP1869" s="168"/>
    </row>
    <row r="1870" spans="4:68" x14ac:dyDescent="0.15">
      <c r="D1870" s="168"/>
      <c r="E1870" s="168"/>
      <c r="F1870" s="168"/>
      <c r="G1870" s="168"/>
      <c r="H1870" s="168"/>
      <c r="I1870" s="168"/>
      <c r="J1870" s="168"/>
      <c r="K1870" s="168"/>
      <c r="L1870" s="168"/>
      <c r="M1870" s="168"/>
      <c r="N1870" s="168"/>
      <c r="O1870" s="168"/>
      <c r="P1870" s="168"/>
      <c r="Q1870" s="168"/>
      <c r="R1870" s="168"/>
      <c r="S1870" s="168"/>
      <c r="T1870" s="168"/>
      <c r="U1870" s="168"/>
      <c r="V1870" s="168"/>
      <c r="W1870" s="168"/>
      <c r="X1870" s="168"/>
      <c r="Y1870" s="168"/>
      <c r="Z1870" s="168"/>
      <c r="AA1870" s="168"/>
      <c r="AB1870" s="168"/>
      <c r="AC1870" s="168"/>
      <c r="AD1870" s="168"/>
      <c r="AE1870" s="168"/>
      <c r="AF1870" s="168"/>
      <c r="AG1870" s="168"/>
      <c r="AH1870" s="168"/>
      <c r="AI1870" s="168"/>
      <c r="AJ1870" s="168"/>
      <c r="AK1870" s="168"/>
      <c r="AL1870" s="168"/>
      <c r="AM1870" s="168"/>
      <c r="AN1870" s="168"/>
      <c r="AO1870" s="168"/>
      <c r="AP1870" s="168"/>
      <c r="AQ1870" s="168"/>
      <c r="AR1870" s="168"/>
      <c r="AS1870" s="168"/>
      <c r="AT1870" s="168"/>
      <c r="AU1870" s="168"/>
      <c r="AV1870" s="168"/>
      <c r="AW1870" s="168"/>
      <c r="AX1870" s="168"/>
      <c r="AY1870" s="168"/>
      <c r="AZ1870" s="168"/>
      <c r="BA1870" s="168"/>
      <c r="BB1870" s="168"/>
      <c r="BC1870" s="168"/>
      <c r="BD1870" s="168"/>
      <c r="BE1870" s="168"/>
      <c r="BF1870" s="168"/>
      <c r="BG1870" s="168"/>
      <c r="BH1870" s="168"/>
      <c r="BI1870" s="168"/>
      <c r="BJ1870" s="168"/>
      <c r="BK1870" s="168"/>
      <c r="BL1870" s="168"/>
      <c r="BM1870" s="168"/>
      <c r="BN1870" s="168"/>
      <c r="BO1870" s="168"/>
      <c r="BP1870" s="168"/>
    </row>
    <row r="1871" spans="4:68" x14ac:dyDescent="0.15">
      <c r="D1871" s="168"/>
      <c r="E1871" s="168"/>
      <c r="F1871" s="168"/>
      <c r="G1871" s="168"/>
      <c r="H1871" s="168"/>
      <c r="I1871" s="168"/>
      <c r="J1871" s="168"/>
      <c r="K1871" s="168"/>
      <c r="L1871" s="168"/>
      <c r="M1871" s="168"/>
      <c r="N1871" s="168"/>
      <c r="O1871" s="168"/>
      <c r="P1871" s="168"/>
      <c r="Q1871" s="168"/>
      <c r="R1871" s="168"/>
      <c r="S1871" s="168"/>
      <c r="T1871" s="168"/>
      <c r="U1871" s="168"/>
      <c r="V1871" s="168"/>
      <c r="W1871" s="168"/>
      <c r="X1871" s="168"/>
      <c r="Y1871" s="168"/>
      <c r="Z1871" s="168"/>
      <c r="AA1871" s="168"/>
      <c r="AB1871" s="168"/>
      <c r="AC1871" s="168"/>
      <c r="AD1871" s="168"/>
      <c r="AE1871" s="168"/>
      <c r="AF1871" s="168"/>
      <c r="AG1871" s="168"/>
      <c r="AH1871" s="168"/>
      <c r="AI1871" s="168"/>
      <c r="AJ1871" s="168"/>
      <c r="AK1871" s="168"/>
      <c r="AL1871" s="168"/>
      <c r="AM1871" s="168"/>
      <c r="AN1871" s="168"/>
      <c r="AO1871" s="168"/>
      <c r="AP1871" s="168"/>
      <c r="AQ1871" s="168"/>
      <c r="AR1871" s="168"/>
      <c r="AS1871" s="168"/>
      <c r="AT1871" s="168"/>
      <c r="AU1871" s="168"/>
      <c r="AV1871" s="168"/>
      <c r="AW1871" s="168"/>
      <c r="AX1871" s="168"/>
      <c r="AY1871" s="168"/>
      <c r="AZ1871" s="168"/>
      <c r="BA1871" s="168"/>
      <c r="BB1871" s="168"/>
      <c r="BC1871" s="168"/>
      <c r="BD1871" s="168"/>
      <c r="BE1871" s="168"/>
      <c r="BF1871" s="168"/>
      <c r="BG1871" s="168"/>
      <c r="BH1871" s="168"/>
      <c r="BI1871" s="168"/>
      <c r="BJ1871" s="168"/>
      <c r="BK1871" s="168"/>
      <c r="BL1871" s="168"/>
      <c r="BM1871" s="168"/>
      <c r="BN1871" s="168"/>
      <c r="BO1871" s="168"/>
      <c r="BP1871" s="168"/>
    </row>
    <row r="1872" spans="4:68" x14ac:dyDescent="0.15">
      <c r="D1872" s="168"/>
      <c r="E1872" s="168"/>
      <c r="F1872" s="168"/>
      <c r="G1872" s="168"/>
      <c r="H1872" s="168"/>
      <c r="I1872" s="168"/>
      <c r="J1872" s="168"/>
      <c r="K1872" s="168"/>
      <c r="L1872" s="168"/>
      <c r="M1872" s="168"/>
      <c r="N1872" s="168"/>
      <c r="O1872" s="168"/>
      <c r="P1872" s="168"/>
      <c r="Q1872" s="168"/>
      <c r="R1872" s="168"/>
      <c r="S1872" s="168"/>
      <c r="T1872" s="168"/>
      <c r="U1872" s="168"/>
      <c r="V1872" s="168"/>
      <c r="W1872" s="168"/>
      <c r="X1872" s="168"/>
      <c r="Y1872" s="168"/>
      <c r="Z1872" s="168"/>
      <c r="AA1872" s="168"/>
      <c r="AB1872" s="168"/>
      <c r="AC1872" s="168"/>
      <c r="AD1872" s="168"/>
      <c r="AE1872" s="168"/>
      <c r="AF1872" s="168"/>
      <c r="AG1872" s="168"/>
      <c r="AH1872" s="168"/>
      <c r="AI1872" s="168"/>
      <c r="AJ1872" s="168"/>
      <c r="AK1872" s="168"/>
      <c r="AL1872" s="168"/>
      <c r="AM1872" s="168"/>
      <c r="AN1872" s="168"/>
      <c r="AO1872" s="168"/>
      <c r="AP1872" s="168"/>
      <c r="AQ1872" s="168"/>
      <c r="AR1872" s="168"/>
      <c r="AS1872" s="168"/>
      <c r="AT1872" s="168"/>
      <c r="AU1872" s="168"/>
      <c r="AV1872" s="168"/>
      <c r="AW1872" s="168"/>
      <c r="AX1872" s="168"/>
      <c r="AY1872" s="168"/>
      <c r="AZ1872" s="168"/>
      <c r="BA1872" s="168"/>
      <c r="BB1872" s="168"/>
      <c r="BC1872" s="168"/>
      <c r="BD1872" s="168"/>
      <c r="BE1872" s="168"/>
      <c r="BF1872" s="168"/>
      <c r="BG1872" s="168"/>
      <c r="BH1872" s="168"/>
      <c r="BI1872" s="168"/>
      <c r="BJ1872" s="168"/>
      <c r="BK1872" s="168"/>
      <c r="BL1872" s="168"/>
      <c r="BM1872" s="168"/>
      <c r="BN1872" s="168"/>
      <c r="BO1872" s="168"/>
      <c r="BP1872" s="168"/>
    </row>
    <row r="1873" spans="4:68" x14ac:dyDescent="0.15">
      <c r="D1873" s="168"/>
      <c r="E1873" s="168"/>
      <c r="F1873" s="168"/>
      <c r="G1873" s="168"/>
      <c r="H1873" s="168"/>
      <c r="I1873" s="168"/>
      <c r="J1873" s="168"/>
      <c r="K1873" s="168"/>
      <c r="L1873" s="168"/>
      <c r="M1873" s="168"/>
      <c r="N1873" s="168"/>
      <c r="O1873" s="168"/>
      <c r="P1873" s="168"/>
      <c r="Q1873" s="168"/>
      <c r="R1873" s="168"/>
      <c r="S1873" s="168"/>
      <c r="T1873" s="168"/>
      <c r="U1873" s="168"/>
      <c r="V1873" s="168"/>
      <c r="W1873" s="168"/>
      <c r="X1873" s="168"/>
      <c r="Y1873" s="168"/>
      <c r="Z1873" s="168"/>
      <c r="AA1873" s="168"/>
      <c r="AB1873" s="168"/>
      <c r="AC1873" s="168"/>
      <c r="AD1873" s="168"/>
      <c r="AE1873" s="168"/>
      <c r="AF1873" s="168"/>
      <c r="AG1873" s="168"/>
      <c r="AH1873" s="168"/>
      <c r="AI1873" s="168"/>
      <c r="AJ1873" s="168"/>
      <c r="AK1873" s="168"/>
      <c r="AL1873" s="168"/>
      <c r="AM1873" s="168"/>
      <c r="AN1873" s="168"/>
      <c r="AO1873" s="168"/>
      <c r="AP1873" s="168"/>
      <c r="AQ1873" s="168"/>
      <c r="AR1873" s="168"/>
      <c r="AS1873" s="168"/>
      <c r="AT1873" s="168"/>
      <c r="AU1873" s="168"/>
      <c r="AV1873" s="168"/>
      <c r="AW1873" s="168"/>
      <c r="AX1873" s="168"/>
      <c r="AY1873" s="168"/>
      <c r="AZ1873" s="168"/>
      <c r="BA1873" s="168"/>
      <c r="BB1873" s="168"/>
      <c r="BC1873" s="168"/>
      <c r="BD1873" s="168"/>
      <c r="BE1873" s="168"/>
      <c r="BF1873" s="168"/>
      <c r="BG1873" s="168"/>
      <c r="BH1873" s="168"/>
      <c r="BI1873" s="168"/>
      <c r="BJ1873" s="168"/>
      <c r="BK1873" s="168"/>
      <c r="BL1873" s="168"/>
      <c r="BM1873" s="168"/>
      <c r="BN1873" s="168"/>
      <c r="BO1873" s="168"/>
      <c r="BP1873" s="168"/>
    </row>
    <row r="1874" spans="4:68" x14ac:dyDescent="0.15">
      <c r="D1874" s="168"/>
      <c r="E1874" s="168"/>
      <c r="F1874" s="168"/>
      <c r="G1874" s="168"/>
      <c r="H1874" s="168"/>
      <c r="I1874" s="168"/>
      <c r="J1874" s="168"/>
      <c r="K1874" s="168"/>
      <c r="L1874" s="168"/>
      <c r="M1874" s="168"/>
      <c r="N1874" s="168"/>
      <c r="O1874" s="168"/>
      <c r="P1874" s="168"/>
      <c r="Q1874" s="168"/>
      <c r="R1874" s="168"/>
      <c r="S1874" s="168"/>
      <c r="T1874" s="168"/>
      <c r="U1874" s="168"/>
      <c r="V1874" s="168"/>
      <c r="W1874" s="168"/>
      <c r="X1874" s="168"/>
      <c r="Y1874" s="168"/>
      <c r="Z1874" s="168"/>
      <c r="AA1874" s="168"/>
      <c r="AB1874" s="168"/>
      <c r="AC1874" s="168"/>
      <c r="AD1874" s="168"/>
      <c r="AE1874" s="168"/>
      <c r="AF1874" s="168"/>
      <c r="AG1874" s="168"/>
      <c r="AH1874" s="168"/>
      <c r="AI1874" s="168"/>
      <c r="AJ1874" s="168"/>
      <c r="AK1874" s="168"/>
      <c r="AL1874" s="168"/>
      <c r="AM1874" s="168"/>
      <c r="AN1874" s="168"/>
      <c r="AO1874" s="168"/>
      <c r="AP1874" s="168"/>
      <c r="AQ1874" s="168"/>
      <c r="AR1874" s="168"/>
      <c r="AS1874" s="168"/>
      <c r="AT1874" s="168"/>
      <c r="AU1874" s="168"/>
      <c r="AV1874" s="168"/>
      <c r="AW1874" s="168"/>
      <c r="AX1874" s="168"/>
      <c r="AY1874" s="168"/>
      <c r="AZ1874" s="168"/>
      <c r="BA1874" s="168"/>
      <c r="BB1874" s="168"/>
      <c r="BC1874" s="168"/>
      <c r="BD1874" s="168"/>
      <c r="BE1874" s="168"/>
      <c r="BF1874" s="168"/>
      <c r="BG1874" s="168"/>
      <c r="BH1874" s="168"/>
      <c r="BI1874" s="168"/>
      <c r="BJ1874" s="168"/>
      <c r="BK1874" s="168"/>
      <c r="BL1874" s="168"/>
      <c r="BM1874" s="168"/>
      <c r="BN1874" s="168"/>
      <c r="BO1874" s="168"/>
      <c r="BP1874" s="168"/>
    </row>
    <row r="1875" spans="4:68" x14ac:dyDescent="0.15">
      <c r="D1875" s="168"/>
      <c r="E1875" s="168"/>
      <c r="F1875" s="168"/>
      <c r="G1875" s="168"/>
      <c r="H1875" s="168"/>
      <c r="I1875" s="168"/>
      <c r="J1875" s="168"/>
      <c r="K1875" s="168"/>
      <c r="L1875" s="168"/>
      <c r="M1875" s="168"/>
      <c r="N1875" s="168"/>
      <c r="O1875" s="168"/>
      <c r="P1875" s="168"/>
      <c r="Q1875" s="168"/>
      <c r="R1875" s="168"/>
      <c r="S1875" s="168"/>
      <c r="T1875" s="168"/>
      <c r="U1875" s="168"/>
      <c r="V1875" s="168"/>
      <c r="W1875" s="168"/>
      <c r="X1875" s="168"/>
      <c r="Y1875" s="168"/>
      <c r="Z1875" s="168"/>
      <c r="AA1875" s="168"/>
      <c r="AB1875" s="168"/>
      <c r="AC1875" s="168"/>
      <c r="AD1875" s="168"/>
      <c r="AE1875" s="168"/>
      <c r="AF1875" s="168"/>
      <c r="AG1875" s="168"/>
      <c r="AH1875" s="168"/>
      <c r="AI1875" s="168"/>
      <c r="AJ1875" s="168"/>
      <c r="AK1875" s="168"/>
      <c r="AL1875" s="168"/>
      <c r="AM1875" s="168"/>
      <c r="AN1875" s="168"/>
      <c r="AO1875" s="168"/>
      <c r="AP1875" s="168"/>
      <c r="AQ1875" s="168"/>
      <c r="AR1875" s="168"/>
      <c r="AS1875" s="168"/>
      <c r="AT1875" s="168"/>
      <c r="AU1875" s="168"/>
      <c r="AV1875" s="168"/>
      <c r="AW1875" s="168"/>
      <c r="AX1875" s="168"/>
      <c r="AY1875" s="168"/>
      <c r="AZ1875" s="168"/>
      <c r="BA1875" s="168"/>
      <c r="BB1875" s="168"/>
      <c r="BC1875" s="168"/>
      <c r="BD1875" s="168"/>
      <c r="BE1875" s="168"/>
      <c r="BF1875" s="168"/>
      <c r="BG1875" s="168"/>
      <c r="BH1875" s="168"/>
      <c r="BI1875" s="168"/>
      <c r="BJ1875" s="168"/>
      <c r="BK1875" s="168"/>
      <c r="BL1875" s="168"/>
      <c r="BM1875" s="168"/>
      <c r="BN1875" s="168"/>
      <c r="BO1875" s="168"/>
      <c r="BP1875" s="168"/>
    </row>
    <row r="1876" spans="4:68" x14ac:dyDescent="0.15">
      <c r="D1876" s="168"/>
      <c r="E1876" s="168"/>
      <c r="F1876" s="168"/>
      <c r="G1876" s="168"/>
      <c r="H1876" s="168"/>
      <c r="I1876" s="168"/>
      <c r="J1876" s="168"/>
      <c r="K1876" s="168"/>
      <c r="L1876" s="168"/>
      <c r="M1876" s="168"/>
      <c r="N1876" s="168"/>
      <c r="O1876" s="168"/>
      <c r="P1876" s="168"/>
      <c r="Q1876" s="168"/>
      <c r="R1876" s="168"/>
      <c r="S1876" s="168"/>
      <c r="T1876" s="168"/>
      <c r="U1876" s="168"/>
      <c r="V1876" s="168"/>
      <c r="W1876" s="168"/>
      <c r="X1876" s="168"/>
      <c r="Y1876" s="168"/>
      <c r="Z1876" s="168"/>
      <c r="AA1876" s="168"/>
      <c r="AB1876" s="168"/>
      <c r="AC1876" s="168"/>
      <c r="AD1876" s="168"/>
      <c r="AE1876" s="168"/>
      <c r="AF1876" s="168"/>
      <c r="AG1876" s="168"/>
      <c r="AH1876" s="168"/>
      <c r="AI1876" s="168"/>
      <c r="AJ1876" s="168"/>
      <c r="AK1876" s="168"/>
      <c r="AL1876" s="168"/>
      <c r="AM1876" s="168"/>
      <c r="AN1876" s="168"/>
      <c r="AO1876" s="168"/>
      <c r="AP1876" s="168"/>
      <c r="AQ1876" s="168"/>
      <c r="AR1876" s="168"/>
      <c r="AS1876" s="168"/>
      <c r="AT1876" s="168"/>
      <c r="AU1876" s="168"/>
      <c r="AV1876" s="168"/>
      <c r="AW1876" s="168"/>
      <c r="AX1876" s="168"/>
      <c r="AY1876" s="168"/>
      <c r="AZ1876" s="168"/>
      <c r="BA1876" s="168"/>
      <c r="BB1876" s="168"/>
      <c r="BC1876" s="168"/>
      <c r="BD1876" s="168"/>
      <c r="BE1876" s="168"/>
      <c r="BF1876" s="168"/>
      <c r="BG1876" s="168"/>
      <c r="BH1876" s="168"/>
      <c r="BI1876" s="168"/>
      <c r="BJ1876" s="168"/>
      <c r="BK1876" s="168"/>
      <c r="BL1876" s="168"/>
      <c r="BM1876" s="168"/>
      <c r="BN1876" s="168"/>
      <c r="BO1876" s="168"/>
      <c r="BP1876" s="168"/>
    </row>
    <row r="1877" spans="4:68" x14ac:dyDescent="0.15">
      <c r="D1877" s="168"/>
      <c r="E1877" s="168"/>
      <c r="F1877" s="168"/>
      <c r="G1877" s="168"/>
      <c r="H1877" s="168"/>
      <c r="I1877" s="168"/>
      <c r="J1877" s="168"/>
      <c r="K1877" s="168"/>
      <c r="L1877" s="168"/>
      <c r="M1877" s="168"/>
      <c r="N1877" s="168"/>
      <c r="O1877" s="168"/>
      <c r="P1877" s="168"/>
      <c r="Q1877" s="168"/>
      <c r="R1877" s="168"/>
      <c r="S1877" s="168"/>
      <c r="T1877" s="168"/>
      <c r="U1877" s="168"/>
      <c r="V1877" s="168"/>
      <c r="W1877" s="168"/>
      <c r="X1877" s="168"/>
      <c r="Y1877" s="168"/>
      <c r="Z1877" s="168"/>
      <c r="AA1877" s="168"/>
      <c r="AB1877" s="168"/>
      <c r="AC1877" s="168"/>
      <c r="AD1877" s="168"/>
      <c r="AE1877" s="168"/>
      <c r="AF1877" s="168"/>
      <c r="AG1877" s="168"/>
      <c r="AH1877" s="168"/>
      <c r="AI1877" s="168"/>
      <c r="AJ1877" s="168"/>
      <c r="AK1877" s="168"/>
      <c r="AL1877" s="168"/>
      <c r="AM1877" s="168"/>
      <c r="AN1877" s="168"/>
      <c r="AO1877" s="168"/>
      <c r="AP1877" s="168"/>
      <c r="AQ1877" s="168"/>
      <c r="AR1877" s="168"/>
      <c r="AS1877" s="168"/>
      <c r="AT1877" s="168"/>
      <c r="AU1877" s="168"/>
      <c r="AV1877" s="168"/>
      <c r="AW1877" s="168"/>
      <c r="AX1877" s="168"/>
      <c r="AY1877" s="168"/>
      <c r="AZ1877" s="168"/>
      <c r="BA1877" s="168"/>
      <c r="BB1877" s="168"/>
      <c r="BC1877" s="168"/>
      <c r="BD1877" s="168"/>
      <c r="BE1877" s="168"/>
      <c r="BF1877" s="168"/>
      <c r="BG1877" s="168"/>
      <c r="BH1877" s="168"/>
      <c r="BI1877" s="168"/>
      <c r="BJ1877" s="168"/>
      <c r="BK1877" s="168"/>
      <c r="BL1877" s="168"/>
      <c r="BM1877" s="168"/>
      <c r="BN1877" s="168"/>
      <c r="BO1877" s="168"/>
      <c r="BP1877" s="168"/>
    </row>
    <row r="1878" spans="4:68" x14ac:dyDescent="0.15">
      <c r="D1878" s="168"/>
      <c r="E1878" s="168"/>
      <c r="F1878" s="168"/>
      <c r="G1878" s="168"/>
      <c r="H1878" s="168"/>
      <c r="I1878" s="168"/>
      <c r="J1878" s="168"/>
      <c r="K1878" s="168"/>
      <c r="L1878" s="168"/>
      <c r="M1878" s="168"/>
      <c r="N1878" s="168"/>
      <c r="O1878" s="168"/>
      <c r="P1878" s="168"/>
      <c r="Q1878" s="168"/>
      <c r="R1878" s="168"/>
      <c r="S1878" s="168"/>
      <c r="T1878" s="168"/>
      <c r="U1878" s="168"/>
      <c r="V1878" s="168"/>
      <c r="W1878" s="168"/>
      <c r="X1878" s="168"/>
      <c r="Y1878" s="168"/>
      <c r="Z1878" s="168"/>
      <c r="AA1878" s="168"/>
      <c r="AB1878" s="168"/>
      <c r="AC1878" s="168"/>
      <c r="AD1878" s="168"/>
      <c r="AE1878" s="168"/>
      <c r="AF1878" s="168"/>
      <c r="AG1878" s="168"/>
      <c r="AH1878" s="168"/>
      <c r="AI1878" s="168"/>
      <c r="AJ1878" s="168"/>
      <c r="AK1878" s="168"/>
      <c r="AL1878" s="168"/>
      <c r="AM1878" s="168"/>
      <c r="AN1878" s="168"/>
      <c r="AO1878" s="168"/>
      <c r="AP1878" s="168"/>
      <c r="AQ1878" s="168"/>
      <c r="AR1878" s="168"/>
      <c r="AS1878" s="168"/>
      <c r="AT1878" s="168"/>
      <c r="AU1878" s="168"/>
      <c r="AV1878" s="168"/>
      <c r="AW1878" s="168"/>
      <c r="AX1878" s="168"/>
      <c r="AY1878" s="168"/>
      <c r="AZ1878" s="168"/>
      <c r="BA1878" s="168"/>
      <c r="BB1878" s="168"/>
      <c r="BC1878" s="168"/>
      <c r="BD1878" s="168"/>
      <c r="BE1878" s="168"/>
      <c r="BF1878" s="168"/>
      <c r="BG1878" s="168"/>
      <c r="BH1878" s="168"/>
      <c r="BI1878" s="168"/>
      <c r="BJ1878" s="168"/>
      <c r="BK1878" s="168"/>
      <c r="BL1878" s="168"/>
      <c r="BM1878" s="168"/>
      <c r="BN1878" s="168"/>
      <c r="BO1878" s="168"/>
      <c r="BP1878" s="168"/>
    </row>
    <row r="1879" spans="4:68" x14ac:dyDescent="0.15">
      <c r="D1879" s="168"/>
      <c r="E1879" s="168"/>
      <c r="F1879" s="168"/>
      <c r="G1879" s="168"/>
      <c r="H1879" s="168"/>
      <c r="I1879" s="168"/>
      <c r="J1879" s="168"/>
      <c r="K1879" s="168"/>
      <c r="L1879" s="168"/>
      <c r="M1879" s="168"/>
      <c r="N1879" s="168"/>
      <c r="O1879" s="168"/>
      <c r="P1879" s="168"/>
      <c r="Q1879" s="168"/>
      <c r="R1879" s="168"/>
      <c r="S1879" s="168"/>
      <c r="T1879" s="168"/>
      <c r="U1879" s="168"/>
      <c r="V1879" s="168"/>
      <c r="W1879" s="168"/>
      <c r="X1879" s="168"/>
      <c r="Y1879" s="168"/>
      <c r="Z1879" s="168"/>
      <c r="AA1879" s="168"/>
      <c r="AB1879" s="168"/>
      <c r="AC1879" s="168"/>
      <c r="AD1879" s="168"/>
      <c r="AE1879" s="168"/>
      <c r="AF1879" s="168"/>
      <c r="AG1879" s="168"/>
      <c r="AH1879" s="168"/>
      <c r="AI1879" s="168"/>
      <c r="AJ1879" s="168"/>
      <c r="AK1879" s="168"/>
      <c r="AL1879" s="168"/>
      <c r="AM1879" s="168"/>
      <c r="AN1879" s="168"/>
      <c r="AO1879" s="168"/>
      <c r="AP1879" s="168"/>
      <c r="AQ1879" s="168"/>
      <c r="AR1879" s="168"/>
      <c r="AS1879" s="168"/>
      <c r="AT1879" s="168"/>
      <c r="AU1879" s="168"/>
      <c r="AV1879" s="168"/>
      <c r="AW1879" s="168"/>
      <c r="AX1879" s="168"/>
      <c r="AY1879" s="168"/>
      <c r="AZ1879" s="168"/>
      <c r="BA1879" s="168"/>
      <c r="BB1879" s="168"/>
      <c r="BC1879" s="168"/>
      <c r="BD1879" s="168"/>
      <c r="BE1879" s="168"/>
      <c r="BF1879" s="168"/>
      <c r="BG1879" s="168"/>
      <c r="BH1879" s="168"/>
      <c r="BI1879" s="168"/>
      <c r="BJ1879" s="168"/>
      <c r="BK1879" s="168"/>
      <c r="BL1879" s="168"/>
      <c r="BM1879" s="168"/>
      <c r="BN1879" s="168"/>
      <c r="BO1879" s="168"/>
      <c r="BP1879" s="168"/>
    </row>
    <row r="1880" spans="4:68" x14ac:dyDescent="0.15">
      <c r="D1880" s="168"/>
      <c r="E1880" s="168"/>
      <c r="F1880" s="168"/>
      <c r="G1880" s="168"/>
      <c r="H1880" s="168"/>
      <c r="I1880" s="168"/>
      <c r="J1880" s="168"/>
      <c r="K1880" s="168"/>
      <c r="L1880" s="168"/>
      <c r="M1880" s="168"/>
      <c r="N1880" s="168"/>
      <c r="O1880" s="168"/>
      <c r="P1880" s="168"/>
      <c r="Q1880" s="168"/>
      <c r="R1880" s="168"/>
      <c r="S1880" s="168"/>
      <c r="T1880" s="168"/>
      <c r="U1880" s="168"/>
      <c r="V1880" s="168"/>
      <c r="W1880" s="168"/>
      <c r="X1880" s="168"/>
      <c r="Y1880" s="168"/>
      <c r="Z1880" s="168"/>
      <c r="AA1880" s="168"/>
      <c r="AB1880" s="168"/>
      <c r="AC1880" s="168"/>
      <c r="AD1880" s="168"/>
      <c r="AE1880" s="168"/>
      <c r="AF1880" s="168"/>
      <c r="AG1880" s="168"/>
      <c r="AH1880" s="168"/>
      <c r="AI1880" s="168"/>
      <c r="AJ1880" s="168"/>
      <c r="AK1880" s="168"/>
      <c r="AL1880" s="168"/>
      <c r="AM1880" s="168"/>
      <c r="AN1880" s="168"/>
      <c r="AO1880" s="168"/>
      <c r="AP1880" s="168"/>
      <c r="AQ1880" s="168"/>
      <c r="AR1880" s="168"/>
      <c r="AS1880" s="168"/>
      <c r="AT1880" s="168"/>
      <c r="AU1880" s="168"/>
      <c r="AV1880" s="168"/>
      <c r="AW1880" s="168"/>
      <c r="AX1880" s="168"/>
      <c r="AY1880" s="168"/>
      <c r="AZ1880" s="168"/>
      <c r="BA1880" s="168"/>
      <c r="BB1880" s="168"/>
      <c r="BC1880" s="168"/>
      <c r="BD1880" s="168"/>
      <c r="BE1880" s="168"/>
      <c r="BF1880" s="168"/>
      <c r="BG1880" s="168"/>
      <c r="BH1880" s="168"/>
      <c r="BI1880" s="168"/>
      <c r="BJ1880" s="168"/>
      <c r="BK1880" s="168"/>
      <c r="BL1880" s="168"/>
      <c r="BM1880" s="168"/>
      <c r="BN1880" s="168"/>
      <c r="BO1880" s="168"/>
      <c r="BP1880" s="168"/>
    </row>
    <row r="1881" spans="4:68" x14ac:dyDescent="0.15">
      <c r="D1881" s="168"/>
      <c r="E1881" s="168"/>
      <c r="F1881" s="168"/>
      <c r="G1881" s="168"/>
      <c r="H1881" s="168"/>
      <c r="I1881" s="168"/>
      <c r="J1881" s="168"/>
      <c r="K1881" s="168"/>
      <c r="L1881" s="168"/>
      <c r="M1881" s="168"/>
      <c r="N1881" s="168"/>
      <c r="O1881" s="168"/>
      <c r="P1881" s="168"/>
      <c r="Q1881" s="168"/>
      <c r="R1881" s="168"/>
      <c r="S1881" s="168"/>
      <c r="T1881" s="168"/>
      <c r="U1881" s="168"/>
      <c r="V1881" s="168"/>
      <c r="W1881" s="168"/>
      <c r="X1881" s="168"/>
      <c r="Y1881" s="168"/>
      <c r="Z1881" s="168"/>
      <c r="AA1881" s="168"/>
      <c r="AB1881" s="168"/>
      <c r="AC1881" s="168"/>
      <c r="AD1881" s="168"/>
      <c r="AE1881" s="168"/>
      <c r="AF1881" s="168"/>
      <c r="AG1881" s="168"/>
      <c r="AH1881" s="168"/>
      <c r="AI1881" s="168"/>
      <c r="AJ1881" s="168"/>
      <c r="AK1881" s="168"/>
      <c r="AL1881" s="168"/>
      <c r="AM1881" s="168"/>
      <c r="AN1881" s="168"/>
      <c r="AO1881" s="168"/>
      <c r="AP1881" s="168"/>
      <c r="AQ1881" s="168"/>
      <c r="AR1881" s="168"/>
      <c r="AS1881" s="168"/>
      <c r="AT1881" s="168"/>
      <c r="AU1881" s="168"/>
      <c r="AV1881" s="168"/>
      <c r="AW1881" s="168"/>
      <c r="AX1881" s="168"/>
      <c r="AY1881" s="168"/>
      <c r="AZ1881" s="168"/>
      <c r="BA1881" s="168"/>
      <c r="BB1881" s="168"/>
      <c r="BC1881" s="168"/>
      <c r="BD1881" s="168"/>
      <c r="BE1881" s="168"/>
      <c r="BF1881" s="168"/>
      <c r="BG1881" s="168"/>
      <c r="BH1881" s="168"/>
      <c r="BI1881" s="168"/>
      <c r="BJ1881" s="168"/>
      <c r="BK1881" s="168"/>
      <c r="BL1881" s="168"/>
      <c r="BM1881" s="168"/>
      <c r="BN1881" s="168"/>
      <c r="BO1881" s="168"/>
      <c r="BP1881" s="168"/>
    </row>
    <row r="1882" spans="4:68" x14ac:dyDescent="0.15">
      <c r="D1882" s="168"/>
      <c r="E1882" s="168"/>
      <c r="F1882" s="168"/>
      <c r="G1882" s="168"/>
      <c r="H1882" s="168"/>
      <c r="I1882" s="168"/>
      <c r="J1882" s="168"/>
      <c r="K1882" s="168"/>
      <c r="L1882" s="168"/>
      <c r="M1882" s="168"/>
      <c r="N1882" s="168"/>
      <c r="O1882" s="168"/>
      <c r="P1882" s="168"/>
      <c r="Q1882" s="168"/>
      <c r="R1882" s="168"/>
      <c r="S1882" s="168"/>
      <c r="T1882" s="168"/>
      <c r="U1882" s="168"/>
      <c r="V1882" s="168"/>
      <c r="W1882" s="168"/>
      <c r="X1882" s="168"/>
      <c r="Y1882" s="168"/>
      <c r="Z1882" s="168"/>
      <c r="AA1882" s="168"/>
      <c r="AB1882" s="168"/>
      <c r="AC1882" s="168"/>
      <c r="AD1882" s="168"/>
      <c r="AE1882" s="168"/>
      <c r="AF1882" s="168"/>
      <c r="AG1882" s="168"/>
      <c r="AH1882" s="168"/>
      <c r="AI1882" s="168"/>
      <c r="AJ1882" s="168"/>
      <c r="AK1882" s="168"/>
      <c r="AL1882" s="168"/>
      <c r="AM1882" s="168"/>
      <c r="AN1882" s="168"/>
      <c r="AO1882" s="168"/>
      <c r="AP1882" s="168"/>
      <c r="AQ1882" s="168"/>
      <c r="AR1882" s="168"/>
      <c r="AS1882" s="168"/>
      <c r="AT1882" s="168"/>
      <c r="AU1882" s="168"/>
      <c r="AV1882" s="168"/>
      <c r="AW1882" s="168"/>
      <c r="AX1882" s="168"/>
      <c r="AY1882" s="168"/>
      <c r="AZ1882" s="168"/>
      <c r="BA1882" s="168"/>
      <c r="BB1882" s="168"/>
      <c r="BC1882" s="168"/>
      <c r="BD1882" s="168"/>
      <c r="BE1882" s="168"/>
      <c r="BF1882" s="168"/>
      <c r="BG1882" s="168"/>
      <c r="BH1882" s="168"/>
      <c r="BI1882" s="168"/>
      <c r="BJ1882" s="168"/>
      <c r="BK1882" s="168"/>
      <c r="BL1882" s="168"/>
      <c r="BM1882" s="168"/>
      <c r="BN1882" s="168"/>
      <c r="BO1882" s="168"/>
      <c r="BP1882" s="168"/>
    </row>
    <row r="1883" spans="4:68" x14ac:dyDescent="0.15">
      <c r="D1883" s="168"/>
      <c r="E1883" s="168"/>
      <c r="F1883" s="168"/>
      <c r="G1883" s="168"/>
      <c r="H1883" s="168"/>
      <c r="I1883" s="168"/>
      <c r="J1883" s="168"/>
      <c r="K1883" s="168"/>
      <c r="L1883" s="168"/>
      <c r="M1883" s="168"/>
      <c r="N1883" s="168"/>
      <c r="O1883" s="168"/>
      <c r="P1883" s="168"/>
      <c r="Q1883" s="168"/>
      <c r="R1883" s="168"/>
      <c r="S1883" s="168"/>
      <c r="T1883" s="168"/>
      <c r="U1883" s="168"/>
      <c r="V1883" s="168"/>
      <c r="W1883" s="168"/>
      <c r="X1883" s="168"/>
      <c r="Y1883" s="168"/>
      <c r="Z1883" s="168"/>
      <c r="AA1883" s="168"/>
      <c r="AB1883" s="168"/>
      <c r="AC1883" s="168"/>
      <c r="AD1883" s="168"/>
      <c r="AE1883" s="168"/>
      <c r="AF1883" s="168"/>
      <c r="AG1883" s="168"/>
      <c r="AH1883" s="168"/>
      <c r="AI1883" s="168"/>
      <c r="AJ1883" s="168"/>
      <c r="AK1883" s="168"/>
      <c r="AL1883" s="168"/>
      <c r="AM1883" s="168"/>
      <c r="AN1883" s="168"/>
      <c r="AO1883" s="168"/>
      <c r="AP1883" s="168"/>
      <c r="AQ1883" s="168"/>
      <c r="AR1883" s="168"/>
      <c r="AS1883" s="168"/>
      <c r="AT1883" s="168"/>
      <c r="AU1883" s="168"/>
      <c r="AV1883" s="168"/>
      <c r="AW1883" s="168"/>
      <c r="AX1883" s="168"/>
      <c r="AY1883" s="168"/>
      <c r="AZ1883" s="168"/>
      <c r="BA1883" s="168"/>
      <c r="BB1883" s="168"/>
      <c r="BC1883" s="168"/>
      <c r="BD1883" s="168"/>
      <c r="BE1883" s="168"/>
      <c r="BF1883" s="168"/>
      <c r="BG1883" s="168"/>
      <c r="BH1883" s="168"/>
      <c r="BI1883" s="168"/>
      <c r="BJ1883" s="168"/>
      <c r="BK1883" s="168"/>
      <c r="BL1883" s="168"/>
      <c r="BM1883" s="168"/>
      <c r="BN1883" s="168"/>
      <c r="BO1883" s="168"/>
      <c r="BP1883" s="168"/>
    </row>
    <row r="1884" spans="4:68" x14ac:dyDescent="0.15">
      <c r="D1884" s="168"/>
      <c r="E1884" s="168"/>
      <c r="F1884" s="168"/>
      <c r="G1884" s="168"/>
      <c r="H1884" s="168"/>
      <c r="I1884" s="168"/>
      <c r="J1884" s="168"/>
      <c r="K1884" s="168"/>
      <c r="L1884" s="168"/>
      <c r="M1884" s="168"/>
      <c r="N1884" s="168"/>
      <c r="O1884" s="168"/>
      <c r="P1884" s="168"/>
      <c r="Q1884" s="168"/>
      <c r="R1884" s="168"/>
      <c r="S1884" s="168"/>
      <c r="T1884" s="168"/>
      <c r="U1884" s="168"/>
      <c r="V1884" s="168"/>
      <c r="W1884" s="168"/>
      <c r="X1884" s="168"/>
      <c r="Y1884" s="168"/>
      <c r="Z1884" s="168"/>
      <c r="AA1884" s="168"/>
      <c r="AB1884" s="168"/>
      <c r="AC1884" s="168"/>
      <c r="AD1884" s="168"/>
      <c r="AE1884" s="168"/>
      <c r="AF1884" s="168"/>
      <c r="AG1884" s="168"/>
      <c r="AH1884" s="168"/>
      <c r="AI1884" s="168"/>
      <c r="AJ1884" s="168"/>
      <c r="AK1884" s="168"/>
      <c r="AL1884" s="168"/>
      <c r="AM1884" s="168"/>
      <c r="AN1884" s="168"/>
      <c r="AO1884" s="168"/>
      <c r="AP1884" s="168"/>
      <c r="AQ1884" s="168"/>
      <c r="AR1884" s="168"/>
      <c r="AS1884" s="168"/>
      <c r="AT1884" s="168"/>
      <c r="AU1884" s="168"/>
      <c r="AV1884" s="168"/>
      <c r="AW1884" s="168"/>
      <c r="AX1884" s="168"/>
      <c r="AY1884" s="168"/>
      <c r="AZ1884" s="168"/>
      <c r="BA1884" s="168"/>
      <c r="BB1884" s="168"/>
      <c r="BC1884" s="168"/>
      <c r="BD1884" s="168"/>
      <c r="BE1884" s="168"/>
      <c r="BF1884" s="168"/>
      <c r="BG1884" s="168"/>
      <c r="BH1884" s="168"/>
      <c r="BI1884" s="168"/>
      <c r="BJ1884" s="168"/>
      <c r="BK1884" s="168"/>
      <c r="BL1884" s="168"/>
      <c r="BM1884" s="168"/>
      <c r="BN1884" s="168"/>
      <c r="BO1884" s="168"/>
      <c r="BP1884" s="168"/>
    </row>
    <row r="1885" spans="4:68" x14ac:dyDescent="0.15">
      <c r="D1885" s="168"/>
      <c r="E1885" s="168"/>
      <c r="F1885" s="168"/>
      <c r="G1885" s="168"/>
      <c r="H1885" s="168"/>
      <c r="I1885" s="168"/>
      <c r="J1885" s="168"/>
      <c r="K1885" s="168"/>
      <c r="L1885" s="168"/>
      <c r="M1885" s="168"/>
      <c r="N1885" s="168"/>
      <c r="O1885" s="168"/>
      <c r="P1885" s="168"/>
      <c r="Q1885" s="168"/>
      <c r="R1885" s="168"/>
      <c r="S1885" s="168"/>
      <c r="T1885" s="168"/>
      <c r="U1885" s="168"/>
      <c r="V1885" s="168"/>
      <c r="W1885" s="168"/>
      <c r="X1885" s="168"/>
      <c r="Y1885" s="168"/>
      <c r="Z1885" s="168"/>
      <c r="AA1885" s="168"/>
      <c r="AB1885" s="168"/>
      <c r="AC1885" s="168"/>
      <c r="AD1885" s="168"/>
      <c r="AE1885" s="168"/>
      <c r="AF1885" s="168"/>
      <c r="AG1885" s="168"/>
      <c r="AH1885" s="168"/>
      <c r="AI1885" s="168"/>
      <c r="AJ1885" s="168"/>
      <c r="AK1885" s="168"/>
      <c r="AL1885" s="168"/>
      <c r="AM1885" s="168"/>
      <c r="AN1885" s="168"/>
      <c r="AO1885" s="168"/>
      <c r="AP1885" s="168"/>
      <c r="AQ1885" s="168"/>
      <c r="AR1885" s="168"/>
      <c r="AS1885" s="168"/>
      <c r="AT1885" s="168"/>
      <c r="AU1885" s="168"/>
      <c r="AV1885" s="168"/>
      <c r="AW1885" s="168"/>
      <c r="AX1885" s="168"/>
      <c r="AY1885" s="168"/>
      <c r="AZ1885" s="168"/>
      <c r="BA1885" s="168"/>
      <c r="BB1885" s="168"/>
      <c r="BC1885" s="168"/>
      <c r="BD1885" s="168"/>
      <c r="BE1885" s="168"/>
      <c r="BF1885" s="168"/>
      <c r="BG1885" s="168"/>
      <c r="BH1885" s="168"/>
      <c r="BI1885" s="168"/>
      <c r="BJ1885" s="168"/>
      <c r="BK1885" s="168"/>
      <c r="BL1885" s="168"/>
      <c r="BM1885" s="168"/>
      <c r="BN1885" s="168"/>
      <c r="BO1885" s="168"/>
      <c r="BP1885" s="168"/>
    </row>
    <row r="1886" spans="4:68" x14ac:dyDescent="0.15">
      <c r="D1886" s="168"/>
      <c r="E1886" s="168"/>
      <c r="F1886" s="168"/>
      <c r="G1886" s="168"/>
      <c r="H1886" s="168"/>
      <c r="I1886" s="168"/>
      <c r="J1886" s="168"/>
      <c r="K1886" s="168"/>
      <c r="L1886" s="168"/>
      <c r="M1886" s="168"/>
      <c r="N1886" s="168"/>
      <c r="O1886" s="168"/>
      <c r="P1886" s="168"/>
      <c r="Q1886" s="168"/>
      <c r="R1886" s="168"/>
      <c r="S1886" s="168"/>
      <c r="T1886" s="168"/>
      <c r="U1886" s="168"/>
      <c r="V1886" s="168"/>
      <c r="W1886" s="168"/>
      <c r="X1886" s="168"/>
      <c r="Y1886" s="168"/>
      <c r="Z1886" s="168"/>
      <c r="AA1886" s="168"/>
      <c r="AB1886" s="168"/>
      <c r="AC1886" s="168"/>
      <c r="AD1886" s="168"/>
      <c r="AE1886" s="168"/>
      <c r="AF1886" s="168"/>
      <c r="AG1886" s="168"/>
      <c r="AH1886" s="168"/>
      <c r="AI1886" s="168"/>
      <c r="AJ1886" s="168"/>
      <c r="AK1886" s="168"/>
      <c r="AL1886" s="168"/>
      <c r="AM1886" s="168"/>
      <c r="AN1886" s="168"/>
      <c r="AO1886" s="168"/>
      <c r="AP1886" s="168"/>
      <c r="AQ1886" s="168"/>
      <c r="AR1886" s="168"/>
      <c r="AS1886" s="168"/>
      <c r="AT1886" s="168"/>
      <c r="AU1886" s="168"/>
      <c r="AV1886" s="168"/>
      <c r="AW1886" s="168"/>
      <c r="AX1886" s="168"/>
      <c r="AY1886" s="168"/>
      <c r="AZ1886" s="168"/>
      <c r="BA1886" s="168"/>
      <c r="BB1886" s="168"/>
      <c r="BC1886" s="168"/>
      <c r="BD1886" s="168"/>
      <c r="BE1886" s="168"/>
      <c r="BF1886" s="168"/>
      <c r="BG1886" s="168"/>
      <c r="BH1886" s="168"/>
      <c r="BI1886" s="168"/>
      <c r="BJ1886" s="168"/>
      <c r="BK1886" s="168"/>
      <c r="BL1886" s="168"/>
      <c r="BM1886" s="168"/>
      <c r="BN1886" s="168"/>
      <c r="BO1886" s="168"/>
      <c r="BP1886" s="168"/>
    </row>
    <row r="1887" spans="4:68" x14ac:dyDescent="0.15">
      <c r="D1887" s="168"/>
      <c r="E1887" s="168"/>
      <c r="F1887" s="168"/>
      <c r="G1887" s="168"/>
      <c r="H1887" s="168"/>
      <c r="I1887" s="168"/>
      <c r="J1887" s="168"/>
      <c r="K1887" s="168"/>
      <c r="L1887" s="168"/>
      <c r="M1887" s="168"/>
      <c r="N1887" s="168"/>
      <c r="O1887" s="168"/>
      <c r="P1887" s="168"/>
      <c r="Q1887" s="168"/>
      <c r="R1887" s="168"/>
      <c r="S1887" s="168"/>
      <c r="T1887" s="168"/>
      <c r="U1887" s="168"/>
      <c r="V1887" s="168"/>
      <c r="W1887" s="168"/>
      <c r="X1887" s="168"/>
      <c r="Y1887" s="168"/>
      <c r="Z1887" s="168"/>
      <c r="AA1887" s="168"/>
      <c r="AB1887" s="168"/>
      <c r="AC1887" s="168"/>
      <c r="AD1887" s="168"/>
      <c r="AE1887" s="168"/>
      <c r="AF1887" s="168"/>
      <c r="AG1887" s="168"/>
      <c r="AH1887" s="168"/>
      <c r="AI1887" s="168"/>
      <c r="AJ1887" s="168"/>
      <c r="AK1887" s="168"/>
      <c r="AL1887" s="168"/>
      <c r="AM1887" s="168"/>
      <c r="AN1887" s="168"/>
      <c r="AO1887" s="168"/>
      <c r="AP1887" s="168"/>
      <c r="AQ1887" s="168"/>
      <c r="AR1887" s="168"/>
      <c r="AS1887" s="168"/>
      <c r="AT1887" s="168"/>
      <c r="AU1887" s="168"/>
      <c r="AV1887" s="168"/>
      <c r="AW1887" s="168"/>
      <c r="AX1887" s="168"/>
      <c r="AY1887" s="168"/>
      <c r="AZ1887" s="168"/>
      <c r="BA1887" s="168"/>
      <c r="BB1887" s="168"/>
      <c r="BC1887" s="168"/>
      <c r="BD1887" s="168"/>
      <c r="BE1887" s="168"/>
      <c r="BF1887" s="168"/>
      <c r="BG1887" s="168"/>
      <c r="BH1887" s="168"/>
      <c r="BI1887" s="168"/>
      <c r="BJ1887" s="168"/>
      <c r="BK1887" s="168"/>
      <c r="BL1887" s="168"/>
      <c r="BM1887" s="168"/>
      <c r="BN1887" s="168"/>
      <c r="BO1887" s="168"/>
      <c r="BP1887" s="168"/>
    </row>
    <row r="1888" spans="4:68" x14ac:dyDescent="0.15">
      <c r="D1888" s="168"/>
      <c r="E1888" s="168"/>
      <c r="F1888" s="168"/>
      <c r="G1888" s="168"/>
      <c r="H1888" s="168"/>
      <c r="I1888" s="168"/>
      <c r="J1888" s="168"/>
      <c r="K1888" s="168"/>
      <c r="L1888" s="168"/>
      <c r="M1888" s="168"/>
      <c r="N1888" s="168"/>
      <c r="O1888" s="168"/>
      <c r="P1888" s="168"/>
      <c r="Q1888" s="168"/>
      <c r="R1888" s="168"/>
      <c r="S1888" s="168"/>
      <c r="T1888" s="168"/>
      <c r="U1888" s="168"/>
      <c r="V1888" s="168"/>
      <c r="W1888" s="168"/>
      <c r="X1888" s="168"/>
      <c r="Y1888" s="168"/>
      <c r="Z1888" s="168"/>
      <c r="AA1888" s="168"/>
      <c r="AB1888" s="168"/>
      <c r="AC1888" s="168"/>
      <c r="AD1888" s="168"/>
      <c r="AE1888" s="168"/>
      <c r="AF1888" s="168"/>
      <c r="AG1888" s="168"/>
      <c r="AH1888" s="168"/>
      <c r="AI1888" s="168"/>
      <c r="AJ1888" s="168"/>
      <c r="AK1888" s="168"/>
      <c r="AL1888" s="168"/>
      <c r="AM1888" s="168"/>
      <c r="AN1888" s="168"/>
      <c r="AO1888" s="168"/>
      <c r="AP1888" s="168"/>
      <c r="AQ1888" s="168"/>
      <c r="AR1888" s="168"/>
      <c r="AS1888" s="168"/>
      <c r="AT1888" s="168"/>
      <c r="AU1888" s="168"/>
      <c r="AV1888" s="168"/>
      <c r="AW1888" s="168"/>
      <c r="AX1888" s="168"/>
      <c r="AY1888" s="168"/>
      <c r="AZ1888" s="168"/>
      <c r="BA1888" s="168"/>
      <c r="BB1888" s="168"/>
      <c r="BC1888" s="168"/>
      <c r="BD1888" s="168"/>
      <c r="BE1888" s="168"/>
      <c r="BF1888" s="168"/>
      <c r="BG1888" s="168"/>
      <c r="BH1888" s="168"/>
      <c r="BI1888" s="168"/>
      <c r="BJ1888" s="168"/>
      <c r="BK1888" s="168"/>
      <c r="BL1888" s="168"/>
      <c r="BM1888" s="168"/>
      <c r="BN1888" s="168"/>
      <c r="BO1888" s="168"/>
      <c r="BP1888" s="168"/>
    </row>
    <row r="1889" spans="4:68" x14ac:dyDescent="0.15">
      <c r="D1889" s="168"/>
      <c r="E1889" s="168"/>
      <c r="F1889" s="168"/>
      <c r="G1889" s="168"/>
      <c r="H1889" s="168"/>
      <c r="I1889" s="168"/>
      <c r="J1889" s="168"/>
      <c r="K1889" s="168"/>
      <c r="L1889" s="168"/>
      <c r="M1889" s="168"/>
      <c r="N1889" s="168"/>
      <c r="O1889" s="168"/>
      <c r="P1889" s="168"/>
      <c r="Q1889" s="168"/>
      <c r="R1889" s="168"/>
      <c r="S1889" s="168"/>
      <c r="T1889" s="168"/>
      <c r="U1889" s="168"/>
      <c r="V1889" s="168"/>
      <c r="W1889" s="168"/>
      <c r="X1889" s="168"/>
      <c r="Y1889" s="168"/>
      <c r="Z1889" s="168"/>
      <c r="AA1889" s="168"/>
      <c r="AB1889" s="168"/>
      <c r="AC1889" s="168"/>
      <c r="AD1889" s="168"/>
      <c r="AE1889" s="168"/>
      <c r="AF1889" s="168"/>
      <c r="AG1889" s="168"/>
      <c r="AH1889" s="168"/>
      <c r="AI1889" s="168"/>
      <c r="AJ1889" s="168"/>
      <c r="AK1889" s="168"/>
      <c r="AL1889" s="168"/>
      <c r="AM1889" s="168"/>
      <c r="AN1889" s="168"/>
      <c r="AO1889" s="168"/>
      <c r="AP1889" s="168"/>
      <c r="AQ1889" s="168"/>
      <c r="AR1889" s="168"/>
      <c r="AS1889" s="168"/>
      <c r="AT1889" s="168"/>
      <c r="AU1889" s="168"/>
      <c r="AV1889" s="168"/>
      <c r="AW1889" s="168"/>
      <c r="AX1889" s="168"/>
      <c r="AY1889" s="168"/>
      <c r="AZ1889" s="168"/>
      <c r="BA1889" s="168"/>
      <c r="BB1889" s="168"/>
      <c r="BC1889" s="168"/>
      <c r="BD1889" s="168"/>
      <c r="BE1889" s="168"/>
      <c r="BF1889" s="168"/>
      <c r="BG1889" s="168"/>
      <c r="BH1889" s="168"/>
      <c r="BI1889" s="168"/>
      <c r="BJ1889" s="168"/>
      <c r="BK1889" s="168"/>
      <c r="BL1889" s="168"/>
      <c r="BM1889" s="168"/>
      <c r="BN1889" s="168"/>
      <c r="BO1889" s="168"/>
      <c r="BP1889" s="168"/>
    </row>
    <row r="1890" spans="4:68" x14ac:dyDescent="0.15">
      <c r="D1890" s="168"/>
      <c r="E1890" s="168"/>
      <c r="F1890" s="168"/>
      <c r="G1890" s="168"/>
      <c r="H1890" s="168"/>
      <c r="I1890" s="168"/>
      <c r="J1890" s="168"/>
      <c r="K1890" s="168"/>
      <c r="L1890" s="168"/>
      <c r="M1890" s="168"/>
      <c r="N1890" s="168"/>
      <c r="O1890" s="168"/>
      <c r="P1890" s="168"/>
      <c r="Q1890" s="168"/>
      <c r="R1890" s="168"/>
      <c r="S1890" s="168"/>
      <c r="T1890" s="168"/>
      <c r="U1890" s="168"/>
      <c r="V1890" s="168"/>
      <c r="W1890" s="168"/>
      <c r="X1890" s="168"/>
      <c r="Y1890" s="168"/>
      <c r="Z1890" s="168"/>
      <c r="AA1890" s="168"/>
      <c r="AB1890" s="168"/>
      <c r="AC1890" s="168"/>
      <c r="AD1890" s="168"/>
      <c r="AE1890" s="168"/>
      <c r="AF1890" s="168"/>
      <c r="AG1890" s="168"/>
      <c r="AH1890" s="168"/>
      <c r="AI1890" s="168"/>
      <c r="AJ1890" s="168"/>
      <c r="AK1890" s="168"/>
      <c r="AL1890" s="168"/>
      <c r="AM1890" s="168"/>
      <c r="AN1890" s="168"/>
      <c r="AO1890" s="168"/>
      <c r="AP1890" s="168"/>
      <c r="AQ1890" s="168"/>
      <c r="AR1890" s="168"/>
      <c r="AS1890" s="168"/>
      <c r="AT1890" s="168"/>
      <c r="AU1890" s="168"/>
      <c r="AV1890" s="168"/>
      <c r="AW1890" s="168"/>
      <c r="AX1890" s="168"/>
      <c r="AY1890" s="168"/>
      <c r="AZ1890" s="168"/>
      <c r="BA1890" s="168"/>
      <c r="BB1890" s="168"/>
      <c r="BC1890" s="168"/>
      <c r="BD1890" s="168"/>
      <c r="BE1890" s="168"/>
      <c r="BF1890" s="168"/>
      <c r="BG1890" s="168"/>
      <c r="BH1890" s="168"/>
      <c r="BI1890" s="168"/>
      <c r="BJ1890" s="168"/>
      <c r="BK1890" s="168"/>
      <c r="BL1890" s="168"/>
      <c r="BM1890" s="168"/>
      <c r="BN1890" s="168"/>
      <c r="BO1890" s="168"/>
      <c r="BP1890" s="168"/>
    </row>
    <row r="1891" spans="4:68" x14ac:dyDescent="0.15">
      <c r="D1891" s="168"/>
      <c r="E1891" s="168"/>
      <c r="F1891" s="168"/>
      <c r="G1891" s="168"/>
      <c r="H1891" s="168"/>
      <c r="I1891" s="168"/>
      <c r="J1891" s="168"/>
      <c r="K1891" s="168"/>
      <c r="L1891" s="168"/>
      <c r="M1891" s="168"/>
      <c r="N1891" s="168"/>
      <c r="O1891" s="168"/>
      <c r="P1891" s="168"/>
      <c r="Q1891" s="168"/>
      <c r="R1891" s="168"/>
      <c r="S1891" s="168"/>
      <c r="T1891" s="168"/>
      <c r="U1891" s="168"/>
      <c r="V1891" s="168"/>
      <c r="W1891" s="168"/>
      <c r="X1891" s="168"/>
      <c r="Y1891" s="168"/>
      <c r="Z1891" s="168"/>
      <c r="AA1891" s="168"/>
      <c r="AB1891" s="168"/>
      <c r="AC1891" s="168"/>
      <c r="AD1891" s="168"/>
      <c r="AE1891" s="168"/>
      <c r="AF1891" s="168"/>
      <c r="AG1891" s="168"/>
      <c r="AH1891" s="168"/>
      <c r="AI1891" s="168"/>
      <c r="AJ1891" s="168"/>
      <c r="AK1891" s="168"/>
      <c r="AL1891" s="168"/>
      <c r="AM1891" s="168"/>
      <c r="AN1891" s="168"/>
      <c r="AO1891" s="168"/>
      <c r="AP1891" s="168"/>
      <c r="AQ1891" s="168"/>
      <c r="AR1891" s="168"/>
      <c r="AS1891" s="168"/>
      <c r="AT1891" s="168"/>
      <c r="AU1891" s="168"/>
      <c r="AV1891" s="168"/>
      <c r="AW1891" s="168"/>
      <c r="AX1891" s="168"/>
      <c r="AY1891" s="168"/>
      <c r="AZ1891" s="168"/>
      <c r="BA1891" s="168"/>
      <c r="BB1891" s="168"/>
      <c r="BC1891" s="168"/>
      <c r="BD1891" s="168"/>
      <c r="BE1891" s="168"/>
      <c r="BF1891" s="168"/>
      <c r="BG1891" s="168"/>
      <c r="BH1891" s="168"/>
      <c r="BI1891" s="168"/>
      <c r="BJ1891" s="168"/>
      <c r="BK1891" s="168"/>
      <c r="BL1891" s="168"/>
      <c r="BM1891" s="168"/>
      <c r="BN1891" s="168"/>
      <c r="BO1891" s="168"/>
      <c r="BP1891" s="168"/>
    </row>
    <row r="1892" spans="4:68" x14ac:dyDescent="0.15">
      <c r="D1892" s="168"/>
      <c r="E1892" s="168"/>
      <c r="F1892" s="168"/>
      <c r="G1892" s="168"/>
      <c r="H1892" s="168"/>
      <c r="I1892" s="168"/>
      <c r="J1892" s="168"/>
      <c r="K1892" s="168"/>
      <c r="L1892" s="168"/>
      <c r="M1892" s="168"/>
      <c r="N1892" s="168"/>
      <c r="O1892" s="168"/>
      <c r="P1892" s="168"/>
      <c r="Q1892" s="168"/>
      <c r="R1892" s="168"/>
      <c r="S1892" s="168"/>
      <c r="T1892" s="168"/>
      <c r="U1892" s="168"/>
      <c r="V1892" s="168"/>
      <c r="W1892" s="168"/>
      <c r="X1892" s="168"/>
      <c r="Y1892" s="168"/>
      <c r="Z1892" s="168"/>
      <c r="AA1892" s="168"/>
      <c r="AB1892" s="168"/>
      <c r="AC1892" s="168"/>
      <c r="AD1892" s="168"/>
      <c r="AE1892" s="168"/>
      <c r="AF1892" s="168"/>
      <c r="AG1892" s="168"/>
      <c r="AH1892" s="168"/>
      <c r="AI1892" s="168"/>
      <c r="AJ1892" s="168"/>
      <c r="AK1892" s="168"/>
      <c r="AL1892" s="168"/>
      <c r="AM1892" s="168"/>
      <c r="AN1892" s="168"/>
      <c r="AO1892" s="168"/>
      <c r="AP1892" s="168"/>
      <c r="AQ1892" s="168"/>
      <c r="AR1892" s="168"/>
      <c r="AS1892" s="168"/>
      <c r="AT1892" s="168"/>
      <c r="AU1892" s="168"/>
      <c r="AV1892" s="168"/>
      <c r="AW1892" s="168"/>
      <c r="AX1892" s="168"/>
      <c r="AY1892" s="168"/>
      <c r="AZ1892" s="168"/>
      <c r="BA1892" s="168"/>
      <c r="BB1892" s="168"/>
      <c r="BC1892" s="168"/>
      <c r="BD1892" s="168"/>
      <c r="BE1892" s="168"/>
      <c r="BF1892" s="168"/>
      <c r="BG1892" s="168"/>
      <c r="BH1892" s="168"/>
      <c r="BI1892" s="168"/>
      <c r="BJ1892" s="168"/>
      <c r="BK1892" s="168"/>
      <c r="BL1892" s="168"/>
      <c r="BM1892" s="168"/>
      <c r="BN1892" s="168"/>
      <c r="BO1892" s="168"/>
      <c r="BP1892" s="168"/>
    </row>
    <row r="1893" spans="4:68" x14ac:dyDescent="0.15">
      <c r="D1893" s="168"/>
      <c r="E1893" s="168"/>
      <c r="F1893" s="168"/>
      <c r="G1893" s="168"/>
      <c r="H1893" s="168"/>
      <c r="I1893" s="168"/>
      <c r="J1893" s="168"/>
      <c r="K1893" s="168"/>
      <c r="L1893" s="168"/>
      <c r="M1893" s="168"/>
      <c r="N1893" s="168"/>
      <c r="O1893" s="168"/>
      <c r="P1893" s="168"/>
      <c r="Q1893" s="168"/>
      <c r="R1893" s="168"/>
      <c r="S1893" s="168"/>
      <c r="T1893" s="168"/>
      <c r="U1893" s="168"/>
      <c r="V1893" s="168"/>
      <c r="W1893" s="168"/>
      <c r="X1893" s="168"/>
      <c r="Y1893" s="168"/>
      <c r="Z1893" s="168"/>
      <c r="AA1893" s="168"/>
      <c r="AB1893" s="168"/>
      <c r="AC1893" s="168"/>
      <c r="AD1893" s="168"/>
      <c r="AE1893" s="168"/>
      <c r="AF1893" s="168"/>
      <c r="AG1893" s="168"/>
      <c r="AH1893" s="168"/>
      <c r="AI1893" s="168"/>
      <c r="AJ1893" s="168"/>
      <c r="AK1893" s="168"/>
      <c r="AL1893" s="168"/>
      <c r="AM1893" s="168"/>
      <c r="AN1893" s="168"/>
      <c r="AO1893" s="168"/>
      <c r="AP1893" s="168"/>
      <c r="AQ1893" s="168"/>
      <c r="AR1893" s="168"/>
      <c r="AS1893" s="168"/>
      <c r="AT1893" s="168"/>
      <c r="AU1893" s="168"/>
      <c r="AV1893" s="168"/>
      <c r="AW1893" s="168"/>
      <c r="AX1893" s="168"/>
      <c r="AY1893" s="168"/>
      <c r="AZ1893" s="168"/>
      <c r="BA1893" s="168"/>
      <c r="BB1893" s="168"/>
      <c r="BC1893" s="168"/>
      <c r="BD1893" s="168"/>
      <c r="BE1893" s="168"/>
      <c r="BF1893" s="168"/>
      <c r="BG1893" s="168"/>
      <c r="BH1893" s="168"/>
      <c r="BI1893" s="168"/>
      <c r="BJ1893" s="168"/>
      <c r="BK1893" s="168"/>
      <c r="BL1893" s="168"/>
      <c r="BM1893" s="168"/>
      <c r="BN1893" s="168"/>
      <c r="BO1893" s="168"/>
      <c r="BP1893" s="168"/>
    </row>
    <row r="1894" spans="4:68" x14ac:dyDescent="0.15">
      <c r="D1894" s="168"/>
      <c r="E1894" s="168"/>
      <c r="F1894" s="168"/>
      <c r="G1894" s="168"/>
      <c r="H1894" s="168"/>
      <c r="I1894" s="168"/>
      <c r="J1894" s="168"/>
      <c r="K1894" s="168"/>
      <c r="L1894" s="168"/>
      <c r="M1894" s="168"/>
      <c r="N1894" s="168"/>
      <c r="O1894" s="168"/>
      <c r="P1894" s="168"/>
      <c r="Q1894" s="168"/>
      <c r="R1894" s="168"/>
      <c r="S1894" s="168"/>
      <c r="T1894" s="168"/>
      <c r="U1894" s="168"/>
      <c r="V1894" s="168"/>
      <c r="W1894" s="168"/>
      <c r="X1894" s="168"/>
      <c r="Y1894" s="168"/>
      <c r="Z1894" s="168"/>
      <c r="AA1894" s="168"/>
      <c r="AB1894" s="168"/>
      <c r="AC1894" s="168"/>
      <c r="AD1894" s="168"/>
      <c r="AE1894" s="168"/>
      <c r="AF1894" s="168"/>
      <c r="AG1894" s="168"/>
      <c r="AH1894" s="168"/>
      <c r="AI1894" s="168"/>
      <c r="AJ1894" s="168"/>
      <c r="AK1894" s="168"/>
      <c r="AL1894" s="168"/>
      <c r="AM1894" s="168"/>
      <c r="AN1894" s="168"/>
      <c r="AO1894" s="168"/>
      <c r="AP1894" s="168"/>
      <c r="AQ1894" s="168"/>
      <c r="AR1894" s="168"/>
      <c r="AS1894" s="168"/>
      <c r="AT1894" s="168"/>
      <c r="AU1894" s="168"/>
      <c r="AV1894" s="168"/>
      <c r="AW1894" s="168"/>
      <c r="AX1894" s="168"/>
      <c r="AY1894" s="168"/>
      <c r="AZ1894" s="168"/>
      <c r="BA1894" s="168"/>
      <c r="BB1894" s="168"/>
      <c r="BC1894" s="168"/>
      <c r="BD1894" s="168"/>
      <c r="BE1894" s="168"/>
      <c r="BF1894" s="168"/>
      <c r="BG1894" s="168"/>
      <c r="BH1894" s="168"/>
      <c r="BI1894" s="168"/>
      <c r="BJ1894" s="168"/>
      <c r="BK1894" s="168"/>
      <c r="BL1894" s="168"/>
      <c r="BM1894" s="168"/>
      <c r="BN1894" s="168"/>
      <c r="BO1894" s="168"/>
      <c r="BP1894" s="168"/>
    </row>
    <row r="1895" spans="4:68" x14ac:dyDescent="0.15">
      <c r="D1895" s="168"/>
      <c r="E1895" s="168"/>
      <c r="F1895" s="168"/>
      <c r="G1895" s="168"/>
      <c r="H1895" s="168"/>
      <c r="I1895" s="168"/>
      <c r="J1895" s="168"/>
      <c r="K1895" s="168"/>
      <c r="L1895" s="168"/>
      <c r="M1895" s="168"/>
      <c r="N1895" s="168"/>
      <c r="O1895" s="168"/>
      <c r="P1895" s="168"/>
      <c r="Q1895" s="168"/>
      <c r="R1895" s="168"/>
      <c r="S1895" s="168"/>
      <c r="T1895" s="168"/>
      <c r="U1895" s="168"/>
      <c r="V1895" s="168"/>
      <c r="W1895" s="168"/>
      <c r="X1895" s="168"/>
      <c r="Y1895" s="168"/>
      <c r="Z1895" s="168"/>
      <c r="AA1895" s="168"/>
      <c r="AB1895" s="168"/>
      <c r="AC1895" s="168"/>
      <c r="AD1895" s="168"/>
      <c r="AE1895" s="168"/>
      <c r="AF1895" s="168"/>
      <c r="AG1895" s="168"/>
      <c r="AH1895" s="168"/>
      <c r="AI1895" s="168"/>
      <c r="AJ1895" s="168"/>
      <c r="AK1895" s="168"/>
      <c r="AL1895" s="168"/>
      <c r="AM1895" s="168"/>
      <c r="AN1895" s="168"/>
      <c r="AO1895" s="168"/>
      <c r="AP1895" s="168"/>
      <c r="AQ1895" s="168"/>
      <c r="AR1895" s="168"/>
      <c r="AS1895" s="168"/>
      <c r="AT1895" s="168"/>
      <c r="AU1895" s="168"/>
      <c r="AV1895" s="168"/>
      <c r="AW1895" s="168"/>
      <c r="AX1895" s="168"/>
      <c r="AY1895" s="168"/>
      <c r="AZ1895" s="168"/>
      <c r="BA1895" s="168"/>
      <c r="BB1895" s="168"/>
      <c r="BC1895" s="168"/>
      <c r="BD1895" s="168"/>
      <c r="BE1895" s="168"/>
      <c r="BF1895" s="168"/>
      <c r="BG1895" s="168"/>
      <c r="BH1895" s="168"/>
      <c r="BI1895" s="168"/>
      <c r="BJ1895" s="168"/>
      <c r="BK1895" s="168"/>
      <c r="BL1895" s="168"/>
      <c r="BM1895" s="168"/>
      <c r="BN1895" s="168"/>
      <c r="BO1895" s="168"/>
      <c r="BP1895" s="168"/>
    </row>
    <row r="1896" spans="4:68" x14ac:dyDescent="0.15">
      <c r="D1896" s="168"/>
      <c r="E1896" s="168"/>
      <c r="F1896" s="168"/>
      <c r="G1896" s="168"/>
      <c r="H1896" s="168"/>
      <c r="I1896" s="168"/>
      <c r="J1896" s="168"/>
      <c r="K1896" s="168"/>
      <c r="L1896" s="168"/>
      <c r="M1896" s="168"/>
      <c r="N1896" s="168"/>
      <c r="O1896" s="168"/>
      <c r="P1896" s="168"/>
      <c r="Q1896" s="168"/>
      <c r="R1896" s="168"/>
      <c r="S1896" s="168"/>
      <c r="T1896" s="168"/>
      <c r="U1896" s="168"/>
      <c r="V1896" s="168"/>
      <c r="W1896" s="168"/>
      <c r="X1896" s="168"/>
      <c r="Y1896" s="168"/>
      <c r="Z1896" s="168"/>
      <c r="AA1896" s="168"/>
      <c r="AB1896" s="168"/>
      <c r="AC1896" s="168"/>
      <c r="AD1896" s="168"/>
      <c r="AE1896" s="168"/>
      <c r="AF1896" s="168"/>
      <c r="AG1896" s="168"/>
      <c r="AH1896" s="168"/>
      <c r="AI1896" s="168"/>
      <c r="AJ1896" s="168"/>
      <c r="AK1896" s="168"/>
      <c r="AL1896" s="168"/>
      <c r="AM1896" s="168"/>
      <c r="AN1896" s="168"/>
      <c r="AO1896" s="168"/>
      <c r="AP1896" s="168"/>
      <c r="AQ1896" s="168"/>
      <c r="AR1896" s="168"/>
      <c r="AS1896" s="168"/>
      <c r="AT1896" s="168"/>
      <c r="AU1896" s="168"/>
      <c r="AV1896" s="168"/>
      <c r="AW1896" s="168"/>
      <c r="AX1896" s="168"/>
      <c r="AY1896" s="168"/>
      <c r="AZ1896" s="168"/>
      <c r="BA1896" s="168"/>
      <c r="BB1896" s="168"/>
      <c r="BC1896" s="168"/>
      <c r="BD1896" s="168"/>
      <c r="BE1896" s="168"/>
      <c r="BF1896" s="168"/>
      <c r="BG1896" s="168"/>
      <c r="BH1896" s="168"/>
      <c r="BI1896" s="168"/>
      <c r="BJ1896" s="168"/>
      <c r="BK1896" s="168"/>
      <c r="BL1896" s="168"/>
      <c r="BM1896" s="168"/>
      <c r="BN1896" s="168"/>
      <c r="BO1896" s="168"/>
      <c r="BP1896" s="168"/>
    </row>
    <row r="1897" spans="4:68" x14ac:dyDescent="0.15">
      <c r="D1897" s="168"/>
      <c r="E1897" s="168"/>
      <c r="F1897" s="168"/>
      <c r="G1897" s="168"/>
      <c r="H1897" s="168"/>
      <c r="I1897" s="168"/>
      <c r="J1897" s="168"/>
      <c r="K1897" s="168"/>
      <c r="L1897" s="168"/>
      <c r="M1897" s="168"/>
      <c r="N1897" s="168"/>
      <c r="O1897" s="168"/>
      <c r="P1897" s="168"/>
      <c r="Q1897" s="168"/>
      <c r="R1897" s="168"/>
      <c r="S1897" s="168"/>
      <c r="T1897" s="168"/>
      <c r="U1897" s="168"/>
      <c r="V1897" s="168"/>
      <c r="W1897" s="168"/>
      <c r="X1897" s="168"/>
      <c r="Y1897" s="168"/>
      <c r="Z1897" s="168"/>
      <c r="AA1897" s="168"/>
      <c r="AB1897" s="168"/>
      <c r="AC1897" s="168"/>
      <c r="AD1897" s="168"/>
      <c r="AE1897" s="168"/>
      <c r="AF1897" s="168"/>
      <c r="AG1897" s="168"/>
      <c r="AH1897" s="168"/>
      <c r="AI1897" s="168"/>
      <c r="AJ1897" s="168"/>
      <c r="AK1897" s="168"/>
      <c r="AL1897" s="168"/>
      <c r="AM1897" s="168"/>
      <c r="AN1897" s="168"/>
      <c r="AO1897" s="168"/>
      <c r="AP1897" s="168"/>
      <c r="AQ1897" s="168"/>
      <c r="AR1897" s="168"/>
      <c r="AS1897" s="168"/>
      <c r="AT1897" s="168"/>
      <c r="AU1897" s="168"/>
      <c r="AV1897" s="168"/>
      <c r="AW1897" s="168"/>
      <c r="AX1897" s="168"/>
      <c r="AY1897" s="168"/>
      <c r="AZ1897" s="168"/>
      <c r="BA1897" s="168"/>
      <c r="BB1897" s="168"/>
      <c r="BC1897" s="168"/>
      <c r="BD1897" s="168"/>
      <c r="BE1897" s="168"/>
      <c r="BF1897" s="168"/>
      <c r="BG1897" s="168"/>
      <c r="BH1897" s="168"/>
      <c r="BI1897" s="168"/>
      <c r="BJ1897" s="168"/>
      <c r="BK1897" s="168"/>
      <c r="BL1897" s="168"/>
      <c r="BM1897" s="168"/>
      <c r="BN1897" s="168"/>
      <c r="BO1897" s="168"/>
      <c r="BP1897" s="168"/>
    </row>
    <row r="1898" spans="4:68" x14ac:dyDescent="0.15">
      <c r="D1898" s="168"/>
      <c r="E1898" s="168"/>
      <c r="F1898" s="168"/>
      <c r="G1898" s="168"/>
      <c r="H1898" s="168"/>
      <c r="I1898" s="168"/>
      <c r="J1898" s="168"/>
      <c r="K1898" s="168"/>
      <c r="L1898" s="168"/>
      <c r="M1898" s="168"/>
      <c r="N1898" s="168"/>
      <c r="O1898" s="168"/>
      <c r="P1898" s="168"/>
      <c r="Q1898" s="168"/>
      <c r="R1898" s="168"/>
      <c r="S1898" s="168"/>
      <c r="T1898" s="168"/>
      <c r="U1898" s="168"/>
      <c r="V1898" s="168"/>
      <c r="W1898" s="168"/>
      <c r="X1898" s="168"/>
      <c r="Y1898" s="168"/>
      <c r="Z1898" s="168"/>
      <c r="AA1898" s="168"/>
      <c r="AB1898" s="168"/>
      <c r="AC1898" s="168"/>
      <c r="AD1898" s="168"/>
      <c r="AE1898" s="168"/>
      <c r="AF1898" s="168"/>
      <c r="AG1898" s="168"/>
      <c r="AH1898" s="168"/>
      <c r="AI1898" s="168"/>
      <c r="AJ1898" s="168"/>
      <c r="AK1898" s="168"/>
      <c r="AL1898" s="168"/>
      <c r="AM1898" s="168"/>
      <c r="AN1898" s="168"/>
      <c r="AO1898" s="168"/>
      <c r="AP1898" s="168"/>
      <c r="AQ1898" s="168"/>
      <c r="AR1898" s="168"/>
      <c r="AS1898" s="168"/>
      <c r="AT1898" s="168"/>
      <c r="AU1898" s="168"/>
      <c r="AV1898" s="168"/>
      <c r="AW1898" s="168"/>
      <c r="AX1898" s="168"/>
      <c r="AY1898" s="168"/>
      <c r="AZ1898" s="168"/>
      <c r="BA1898" s="168"/>
      <c r="BB1898" s="168"/>
      <c r="BC1898" s="168"/>
      <c r="BD1898" s="168"/>
      <c r="BE1898" s="168"/>
      <c r="BF1898" s="168"/>
      <c r="BG1898" s="168"/>
      <c r="BH1898" s="168"/>
      <c r="BI1898" s="168"/>
      <c r="BJ1898" s="168"/>
      <c r="BK1898" s="168"/>
      <c r="BL1898" s="168"/>
      <c r="BM1898" s="168"/>
      <c r="BN1898" s="168"/>
      <c r="BO1898" s="168"/>
      <c r="BP1898" s="168"/>
    </row>
    <row r="1899" spans="4:68" x14ac:dyDescent="0.15">
      <c r="D1899" s="168"/>
      <c r="E1899" s="168"/>
      <c r="F1899" s="168"/>
      <c r="G1899" s="168"/>
      <c r="H1899" s="168"/>
      <c r="I1899" s="168"/>
      <c r="J1899" s="168"/>
      <c r="K1899" s="168"/>
      <c r="L1899" s="168"/>
      <c r="M1899" s="168"/>
      <c r="N1899" s="168"/>
      <c r="O1899" s="168"/>
      <c r="P1899" s="168"/>
      <c r="Q1899" s="168"/>
      <c r="R1899" s="168"/>
      <c r="S1899" s="168"/>
      <c r="T1899" s="168"/>
      <c r="U1899" s="168"/>
      <c r="V1899" s="168"/>
      <c r="W1899" s="168"/>
      <c r="X1899" s="168"/>
      <c r="Y1899" s="168"/>
      <c r="Z1899" s="168"/>
      <c r="AA1899" s="168"/>
      <c r="AB1899" s="168"/>
      <c r="AC1899" s="168"/>
      <c r="AD1899" s="168"/>
      <c r="AE1899" s="168"/>
      <c r="AF1899" s="168"/>
      <c r="AG1899" s="168"/>
      <c r="AH1899" s="168"/>
      <c r="AI1899" s="168"/>
      <c r="AJ1899" s="168"/>
      <c r="AK1899" s="168"/>
      <c r="AL1899" s="168"/>
      <c r="AM1899" s="168"/>
      <c r="AN1899" s="168"/>
      <c r="AO1899" s="168"/>
      <c r="AP1899" s="168"/>
      <c r="AQ1899" s="168"/>
      <c r="AR1899" s="168"/>
      <c r="AS1899" s="168"/>
      <c r="AT1899" s="168"/>
      <c r="AU1899" s="168"/>
      <c r="AV1899" s="168"/>
      <c r="AW1899" s="168"/>
      <c r="AX1899" s="168"/>
      <c r="AY1899" s="168"/>
      <c r="AZ1899" s="168"/>
      <c r="BA1899" s="168"/>
      <c r="BB1899" s="168"/>
      <c r="BC1899" s="168"/>
      <c r="BD1899" s="168"/>
      <c r="BE1899" s="168"/>
      <c r="BF1899" s="168"/>
      <c r="BG1899" s="168"/>
      <c r="BH1899" s="168"/>
      <c r="BI1899" s="168"/>
      <c r="BJ1899" s="168"/>
      <c r="BK1899" s="168"/>
      <c r="BL1899" s="168"/>
      <c r="BM1899" s="168"/>
      <c r="BN1899" s="168"/>
      <c r="BO1899" s="168"/>
      <c r="BP1899" s="168"/>
    </row>
    <row r="1900" spans="4:68" x14ac:dyDescent="0.15">
      <c r="D1900" s="168"/>
      <c r="E1900" s="168"/>
      <c r="F1900" s="168"/>
      <c r="G1900" s="168"/>
      <c r="H1900" s="168"/>
      <c r="I1900" s="168"/>
      <c r="J1900" s="168"/>
      <c r="K1900" s="168"/>
      <c r="L1900" s="168"/>
      <c r="M1900" s="168"/>
      <c r="N1900" s="168"/>
      <c r="O1900" s="168"/>
      <c r="P1900" s="168"/>
      <c r="Q1900" s="168"/>
      <c r="R1900" s="168"/>
      <c r="S1900" s="168"/>
      <c r="T1900" s="168"/>
      <c r="U1900" s="168"/>
      <c r="V1900" s="168"/>
      <c r="W1900" s="168"/>
      <c r="X1900" s="168"/>
      <c r="Y1900" s="168"/>
      <c r="Z1900" s="168"/>
      <c r="AA1900" s="168"/>
      <c r="AB1900" s="168"/>
      <c r="AC1900" s="168"/>
      <c r="AD1900" s="168"/>
      <c r="AE1900" s="168"/>
      <c r="AF1900" s="168"/>
      <c r="AG1900" s="168"/>
      <c r="AH1900" s="168"/>
      <c r="AI1900" s="168"/>
      <c r="AJ1900" s="168"/>
      <c r="AK1900" s="168"/>
      <c r="AL1900" s="168"/>
      <c r="AM1900" s="168"/>
      <c r="AN1900" s="168"/>
      <c r="AO1900" s="168"/>
      <c r="AP1900" s="168"/>
      <c r="AQ1900" s="168"/>
      <c r="AR1900" s="168"/>
      <c r="AS1900" s="168"/>
      <c r="AT1900" s="168"/>
      <c r="AU1900" s="168"/>
      <c r="AV1900" s="168"/>
      <c r="AW1900" s="168"/>
      <c r="AX1900" s="168"/>
      <c r="AY1900" s="168"/>
      <c r="AZ1900" s="168"/>
      <c r="BA1900" s="168"/>
      <c r="BB1900" s="168"/>
      <c r="BC1900" s="168"/>
      <c r="BD1900" s="168"/>
      <c r="BE1900" s="168"/>
      <c r="BF1900" s="168"/>
      <c r="BG1900" s="168"/>
      <c r="BH1900" s="168"/>
      <c r="BI1900" s="168"/>
      <c r="BJ1900" s="168"/>
      <c r="BK1900" s="168"/>
      <c r="BL1900" s="168"/>
      <c r="BM1900" s="168"/>
      <c r="BN1900" s="168"/>
      <c r="BO1900" s="168"/>
      <c r="BP1900" s="168"/>
    </row>
    <row r="1901" spans="4:68" x14ac:dyDescent="0.15">
      <c r="D1901" s="168"/>
      <c r="E1901" s="168"/>
      <c r="F1901" s="168"/>
      <c r="G1901" s="168"/>
      <c r="H1901" s="168"/>
      <c r="I1901" s="168"/>
      <c r="J1901" s="168"/>
      <c r="K1901" s="168"/>
      <c r="L1901" s="168"/>
      <c r="M1901" s="168"/>
      <c r="N1901" s="168"/>
      <c r="O1901" s="168"/>
      <c r="P1901" s="168"/>
      <c r="Q1901" s="168"/>
      <c r="R1901" s="168"/>
      <c r="S1901" s="168"/>
      <c r="T1901" s="168"/>
      <c r="U1901" s="168"/>
      <c r="V1901" s="168"/>
      <c r="W1901" s="168"/>
      <c r="X1901" s="168"/>
      <c r="Y1901" s="168"/>
      <c r="Z1901" s="168"/>
      <c r="AA1901" s="168"/>
      <c r="AB1901" s="168"/>
      <c r="AC1901" s="168"/>
      <c r="AD1901" s="168"/>
      <c r="AE1901" s="168"/>
      <c r="AF1901" s="168"/>
      <c r="AG1901" s="168"/>
      <c r="AH1901" s="168"/>
      <c r="AI1901" s="168"/>
      <c r="AJ1901" s="168"/>
      <c r="AK1901" s="168"/>
      <c r="AL1901" s="168"/>
      <c r="AM1901" s="168"/>
      <c r="AN1901" s="168"/>
      <c r="AO1901" s="168"/>
      <c r="AP1901" s="168"/>
      <c r="AQ1901" s="168"/>
      <c r="AR1901" s="168"/>
      <c r="AS1901" s="168"/>
      <c r="AT1901" s="168"/>
      <c r="AU1901" s="168"/>
      <c r="AV1901" s="168"/>
      <c r="AW1901" s="168"/>
      <c r="AX1901" s="168"/>
      <c r="AY1901" s="168"/>
      <c r="AZ1901" s="168"/>
      <c r="BA1901" s="168"/>
      <c r="BB1901" s="168"/>
      <c r="BC1901" s="168"/>
      <c r="BD1901" s="168"/>
      <c r="BE1901" s="168"/>
      <c r="BF1901" s="168"/>
      <c r="BG1901" s="168"/>
      <c r="BH1901" s="168"/>
      <c r="BI1901" s="168"/>
      <c r="BJ1901" s="168"/>
      <c r="BK1901" s="168"/>
      <c r="BL1901" s="168"/>
      <c r="BM1901" s="168"/>
      <c r="BN1901" s="168"/>
      <c r="BO1901" s="168"/>
      <c r="BP1901" s="168"/>
    </row>
    <row r="1902" spans="4:68" x14ac:dyDescent="0.15">
      <c r="D1902" s="168"/>
      <c r="E1902" s="168"/>
      <c r="F1902" s="168"/>
      <c r="G1902" s="168"/>
      <c r="H1902" s="168"/>
      <c r="I1902" s="168"/>
      <c r="J1902" s="168"/>
      <c r="K1902" s="168"/>
      <c r="L1902" s="168"/>
      <c r="M1902" s="168"/>
      <c r="N1902" s="168"/>
      <c r="O1902" s="168"/>
      <c r="P1902" s="168"/>
      <c r="Q1902" s="168"/>
      <c r="R1902" s="168"/>
      <c r="S1902" s="168"/>
      <c r="T1902" s="168"/>
      <c r="U1902" s="168"/>
      <c r="V1902" s="168"/>
      <c r="W1902" s="168"/>
      <c r="X1902" s="168"/>
      <c r="Y1902" s="168"/>
      <c r="Z1902" s="168"/>
      <c r="AA1902" s="168"/>
      <c r="AB1902" s="168"/>
      <c r="AC1902" s="168"/>
      <c r="AD1902" s="168"/>
      <c r="AE1902" s="168"/>
      <c r="AF1902" s="168"/>
      <c r="AG1902" s="168"/>
      <c r="AH1902" s="168"/>
      <c r="AI1902" s="168"/>
      <c r="AJ1902" s="168"/>
      <c r="AK1902" s="168"/>
      <c r="AL1902" s="168"/>
      <c r="AM1902" s="168"/>
      <c r="AN1902" s="168"/>
      <c r="AO1902" s="168"/>
      <c r="AP1902" s="168"/>
      <c r="AQ1902" s="168"/>
      <c r="AR1902" s="168"/>
      <c r="AS1902" s="168"/>
      <c r="AT1902" s="168"/>
      <c r="AU1902" s="168"/>
      <c r="AV1902" s="168"/>
      <c r="AW1902" s="168"/>
      <c r="AX1902" s="168"/>
      <c r="AY1902" s="168"/>
      <c r="AZ1902" s="168"/>
      <c r="BA1902" s="168"/>
      <c r="BB1902" s="168"/>
      <c r="BC1902" s="168"/>
      <c r="BD1902" s="168"/>
      <c r="BE1902" s="168"/>
      <c r="BF1902" s="168"/>
      <c r="BG1902" s="168"/>
      <c r="BH1902" s="168"/>
      <c r="BI1902" s="168"/>
      <c r="BJ1902" s="168"/>
      <c r="BK1902" s="168"/>
      <c r="BL1902" s="168"/>
      <c r="BM1902" s="168"/>
      <c r="BN1902" s="168"/>
      <c r="BO1902" s="168"/>
      <c r="BP1902" s="168"/>
    </row>
    <row r="1903" spans="4:68" x14ac:dyDescent="0.15">
      <c r="D1903" s="168"/>
      <c r="E1903" s="168"/>
      <c r="F1903" s="168"/>
      <c r="G1903" s="168"/>
      <c r="H1903" s="168"/>
      <c r="I1903" s="168"/>
      <c r="J1903" s="168"/>
      <c r="K1903" s="168"/>
      <c r="L1903" s="168"/>
      <c r="M1903" s="168"/>
      <c r="N1903" s="168"/>
      <c r="O1903" s="168"/>
      <c r="P1903" s="168"/>
      <c r="Q1903" s="168"/>
      <c r="R1903" s="168"/>
      <c r="S1903" s="168"/>
      <c r="T1903" s="168"/>
      <c r="U1903" s="168"/>
      <c r="V1903" s="168"/>
      <c r="W1903" s="168"/>
      <c r="X1903" s="168"/>
      <c r="Y1903" s="168"/>
      <c r="Z1903" s="168"/>
      <c r="AA1903" s="168"/>
      <c r="AB1903" s="168"/>
      <c r="AC1903" s="168"/>
      <c r="AD1903" s="168"/>
      <c r="AE1903" s="168"/>
      <c r="AF1903" s="168"/>
      <c r="AG1903" s="168"/>
      <c r="AH1903" s="168"/>
      <c r="AI1903" s="168"/>
      <c r="AJ1903" s="168"/>
      <c r="AK1903" s="168"/>
      <c r="AL1903" s="168"/>
      <c r="AM1903" s="168"/>
      <c r="AN1903" s="168"/>
      <c r="AO1903" s="168"/>
      <c r="AP1903" s="168"/>
      <c r="AQ1903" s="168"/>
      <c r="AR1903" s="168"/>
      <c r="AS1903" s="168"/>
      <c r="AT1903" s="168"/>
      <c r="AU1903" s="168"/>
      <c r="AV1903" s="168"/>
      <c r="AW1903" s="168"/>
      <c r="AX1903" s="168"/>
      <c r="AY1903" s="168"/>
      <c r="AZ1903" s="168"/>
      <c r="BA1903" s="168"/>
      <c r="BB1903" s="168"/>
      <c r="BC1903" s="168"/>
      <c r="BD1903" s="168"/>
      <c r="BE1903" s="168"/>
      <c r="BF1903" s="168"/>
      <c r="BG1903" s="168"/>
      <c r="BH1903" s="168"/>
      <c r="BI1903" s="168"/>
      <c r="BJ1903" s="168"/>
      <c r="BK1903" s="168"/>
      <c r="BL1903" s="168"/>
      <c r="BM1903" s="168"/>
      <c r="BN1903" s="168"/>
      <c r="BO1903" s="168"/>
      <c r="BP1903" s="168"/>
    </row>
    <row r="1904" spans="4:68" x14ac:dyDescent="0.15">
      <c r="D1904" s="168"/>
      <c r="E1904" s="168"/>
      <c r="F1904" s="168"/>
      <c r="G1904" s="168"/>
      <c r="H1904" s="168"/>
      <c r="I1904" s="168"/>
      <c r="J1904" s="168"/>
      <c r="K1904" s="168"/>
      <c r="L1904" s="168"/>
      <c r="M1904" s="168"/>
      <c r="N1904" s="168"/>
      <c r="O1904" s="168"/>
      <c r="P1904" s="168"/>
      <c r="Q1904" s="168"/>
      <c r="R1904" s="168"/>
      <c r="S1904" s="168"/>
      <c r="T1904" s="168"/>
      <c r="U1904" s="168"/>
      <c r="V1904" s="168"/>
      <c r="W1904" s="168"/>
      <c r="X1904" s="168"/>
      <c r="Y1904" s="168"/>
      <c r="Z1904" s="168"/>
      <c r="AA1904" s="168"/>
      <c r="AB1904" s="168"/>
      <c r="AC1904" s="168"/>
      <c r="AD1904" s="168"/>
      <c r="AE1904" s="168"/>
      <c r="AF1904" s="168"/>
      <c r="AG1904" s="168"/>
      <c r="AH1904" s="168"/>
      <c r="AI1904" s="168"/>
      <c r="AJ1904" s="168"/>
      <c r="AK1904" s="168"/>
      <c r="AL1904" s="168"/>
      <c r="AM1904" s="168"/>
      <c r="AN1904" s="168"/>
      <c r="AO1904" s="168"/>
      <c r="AP1904" s="168"/>
      <c r="AQ1904" s="168"/>
      <c r="AR1904" s="168"/>
      <c r="AS1904" s="168"/>
      <c r="AT1904" s="168"/>
      <c r="AU1904" s="168"/>
      <c r="AV1904" s="168"/>
      <c r="AW1904" s="168"/>
      <c r="AX1904" s="168"/>
      <c r="AY1904" s="168"/>
      <c r="AZ1904" s="168"/>
      <c r="BA1904" s="168"/>
      <c r="BB1904" s="168"/>
      <c r="BC1904" s="168"/>
      <c r="BD1904" s="168"/>
      <c r="BE1904" s="168"/>
      <c r="BF1904" s="168"/>
      <c r="BG1904" s="168"/>
      <c r="BH1904" s="168"/>
      <c r="BI1904" s="168"/>
      <c r="BJ1904" s="168"/>
      <c r="BK1904" s="168"/>
      <c r="BL1904" s="168"/>
      <c r="BM1904" s="168"/>
      <c r="BN1904" s="168"/>
      <c r="BO1904" s="168"/>
      <c r="BP1904" s="168"/>
    </row>
    <row r="1905" spans="4:68" x14ac:dyDescent="0.15">
      <c r="D1905" s="168"/>
      <c r="E1905" s="168"/>
      <c r="F1905" s="168"/>
      <c r="G1905" s="168"/>
      <c r="H1905" s="168"/>
      <c r="I1905" s="168"/>
      <c r="J1905" s="168"/>
      <c r="K1905" s="168"/>
      <c r="L1905" s="168"/>
      <c r="M1905" s="168"/>
      <c r="N1905" s="168"/>
      <c r="O1905" s="168"/>
      <c r="P1905" s="168"/>
      <c r="Q1905" s="168"/>
      <c r="R1905" s="168"/>
      <c r="S1905" s="168"/>
      <c r="T1905" s="168"/>
      <c r="U1905" s="168"/>
      <c r="V1905" s="168"/>
      <c r="W1905" s="168"/>
      <c r="X1905" s="168"/>
      <c r="Y1905" s="168"/>
      <c r="Z1905" s="168"/>
      <c r="AA1905" s="168"/>
      <c r="AB1905" s="168"/>
      <c r="AC1905" s="168"/>
      <c r="AD1905" s="168"/>
      <c r="AE1905" s="168"/>
      <c r="AF1905" s="168"/>
      <c r="AG1905" s="168"/>
      <c r="AH1905" s="168"/>
      <c r="AI1905" s="168"/>
      <c r="AJ1905" s="168"/>
      <c r="AK1905" s="168"/>
      <c r="AL1905" s="168"/>
      <c r="AM1905" s="168"/>
      <c r="AN1905" s="168"/>
      <c r="AO1905" s="168"/>
      <c r="AP1905" s="168"/>
      <c r="AQ1905" s="168"/>
      <c r="AR1905" s="168"/>
      <c r="AS1905" s="168"/>
      <c r="AT1905" s="168"/>
      <c r="AU1905" s="168"/>
      <c r="AV1905" s="168"/>
      <c r="AW1905" s="168"/>
      <c r="AX1905" s="168"/>
      <c r="AY1905" s="168"/>
      <c r="AZ1905" s="168"/>
      <c r="BA1905" s="168"/>
      <c r="BB1905" s="168"/>
      <c r="BC1905" s="168"/>
      <c r="BD1905" s="168"/>
      <c r="BE1905" s="168"/>
      <c r="BF1905" s="168"/>
      <c r="BG1905" s="168"/>
      <c r="BH1905" s="168"/>
      <c r="BI1905" s="168"/>
      <c r="BJ1905" s="168"/>
      <c r="BK1905" s="168"/>
      <c r="BL1905" s="168"/>
      <c r="BM1905" s="168"/>
      <c r="BN1905" s="168"/>
      <c r="BO1905" s="168"/>
      <c r="BP1905" s="168"/>
    </row>
    <row r="1906" spans="4:68" x14ac:dyDescent="0.15">
      <c r="D1906" s="168"/>
      <c r="E1906" s="168"/>
      <c r="F1906" s="168"/>
      <c r="G1906" s="168"/>
      <c r="H1906" s="168"/>
      <c r="I1906" s="168"/>
      <c r="J1906" s="168"/>
      <c r="K1906" s="168"/>
      <c r="L1906" s="168"/>
      <c r="M1906" s="168"/>
      <c r="N1906" s="168"/>
      <c r="O1906" s="168"/>
      <c r="P1906" s="168"/>
      <c r="Q1906" s="168"/>
      <c r="R1906" s="168"/>
      <c r="S1906" s="168"/>
      <c r="T1906" s="168"/>
      <c r="U1906" s="168"/>
      <c r="V1906" s="168"/>
      <c r="W1906" s="168"/>
      <c r="X1906" s="168"/>
      <c r="Y1906" s="168"/>
      <c r="Z1906" s="168"/>
      <c r="AA1906" s="168"/>
      <c r="AB1906" s="168"/>
      <c r="AC1906" s="168"/>
      <c r="AD1906" s="168"/>
      <c r="AE1906" s="168"/>
      <c r="AF1906" s="168"/>
      <c r="AG1906" s="168"/>
      <c r="AH1906" s="168"/>
      <c r="AI1906" s="168"/>
      <c r="AJ1906" s="168"/>
      <c r="AK1906" s="168"/>
      <c r="AL1906" s="168"/>
      <c r="AM1906" s="168"/>
      <c r="AN1906" s="168"/>
      <c r="AO1906" s="168"/>
      <c r="AP1906" s="168"/>
      <c r="AQ1906" s="168"/>
      <c r="AR1906" s="168"/>
      <c r="AS1906" s="168"/>
      <c r="AT1906" s="168"/>
      <c r="AU1906" s="168"/>
      <c r="AV1906" s="168"/>
      <c r="AW1906" s="168"/>
      <c r="AX1906" s="168"/>
      <c r="AY1906" s="168"/>
      <c r="AZ1906" s="168"/>
      <c r="BA1906" s="168"/>
      <c r="BB1906" s="168"/>
      <c r="BC1906" s="168"/>
      <c r="BD1906" s="168"/>
      <c r="BE1906" s="168"/>
      <c r="BF1906" s="168"/>
      <c r="BG1906" s="168"/>
      <c r="BH1906" s="168"/>
      <c r="BI1906" s="168"/>
      <c r="BJ1906" s="168"/>
      <c r="BK1906" s="168"/>
      <c r="BL1906" s="168"/>
      <c r="BM1906" s="168"/>
      <c r="BN1906" s="168"/>
      <c r="BO1906" s="168"/>
      <c r="BP1906" s="168"/>
    </row>
    <row r="1907" spans="4:68" x14ac:dyDescent="0.15">
      <c r="D1907" s="168"/>
      <c r="E1907" s="168"/>
      <c r="F1907" s="168"/>
      <c r="G1907" s="168"/>
      <c r="H1907" s="168"/>
      <c r="I1907" s="168"/>
      <c r="J1907" s="168"/>
      <c r="K1907" s="168"/>
      <c r="L1907" s="168"/>
      <c r="M1907" s="168"/>
      <c r="N1907" s="168"/>
      <c r="O1907" s="168"/>
      <c r="P1907" s="168"/>
      <c r="Q1907" s="168"/>
      <c r="R1907" s="168"/>
      <c r="S1907" s="168"/>
      <c r="T1907" s="168"/>
      <c r="U1907" s="168"/>
      <c r="V1907" s="168"/>
      <c r="W1907" s="168"/>
      <c r="X1907" s="168"/>
      <c r="Y1907" s="168"/>
      <c r="Z1907" s="168"/>
      <c r="AA1907" s="168"/>
      <c r="AB1907" s="168"/>
      <c r="AC1907" s="168"/>
      <c r="AD1907" s="168"/>
      <c r="AE1907" s="168"/>
      <c r="AF1907" s="168"/>
      <c r="AG1907" s="168"/>
      <c r="AH1907" s="168"/>
      <c r="AI1907" s="168"/>
      <c r="AJ1907" s="168"/>
      <c r="AK1907" s="168"/>
      <c r="AL1907" s="168"/>
      <c r="AM1907" s="168"/>
      <c r="AN1907" s="168"/>
      <c r="AO1907" s="168"/>
      <c r="AP1907" s="168"/>
      <c r="AQ1907" s="168"/>
      <c r="AR1907" s="168"/>
      <c r="AS1907" s="168"/>
      <c r="AT1907" s="168"/>
      <c r="AU1907" s="168"/>
      <c r="AV1907" s="168"/>
      <c r="AW1907" s="168"/>
      <c r="AX1907" s="168"/>
      <c r="AY1907" s="168"/>
      <c r="AZ1907" s="168"/>
      <c r="BA1907" s="168"/>
      <c r="BB1907" s="168"/>
      <c r="BC1907" s="168"/>
      <c r="BD1907" s="168"/>
      <c r="BE1907" s="168"/>
      <c r="BF1907" s="168"/>
      <c r="BG1907" s="168"/>
      <c r="BH1907" s="168"/>
      <c r="BI1907" s="168"/>
      <c r="BJ1907" s="168"/>
      <c r="BK1907" s="168"/>
      <c r="BL1907" s="168"/>
      <c r="BM1907" s="168"/>
      <c r="BN1907" s="168"/>
      <c r="BO1907" s="168"/>
      <c r="BP1907" s="168"/>
    </row>
    <row r="1908" spans="4:68" x14ac:dyDescent="0.15">
      <c r="D1908" s="168"/>
      <c r="E1908" s="168"/>
      <c r="F1908" s="168"/>
      <c r="G1908" s="168"/>
      <c r="H1908" s="168"/>
      <c r="I1908" s="168"/>
      <c r="J1908" s="168"/>
      <c r="K1908" s="168"/>
      <c r="L1908" s="168"/>
      <c r="M1908" s="168"/>
      <c r="N1908" s="168"/>
      <c r="O1908" s="168"/>
      <c r="P1908" s="168"/>
      <c r="Q1908" s="168"/>
      <c r="R1908" s="168"/>
      <c r="S1908" s="168"/>
      <c r="T1908" s="168"/>
      <c r="U1908" s="168"/>
      <c r="V1908" s="168"/>
      <c r="W1908" s="168"/>
      <c r="X1908" s="168"/>
      <c r="Y1908" s="168"/>
      <c r="Z1908" s="168"/>
      <c r="AA1908" s="168"/>
      <c r="AB1908" s="168"/>
      <c r="AC1908" s="168"/>
      <c r="AD1908" s="168"/>
      <c r="AE1908" s="168"/>
      <c r="AF1908" s="168"/>
      <c r="AG1908" s="168"/>
      <c r="AH1908" s="168"/>
      <c r="AI1908" s="168"/>
      <c r="AJ1908" s="168"/>
      <c r="AK1908" s="168"/>
      <c r="AL1908" s="168"/>
      <c r="AM1908" s="168"/>
      <c r="AN1908" s="168"/>
      <c r="AO1908" s="168"/>
      <c r="AP1908" s="168"/>
      <c r="AQ1908" s="168"/>
      <c r="AR1908" s="168"/>
      <c r="AS1908" s="168"/>
      <c r="AT1908" s="168"/>
      <c r="AU1908" s="168"/>
      <c r="AV1908" s="168"/>
      <c r="AW1908" s="168"/>
      <c r="AX1908" s="168"/>
      <c r="AY1908" s="168"/>
      <c r="AZ1908" s="168"/>
      <c r="BA1908" s="168"/>
      <c r="BB1908" s="168"/>
      <c r="BC1908" s="168"/>
      <c r="BD1908" s="168"/>
      <c r="BE1908" s="168"/>
      <c r="BF1908" s="168"/>
      <c r="BG1908" s="168"/>
      <c r="BH1908" s="168"/>
      <c r="BI1908" s="168"/>
      <c r="BJ1908" s="168"/>
      <c r="BK1908" s="168"/>
      <c r="BL1908" s="168"/>
      <c r="BM1908" s="168"/>
      <c r="BN1908" s="168"/>
      <c r="BO1908" s="168"/>
      <c r="BP1908" s="168"/>
    </row>
    <row r="1909" spans="4:68" x14ac:dyDescent="0.15">
      <c r="D1909" s="168"/>
      <c r="E1909" s="168"/>
      <c r="F1909" s="168"/>
      <c r="G1909" s="168"/>
      <c r="H1909" s="168"/>
      <c r="I1909" s="168"/>
      <c r="J1909" s="168"/>
      <c r="K1909" s="168"/>
      <c r="L1909" s="168"/>
      <c r="M1909" s="168"/>
      <c r="N1909" s="168"/>
      <c r="O1909" s="168"/>
      <c r="P1909" s="168"/>
      <c r="Q1909" s="168"/>
      <c r="R1909" s="168"/>
      <c r="S1909" s="168"/>
      <c r="T1909" s="168"/>
      <c r="U1909" s="168"/>
      <c r="V1909" s="168"/>
      <c r="W1909" s="168"/>
      <c r="X1909" s="168"/>
      <c r="Y1909" s="168"/>
      <c r="Z1909" s="168"/>
      <c r="AA1909" s="168"/>
      <c r="AB1909" s="168"/>
      <c r="AC1909" s="168"/>
      <c r="AD1909" s="168"/>
      <c r="AE1909" s="168"/>
      <c r="AF1909" s="168"/>
      <c r="AG1909" s="168"/>
      <c r="AH1909" s="168"/>
      <c r="AI1909" s="168"/>
      <c r="AJ1909" s="168"/>
      <c r="AK1909" s="168"/>
      <c r="AL1909" s="168"/>
      <c r="AM1909" s="168"/>
      <c r="AN1909" s="168"/>
      <c r="AO1909" s="168"/>
      <c r="AP1909" s="168"/>
      <c r="AQ1909" s="168"/>
      <c r="AR1909" s="168"/>
      <c r="AS1909" s="168"/>
      <c r="AT1909" s="168"/>
      <c r="AU1909" s="168"/>
      <c r="AV1909" s="168"/>
      <c r="AW1909" s="168"/>
      <c r="AX1909" s="168"/>
      <c r="AY1909" s="168"/>
      <c r="AZ1909" s="168"/>
      <c r="BA1909" s="168"/>
      <c r="BB1909" s="168"/>
      <c r="BC1909" s="168"/>
      <c r="BD1909" s="168"/>
      <c r="BE1909" s="168"/>
      <c r="BF1909" s="168"/>
      <c r="BG1909" s="168"/>
      <c r="BH1909" s="168"/>
      <c r="BI1909" s="168"/>
      <c r="BJ1909" s="168"/>
      <c r="BK1909" s="168"/>
      <c r="BL1909" s="168"/>
      <c r="BM1909" s="168"/>
      <c r="BN1909" s="168"/>
      <c r="BO1909" s="168"/>
      <c r="BP1909" s="168"/>
    </row>
    <row r="1910" spans="4:68" x14ac:dyDescent="0.15">
      <c r="D1910" s="168"/>
      <c r="E1910" s="168"/>
      <c r="F1910" s="168"/>
      <c r="G1910" s="168"/>
      <c r="H1910" s="168"/>
      <c r="I1910" s="168"/>
      <c r="J1910" s="168"/>
      <c r="K1910" s="168"/>
      <c r="L1910" s="168"/>
      <c r="M1910" s="168"/>
      <c r="N1910" s="168"/>
      <c r="O1910" s="168"/>
      <c r="P1910" s="168"/>
      <c r="Q1910" s="168"/>
      <c r="R1910" s="168"/>
      <c r="S1910" s="168"/>
      <c r="T1910" s="168"/>
      <c r="U1910" s="168"/>
      <c r="V1910" s="168"/>
      <c r="W1910" s="168"/>
      <c r="X1910" s="168"/>
      <c r="Y1910" s="168"/>
      <c r="Z1910" s="168"/>
      <c r="AA1910" s="168"/>
      <c r="AB1910" s="168"/>
      <c r="AC1910" s="168"/>
      <c r="AD1910" s="168"/>
      <c r="AE1910" s="168"/>
      <c r="AF1910" s="168"/>
      <c r="AG1910" s="168"/>
      <c r="AH1910" s="168"/>
      <c r="AI1910" s="168"/>
      <c r="AJ1910" s="168"/>
      <c r="AK1910" s="168"/>
      <c r="AL1910" s="168"/>
      <c r="AM1910" s="168"/>
      <c r="AN1910" s="168"/>
      <c r="AO1910" s="168"/>
      <c r="AP1910" s="168"/>
      <c r="AQ1910" s="168"/>
      <c r="AR1910" s="168"/>
      <c r="AS1910" s="168"/>
      <c r="AT1910" s="168"/>
      <c r="AU1910" s="168"/>
      <c r="AV1910" s="168"/>
      <c r="AW1910" s="168"/>
      <c r="AX1910" s="168"/>
      <c r="AY1910" s="168"/>
      <c r="AZ1910" s="168"/>
      <c r="BA1910" s="168"/>
      <c r="BB1910" s="168"/>
      <c r="BC1910" s="168"/>
      <c r="BD1910" s="168"/>
      <c r="BE1910" s="168"/>
      <c r="BF1910" s="168"/>
      <c r="BG1910" s="168"/>
      <c r="BH1910" s="168"/>
      <c r="BI1910" s="168"/>
      <c r="BJ1910" s="168"/>
      <c r="BK1910" s="168"/>
      <c r="BL1910" s="168"/>
      <c r="BM1910" s="168"/>
      <c r="BN1910" s="168"/>
      <c r="BO1910" s="168"/>
      <c r="BP1910" s="168"/>
    </row>
    <row r="1911" spans="4:68" x14ac:dyDescent="0.15">
      <c r="D1911" s="168"/>
      <c r="E1911" s="168"/>
      <c r="F1911" s="168"/>
      <c r="G1911" s="168"/>
      <c r="H1911" s="168"/>
      <c r="I1911" s="168"/>
      <c r="J1911" s="168"/>
      <c r="K1911" s="168"/>
      <c r="L1911" s="168"/>
      <c r="M1911" s="168"/>
      <c r="N1911" s="168"/>
      <c r="O1911" s="168"/>
      <c r="P1911" s="168"/>
      <c r="Q1911" s="168"/>
      <c r="R1911" s="168"/>
      <c r="S1911" s="168"/>
      <c r="T1911" s="168"/>
      <c r="U1911" s="168"/>
      <c r="V1911" s="168"/>
      <c r="W1911" s="168"/>
      <c r="X1911" s="168"/>
      <c r="Y1911" s="168"/>
      <c r="Z1911" s="168"/>
      <c r="AA1911" s="168"/>
      <c r="AB1911" s="168"/>
      <c r="AC1911" s="168"/>
      <c r="AD1911" s="168"/>
      <c r="AE1911" s="168"/>
      <c r="AF1911" s="168"/>
      <c r="AG1911" s="168"/>
      <c r="AH1911" s="168"/>
      <c r="AI1911" s="168"/>
      <c r="AJ1911" s="168"/>
      <c r="AK1911" s="168"/>
      <c r="AL1911" s="168"/>
      <c r="AM1911" s="168"/>
      <c r="AN1911" s="168"/>
      <c r="AO1911" s="168"/>
      <c r="AP1911" s="168"/>
      <c r="AQ1911" s="168"/>
      <c r="AR1911" s="168"/>
      <c r="AS1911" s="168"/>
      <c r="AT1911" s="168"/>
      <c r="AU1911" s="168"/>
      <c r="AV1911" s="168"/>
      <c r="AW1911" s="168"/>
      <c r="AX1911" s="168"/>
      <c r="AY1911" s="168"/>
      <c r="AZ1911" s="168"/>
      <c r="BA1911" s="168"/>
      <c r="BB1911" s="168"/>
      <c r="BC1911" s="168"/>
      <c r="BD1911" s="168"/>
      <c r="BE1911" s="168"/>
      <c r="BF1911" s="168"/>
      <c r="BG1911" s="168"/>
      <c r="BH1911" s="168"/>
      <c r="BI1911" s="168"/>
      <c r="BJ1911" s="168"/>
      <c r="BK1911" s="168"/>
      <c r="BL1911" s="168"/>
      <c r="BM1911" s="168"/>
      <c r="BN1911" s="168"/>
      <c r="BO1911" s="168"/>
      <c r="BP1911" s="168"/>
    </row>
    <row r="1912" spans="4:68" x14ac:dyDescent="0.15">
      <c r="D1912" s="168"/>
      <c r="E1912" s="168"/>
      <c r="F1912" s="168"/>
      <c r="G1912" s="168"/>
      <c r="H1912" s="168"/>
      <c r="I1912" s="168"/>
      <c r="J1912" s="168"/>
      <c r="K1912" s="168"/>
      <c r="L1912" s="168"/>
      <c r="M1912" s="168"/>
      <c r="N1912" s="168"/>
      <c r="O1912" s="168"/>
      <c r="P1912" s="168"/>
      <c r="Q1912" s="168"/>
      <c r="R1912" s="168"/>
      <c r="S1912" s="168"/>
      <c r="T1912" s="168"/>
      <c r="U1912" s="168"/>
      <c r="V1912" s="168"/>
      <c r="W1912" s="168"/>
      <c r="X1912" s="168"/>
      <c r="Y1912" s="168"/>
      <c r="Z1912" s="168"/>
      <c r="AA1912" s="168"/>
      <c r="AB1912" s="168"/>
      <c r="AC1912" s="168"/>
      <c r="AD1912" s="168"/>
      <c r="AE1912" s="168"/>
      <c r="AF1912" s="168"/>
      <c r="AG1912" s="168"/>
      <c r="AH1912" s="168"/>
      <c r="AI1912" s="168"/>
      <c r="AJ1912" s="168"/>
      <c r="AK1912" s="168"/>
      <c r="AL1912" s="168"/>
      <c r="AM1912" s="168"/>
      <c r="AN1912" s="168"/>
      <c r="AO1912" s="168"/>
      <c r="AP1912" s="168"/>
      <c r="AQ1912" s="168"/>
      <c r="AR1912" s="168"/>
      <c r="AS1912" s="168"/>
      <c r="AT1912" s="168"/>
      <c r="AU1912" s="168"/>
      <c r="AV1912" s="168"/>
      <c r="AW1912" s="168"/>
      <c r="AX1912" s="168"/>
      <c r="AY1912" s="168"/>
      <c r="AZ1912" s="168"/>
      <c r="BA1912" s="168"/>
      <c r="BB1912" s="168"/>
      <c r="BC1912" s="168"/>
      <c r="BD1912" s="168"/>
      <c r="BE1912" s="168"/>
      <c r="BF1912" s="168"/>
      <c r="BG1912" s="168"/>
      <c r="BH1912" s="168"/>
      <c r="BI1912" s="168"/>
      <c r="BJ1912" s="168"/>
      <c r="BK1912" s="168"/>
      <c r="BL1912" s="168"/>
      <c r="BM1912" s="168"/>
      <c r="BN1912" s="168"/>
      <c r="BO1912" s="168"/>
      <c r="BP1912" s="168"/>
    </row>
    <row r="1913" spans="4:68" x14ac:dyDescent="0.15">
      <c r="D1913" s="168"/>
      <c r="E1913" s="168"/>
      <c r="F1913" s="168"/>
      <c r="G1913" s="168"/>
      <c r="H1913" s="168"/>
      <c r="I1913" s="168"/>
      <c r="J1913" s="168"/>
      <c r="K1913" s="168"/>
      <c r="L1913" s="168"/>
      <c r="M1913" s="168"/>
      <c r="N1913" s="168"/>
      <c r="O1913" s="168"/>
      <c r="P1913" s="168"/>
      <c r="Q1913" s="168"/>
      <c r="R1913" s="168"/>
      <c r="S1913" s="168"/>
      <c r="T1913" s="168"/>
      <c r="U1913" s="168"/>
      <c r="V1913" s="168"/>
      <c r="W1913" s="168"/>
      <c r="X1913" s="168"/>
      <c r="Y1913" s="168"/>
      <c r="Z1913" s="168"/>
      <c r="AA1913" s="168"/>
      <c r="AB1913" s="168"/>
      <c r="AC1913" s="168"/>
      <c r="AD1913" s="168"/>
      <c r="AE1913" s="168"/>
      <c r="AF1913" s="168"/>
      <c r="AG1913" s="168"/>
      <c r="AH1913" s="168"/>
      <c r="AI1913" s="168"/>
      <c r="AJ1913" s="168"/>
      <c r="AK1913" s="168"/>
      <c r="AL1913" s="168"/>
      <c r="AM1913" s="168"/>
      <c r="AN1913" s="168"/>
      <c r="AO1913" s="168"/>
      <c r="AP1913" s="168"/>
      <c r="AQ1913" s="168"/>
      <c r="AR1913" s="168"/>
      <c r="AS1913" s="168"/>
      <c r="AT1913" s="168"/>
      <c r="AU1913" s="168"/>
      <c r="AV1913" s="168"/>
      <c r="AW1913" s="168"/>
      <c r="AX1913" s="168"/>
      <c r="AY1913" s="168"/>
      <c r="AZ1913" s="168"/>
      <c r="BA1913" s="168"/>
      <c r="BB1913" s="168"/>
      <c r="BC1913" s="168"/>
      <c r="BD1913" s="168"/>
      <c r="BE1913" s="168"/>
      <c r="BF1913" s="168"/>
      <c r="BG1913" s="168"/>
      <c r="BH1913" s="168"/>
      <c r="BI1913" s="168"/>
      <c r="BJ1913" s="168"/>
      <c r="BK1913" s="168"/>
      <c r="BL1913" s="168"/>
      <c r="BM1913" s="168"/>
      <c r="BN1913" s="168"/>
      <c r="BO1913" s="168"/>
      <c r="BP1913" s="168"/>
    </row>
    <row r="1914" spans="4:68" x14ac:dyDescent="0.15">
      <c r="D1914" s="168"/>
      <c r="E1914" s="168"/>
      <c r="F1914" s="168"/>
      <c r="G1914" s="168"/>
      <c r="H1914" s="168"/>
      <c r="I1914" s="168"/>
      <c r="J1914" s="168"/>
      <c r="K1914" s="168"/>
      <c r="L1914" s="168"/>
      <c r="M1914" s="168"/>
      <c r="N1914" s="168"/>
      <c r="O1914" s="168"/>
      <c r="P1914" s="168"/>
      <c r="Q1914" s="168"/>
      <c r="R1914" s="168"/>
      <c r="S1914" s="168"/>
      <c r="T1914" s="168"/>
      <c r="U1914" s="168"/>
      <c r="V1914" s="168"/>
      <c r="W1914" s="168"/>
      <c r="X1914" s="168"/>
      <c r="Y1914" s="168"/>
      <c r="Z1914" s="168"/>
      <c r="AA1914" s="168"/>
      <c r="AB1914" s="168"/>
      <c r="AC1914" s="168"/>
      <c r="AD1914" s="168"/>
      <c r="AE1914" s="168"/>
      <c r="AF1914" s="168"/>
      <c r="AG1914" s="168"/>
      <c r="AH1914" s="168"/>
      <c r="AI1914" s="168"/>
      <c r="AJ1914" s="168"/>
      <c r="AK1914" s="168"/>
      <c r="AL1914" s="168"/>
      <c r="AM1914" s="168"/>
      <c r="AN1914" s="168"/>
      <c r="AO1914" s="168"/>
      <c r="AP1914" s="168"/>
      <c r="AQ1914" s="168"/>
      <c r="AR1914" s="168"/>
      <c r="AS1914" s="168"/>
      <c r="AT1914" s="168"/>
      <c r="AU1914" s="168"/>
      <c r="AV1914" s="168"/>
      <c r="AW1914" s="168"/>
      <c r="AX1914" s="168"/>
      <c r="AY1914" s="168"/>
      <c r="AZ1914" s="168"/>
      <c r="BA1914" s="168"/>
      <c r="BB1914" s="168"/>
      <c r="BC1914" s="168"/>
      <c r="BD1914" s="168"/>
      <c r="BE1914" s="168"/>
      <c r="BF1914" s="168"/>
      <c r="BG1914" s="168"/>
      <c r="BH1914" s="168"/>
      <c r="BI1914" s="168"/>
      <c r="BJ1914" s="168"/>
      <c r="BK1914" s="168"/>
      <c r="BL1914" s="168"/>
      <c r="BM1914" s="168"/>
      <c r="BN1914" s="168"/>
      <c r="BO1914" s="168"/>
      <c r="BP1914" s="168"/>
    </row>
    <row r="1915" spans="4:68" x14ac:dyDescent="0.15">
      <c r="D1915" s="168"/>
      <c r="E1915" s="168"/>
      <c r="F1915" s="168"/>
      <c r="G1915" s="168"/>
      <c r="H1915" s="168"/>
      <c r="I1915" s="168"/>
      <c r="J1915" s="168"/>
      <c r="K1915" s="168"/>
      <c r="L1915" s="168"/>
      <c r="M1915" s="168"/>
      <c r="N1915" s="168"/>
      <c r="O1915" s="168"/>
      <c r="P1915" s="168"/>
      <c r="Q1915" s="168"/>
      <c r="R1915" s="168"/>
      <c r="S1915" s="168"/>
      <c r="T1915" s="168"/>
      <c r="U1915" s="168"/>
      <c r="V1915" s="168"/>
      <c r="W1915" s="168"/>
      <c r="X1915" s="168"/>
      <c r="Y1915" s="168"/>
      <c r="Z1915" s="168"/>
      <c r="AA1915" s="168"/>
      <c r="AB1915" s="168"/>
      <c r="AC1915" s="168"/>
      <c r="AD1915" s="168"/>
      <c r="AE1915" s="168"/>
      <c r="AF1915" s="168"/>
      <c r="AG1915" s="168"/>
      <c r="AH1915" s="168"/>
      <c r="AI1915" s="168"/>
      <c r="AJ1915" s="168"/>
      <c r="AK1915" s="168"/>
      <c r="AL1915" s="168"/>
      <c r="AM1915" s="168"/>
      <c r="AN1915" s="168"/>
      <c r="AO1915" s="168"/>
      <c r="AP1915" s="168"/>
      <c r="AQ1915" s="168"/>
      <c r="AR1915" s="168"/>
      <c r="AS1915" s="168"/>
      <c r="AT1915" s="168"/>
      <c r="AU1915" s="168"/>
      <c r="AV1915" s="168"/>
      <c r="AW1915" s="168"/>
      <c r="AX1915" s="168"/>
      <c r="AY1915" s="168"/>
      <c r="AZ1915" s="168"/>
      <c r="BA1915" s="168"/>
      <c r="BB1915" s="168"/>
      <c r="BC1915" s="168"/>
      <c r="BD1915" s="168"/>
      <c r="BE1915" s="168"/>
      <c r="BF1915" s="168"/>
      <c r="BG1915" s="168"/>
      <c r="BH1915" s="168"/>
      <c r="BI1915" s="168"/>
      <c r="BJ1915" s="168"/>
      <c r="BK1915" s="168"/>
      <c r="BL1915" s="168"/>
      <c r="BM1915" s="168"/>
      <c r="BN1915" s="168"/>
      <c r="BO1915" s="168"/>
      <c r="BP1915" s="168"/>
    </row>
    <row r="1916" spans="4:68" x14ac:dyDescent="0.15">
      <c r="D1916" s="168"/>
      <c r="E1916" s="168"/>
      <c r="F1916" s="168"/>
      <c r="G1916" s="168"/>
      <c r="H1916" s="168"/>
      <c r="I1916" s="168"/>
      <c r="J1916" s="168"/>
      <c r="K1916" s="168"/>
      <c r="L1916" s="168"/>
      <c r="M1916" s="168"/>
      <c r="N1916" s="168"/>
      <c r="O1916" s="168"/>
      <c r="P1916" s="168"/>
      <c r="Q1916" s="168"/>
      <c r="R1916" s="168"/>
      <c r="S1916" s="168"/>
      <c r="T1916" s="168"/>
      <c r="U1916" s="168"/>
      <c r="V1916" s="168"/>
      <c r="W1916" s="168"/>
      <c r="X1916" s="168"/>
      <c r="Y1916" s="168"/>
      <c r="Z1916" s="168"/>
      <c r="AA1916" s="168"/>
      <c r="AB1916" s="168"/>
      <c r="AC1916" s="168"/>
      <c r="AD1916" s="168"/>
      <c r="AE1916" s="168"/>
      <c r="AF1916" s="168"/>
      <c r="AG1916" s="168"/>
      <c r="AH1916" s="168"/>
      <c r="AI1916" s="168"/>
      <c r="AJ1916" s="168"/>
      <c r="AK1916" s="168"/>
      <c r="AL1916" s="168"/>
      <c r="AM1916" s="168"/>
      <c r="AN1916" s="168"/>
      <c r="AO1916" s="168"/>
      <c r="AP1916" s="168"/>
      <c r="AQ1916" s="168"/>
      <c r="AR1916" s="168"/>
      <c r="AS1916" s="168"/>
      <c r="AT1916" s="168"/>
      <c r="AU1916" s="168"/>
      <c r="AV1916" s="168"/>
      <c r="AW1916" s="168"/>
      <c r="AX1916" s="168"/>
      <c r="AY1916" s="168"/>
      <c r="AZ1916" s="168"/>
      <c r="BA1916" s="168"/>
      <c r="BB1916" s="168"/>
      <c r="BC1916" s="168"/>
      <c r="BD1916" s="168"/>
      <c r="BE1916" s="168"/>
      <c r="BF1916" s="168"/>
      <c r="BG1916" s="168"/>
      <c r="BH1916" s="168"/>
      <c r="BI1916" s="168"/>
      <c r="BJ1916" s="168"/>
      <c r="BK1916" s="168"/>
      <c r="BL1916" s="168"/>
      <c r="BM1916" s="168"/>
      <c r="BN1916" s="168"/>
      <c r="BO1916" s="168"/>
      <c r="BP1916" s="168"/>
    </row>
    <row r="1917" spans="4:68" x14ac:dyDescent="0.15">
      <c r="D1917" s="168"/>
      <c r="E1917" s="168"/>
      <c r="F1917" s="168"/>
      <c r="G1917" s="168"/>
      <c r="H1917" s="168"/>
      <c r="I1917" s="168"/>
      <c r="J1917" s="168"/>
      <c r="K1917" s="168"/>
      <c r="L1917" s="168"/>
      <c r="M1917" s="168"/>
      <c r="N1917" s="168"/>
      <c r="O1917" s="168"/>
      <c r="P1917" s="168"/>
      <c r="Q1917" s="168"/>
      <c r="R1917" s="168"/>
      <c r="S1917" s="168"/>
      <c r="T1917" s="168"/>
      <c r="U1917" s="168"/>
      <c r="V1917" s="168"/>
      <c r="W1917" s="168"/>
      <c r="X1917" s="168"/>
      <c r="Y1917" s="168"/>
      <c r="Z1917" s="168"/>
      <c r="AA1917" s="168"/>
      <c r="AB1917" s="168"/>
      <c r="AC1917" s="168"/>
      <c r="AD1917" s="168"/>
      <c r="AE1917" s="168"/>
      <c r="AF1917" s="168"/>
      <c r="AG1917" s="168"/>
      <c r="AH1917" s="168"/>
      <c r="AI1917" s="168"/>
      <c r="AJ1917" s="168"/>
      <c r="AK1917" s="168"/>
      <c r="AL1917" s="168"/>
      <c r="AM1917" s="168"/>
      <c r="AN1917" s="168"/>
      <c r="AO1917" s="168"/>
      <c r="AP1917" s="168"/>
      <c r="AQ1917" s="168"/>
      <c r="AR1917" s="168"/>
      <c r="AS1917" s="168"/>
      <c r="AT1917" s="168"/>
      <c r="AU1917" s="168"/>
      <c r="AV1917" s="168"/>
      <c r="AW1917" s="168"/>
      <c r="AX1917" s="168"/>
      <c r="AY1917" s="168"/>
      <c r="AZ1917" s="168"/>
      <c r="BA1917" s="168"/>
      <c r="BB1917" s="168"/>
      <c r="BC1917" s="168"/>
      <c r="BD1917" s="168"/>
      <c r="BE1917" s="168"/>
      <c r="BF1917" s="168"/>
      <c r="BG1917" s="168"/>
      <c r="BH1917" s="168"/>
      <c r="BI1917" s="168"/>
      <c r="BJ1917" s="168"/>
      <c r="BK1917" s="168"/>
      <c r="BL1917" s="168"/>
      <c r="BM1917" s="168"/>
      <c r="BN1917" s="168"/>
      <c r="BO1917" s="168"/>
      <c r="BP1917" s="168"/>
    </row>
    <row r="1918" spans="4:68" x14ac:dyDescent="0.15">
      <c r="D1918" s="168"/>
      <c r="E1918" s="168"/>
      <c r="F1918" s="168"/>
      <c r="G1918" s="168"/>
      <c r="H1918" s="168"/>
      <c r="I1918" s="168"/>
      <c r="J1918" s="168"/>
      <c r="K1918" s="168"/>
      <c r="L1918" s="168"/>
      <c r="M1918" s="168"/>
      <c r="N1918" s="168"/>
      <c r="O1918" s="168"/>
      <c r="P1918" s="168"/>
      <c r="Q1918" s="168"/>
      <c r="R1918" s="168"/>
      <c r="S1918" s="168"/>
      <c r="T1918" s="168"/>
      <c r="U1918" s="168"/>
      <c r="V1918" s="168"/>
      <c r="W1918" s="168"/>
      <c r="X1918" s="168"/>
      <c r="Y1918" s="168"/>
      <c r="Z1918" s="168"/>
      <c r="AA1918" s="168"/>
      <c r="AB1918" s="168"/>
      <c r="AC1918" s="168"/>
      <c r="AD1918" s="168"/>
      <c r="AE1918" s="168"/>
      <c r="AF1918" s="168"/>
      <c r="AG1918" s="168"/>
      <c r="AH1918" s="168"/>
      <c r="AI1918" s="168"/>
      <c r="AJ1918" s="168"/>
      <c r="AK1918" s="168"/>
      <c r="AL1918" s="168"/>
      <c r="AM1918" s="168"/>
      <c r="AN1918" s="168"/>
      <c r="AO1918" s="168"/>
      <c r="AP1918" s="168"/>
      <c r="AQ1918" s="168"/>
      <c r="AR1918" s="168"/>
      <c r="AS1918" s="168"/>
      <c r="AT1918" s="168"/>
      <c r="AU1918" s="168"/>
      <c r="AV1918" s="168"/>
      <c r="AW1918" s="168"/>
      <c r="AX1918" s="168"/>
      <c r="AY1918" s="168"/>
      <c r="AZ1918" s="168"/>
      <c r="BA1918" s="168"/>
      <c r="BB1918" s="168"/>
      <c r="BC1918" s="168"/>
      <c r="BD1918" s="168"/>
      <c r="BE1918" s="168"/>
      <c r="BF1918" s="168"/>
      <c r="BG1918" s="168"/>
      <c r="BH1918" s="168"/>
      <c r="BI1918" s="168"/>
      <c r="BJ1918" s="168"/>
      <c r="BK1918" s="168"/>
      <c r="BL1918" s="168"/>
      <c r="BM1918" s="168"/>
      <c r="BN1918" s="168"/>
      <c r="BO1918" s="168"/>
      <c r="BP1918" s="168"/>
    </row>
    <row r="1919" spans="4:68" x14ac:dyDescent="0.15">
      <c r="D1919" s="168"/>
      <c r="E1919" s="168"/>
      <c r="F1919" s="168"/>
      <c r="G1919" s="168"/>
      <c r="H1919" s="168"/>
      <c r="I1919" s="168"/>
      <c r="J1919" s="168"/>
      <c r="K1919" s="168"/>
      <c r="L1919" s="168"/>
      <c r="M1919" s="168"/>
      <c r="N1919" s="168"/>
      <c r="O1919" s="168"/>
      <c r="P1919" s="168"/>
      <c r="Q1919" s="168"/>
      <c r="R1919" s="168"/>
      <c r="S1919" s="168"/>
      <c r="T1919" s="168"/>
      <c r="U1919" s="168"/>
      <c r="V1919" s="168"/>
      <c r="W1919" s="168"/>
      <c r="X1919" s="168"/>
      <c r="Y1919" s="168"/>
      <c r="Z1919" s="168"/>
      <c r="AA1919" s="168"/>
      <c r="AB1919" s="168"/>
      <c r="AC1919" s="168"/>
      <c r="AD1919" s="168"/>
      <c r="AE1919" s="168"/>
      <c r="AF1919" s="168"/>
      <c r="AG1919" s="168"/>
      <c r="AH1919" s="168"/>
      <c r="AI1919" s="168"/>
      <c r="AJ1919" s="168"/>
      <c r="AK1919" s="168"/>
      <c r="AL1919" s="168"/>
      <c r="AM1919" s="168"/>
      <c r="AN1919" s="168"/>
      <c r="AO1919" s="168"/>
      <c r="AP1919" s="168"/>
      <c r="AQ1919" s="168"/>
      <c r="AR1919" s="168"/>
      <c r="AS1919" s="168"/>
      <c r="AT1919" s="168"/>
      <c r="AU1919" s="168"/>
      <c r="AV1919" s="168"/>
      <c r="AW1919" s="168"/>
      <c r="AX1919" s="168"/>
      <c r="AY1919" s="168"/>
      <c r="AZ1919" s="168"/>
      <c r="BA1919" s="168"/>
      <c r="BB1919" s="168"/>
      <c r="BC1919" s="168"/>
      <c r="BD1919" s="168"/>
      <c r="BE1919" s="168"/>
      <c r="BF1919" s="168"/>
      <c r="BG1919" s="168"/>
      <c r="BH1919" s="168"/>
      <c r="BI1919" s="168"/>
      <c r="BJ1919" s="168"/>
      <c r="BK1919" s="168"/>
      <c r="BL1919" s="168"/>
      <c r="BM1919" s="168"/>
      <c r="BN1919" s="168"/>
      <c r="BO1919" s="168"/>
      <c r="BP1919" s="168"/>
    </row>
    <row r="1920" spans="4:68" x14ac:dyDescent="0.15">
      <c r="D1920" s="168"/>
      <c r="E1920" s="168"/>
      <c r="F1920" s="168"/>
      <c r="G1920" s="168"/>
      <c r="H1920" s="168"/>
      <c r="I1920" s="168"/>
      <c r="J1920" s="168"/>
      <c r="K1920" s="168"/>
      <c r="L1920" s="168"/>
      <c r="M1920" s="168"/>
      <c r="N1920" s="168"/>
      <c r="O1920" s="168"/>
      <c r="P1920" s="168"/>
      <c r="Q1920" s="168"/>
      <c r="R1920" s="168"/>
      <c r="S1920" s="168"/>
      <c r="T1920" s="168"/>
      <c r="U1920" s="168"/>
      <c r="V1920" s="168"/>
      <c r="W1920" s="168"/>
      <c r="X1920" s="168"/>
      <c r="Y1920" s="168"/>
      <c r="Z1920" s="168"/>
      <c r="AA1920" s="168"/>
      <c r="AB1920" s="168"/>
      <c r="AC1920" s="168"/>
      <c r="AD1920" s="168"/>
      <c r="AE1920" s="168"/>
      <c r="AF1920" s="168"/>
      <c r="AG1920" s="168"/>
      <c r="AH1920" s="168"/>
      <c r="AI1920" s="168"/>
      <c r="AJ1920" s="168"/>
      <c r="AK1920" s="168"/>
      <c r="AL1920" s="168"/>
      <c r="AM1920" s="168"/>
      <c r="AN1920" s="168"/>
      <c r="AO1920" s="168"/>
      <c r="AP1920" s="168"/>
      <c r="AQ1920" s="168"/>
      <c r="AR1920" s="168"/>
      <c r="AS1920" s="168"/>
      <c r="AT1920" s="168"/>
      <c r="AU1920" s="168"/>
      <c r="AV1920" s="168"/>
      <c r="AW1920" s="168"/>
      <c r="AX1920" s="168"/>
      <c r="AY1920" s="168"/>
      <c r="AZ1920" s="168"/>
      <c r="BA1920" s="168"/>
      <c r="BB1920" s="168"/>
      <c r="BC1920" s="168"/>
      <c r="BD1920" s="168"/>
      <c r="BE1920" s="168"/>
      <c r="BF1920" s="168"/>
      <c r="BG1920" s="168"/>
      <c r="BH1920" s="168"/>
      <c r="BI1920" s="168"/>
      <c r="BJ1920" s="168"/>
      <c r="BK1920" s="168"/>
      <c r="BL1920" s="168"/>
      <c r="BM1920" s="168"/>
      <c r="BN1920" s="168"/>
      <c r="BO1920" s="168"/>
      <c r="BP1920" s="168"/>
    </row>
    <row r="1921" spans="4:68" x14ac:dyDescent="0.15">
      <c r="D1921" s="168"/>
      <c r="E1921" s="168"/>
      <c r="F1921" s="168"/>
      <c r="G1921" s="168"/>
      <c r="H1921" s="168"/>
      <c r="I1921" s="168"/>
      <c r="J1921" s="168"/>
      <c r="K1921" s="168"/>
      <c r="L1921" s="168"/>
      <c r="M1921" s="168"/>
      <c r="N1921" s="168"/>
      <c r="O1921" s="168"/>
      <c r="P1921" s="168"/>
      <c r="Q1921" s="168"/>
      <c r="R1921" s="168"/>
      <c r="S1921" s="168"/>
      <c r="T1921" s="168"/>
      <c r="U1921" s="168"/>
      <c r="V1921" s="168"/>
      <c r="W1921" s="168"/>
      <c r="X1921" s="168"/>
      <c r="Y1921" s="168"/>
      <c r="Z1921" s="168"/>
      <c r="AA1921" s="168"/>
      <c r="AB1921" s="168"/>
      <c r="AC1921" s="168"/>
      <c r="AD1921" s="168"/>
      <c r="AE1921" s="168"/>
      <c r="AF1921" s="168"/>
      <c r="AG1921" s="168"/>
      <c r="AH1921" s="168"/>
      <c r="AI1921" s="168"/>
      <c r="AJ1921" s="168"/>
      <c r="AK1921" s="168"/>
      <c r="AL1921" s="168"/>
      <c r="AM1921" s="168"/>
      <c r="AN1921" s="168"/>
      <c r="AO1921" s="168"/>
      <c r="AP1921" s="168"/>
      <c r="AQ1921" s="168"/>
      <c r="AR1921" s="168"/>
      <c r="AS1921" s="168"/>
      <c r="AT1921" s="168"/>
      <c r="AU1921" s="168"/>
      <c r="AV1921" s="168"/>
      <c r="AW1921" s="168"/>
      <c r="AX1921" s="168"/>
      <c r="AY1921" s="168"/>
      <c r="AZ1921" s="168"/>
      <c r="BA1921" s="168"/>
      <c r="BB1921" s="168"/>
      <c r="BC1921" s="168"/>
      <c r="BD1921" s="168"/>
      <c r="BE1921" s="168"/>
      <c r="BF1921" s="168"/>
      <c r="BG1921" s="168"/>
      <c r="BH1921" s="168"/>
      <c r="BI1921" s="168"/>
      <c r="BJ1921" s="168"/>
      <c r="BK1921" s="168"/>
      <c r="BL1921" s="168"/>
      <c r="BM1921" s="168"/>
      <c r="BN1921" s="168"/>
      <c r="BO1921" s="168"/>
      <c r="BP1921" s="168"/>
    </row>
    <row r="1922" spans="4:68" x14ac:dyDescent="0.15">
      <c r="D1922" s="168"/>
      <c r="E1922" s="168"/>
      <c r="F1922" s="168"/>
      <c r="G1922" s="168"/>
      <c r="H1922" s="168"/>
      <c r="I1922" s="168"/>
      <c r="J1922" s="168"/>
      <c r="K1922" s="168"/>
      <c r="L1922" s="168"/>
      <c r="M1922" s="168"/>
      <c r="N1922" s="168"/>
      <c r="O1922" s="168"/>
      <c r="P1922" s="168"/>
      <c r="Q1922" s="168"/>
      <c r="R1922" s="168"/>
      <c r="S1922" s="168"/>
      <c r="T1922" s="168"/>
      <c r="U1922" s="168"/>
      <c r="V1922" s="168"/>
      <c r="W1922" s="168"/>
      <c r="X1922" s="168"/>
      <c r="Y1922" s="168"/>
      <c r="Z1922" s="168"/>
      <c r="AA1922" s="168"/>
      <c r="AB1922" s="168"/>
      <c r="AC1922" s="168"/>
      <c r="AD1922" s="168"/>
      <c r="AE1922" s="168"/>
      <c r="AF1922" s="168"/>
      <c r="AG1922" s="168"/>
      <c r="AH1922" s="168"/>
      <c r="AI1922" s="168"/>
      <c r="AJ1922" s="168"/>
      <c r="AK1922" s="168"/>
      <c r="AL1922" s="168"/>
      <c r="AM1922" s="168"/>
      <c r="AN1922" s="168"/>
      <c r="AO1922" s="168"/>
      <c r="AP1922" s="168"/>
      <c r="AQ1922" s="168"/>
      <c r="AR1922" s="168"/>
      <c r="AS1922" s="168"/>
      <c r="AT1922" s="168"/>
      <c r="AU1922" s="168"/>
      <c r="AV1922" s="168"/>
      <c r="AW1922" s="168"/>
      <c r="AX1922" s="168"/>
      <c r="AY1922" s="168"/>
      <c r="AZ1922" s="168"/>
      <c r="BA1922" s="168"/>
      <c r="BB1922" s="168"/>
      <c r="BC1922" s="168"/>
      <c r="BD1922" s="168"/>
      <c r="BE1922" s="168"/>
      <c r="BF1922" s="168"/>
      <c r="BG1922" s="168"/>
      <c r="BH1922" s="168"/>
      <c r="BI1922" s="168"/>
      <c r="BJ1922" s="168"/>
      <c r="BK1922" s="168"/>
      <c r="BL1922" s="168"/>
      <c r="BM1922" s="168"/>
      <c r="BN1922" s="168"/>
      <c r="BO1922" s="168"/>
      <c r="BP1922" s="168"/>
    </row>
    <row r="1923" spans="4:68" x14ac:dyDescent="0.15">
      <c r="D1923" s="168"/>
      <c r="E1923" s="168"/>
      <c r="F1923" s="168"/>
      <c r="G1923" s="168"/>
      <c r="H1923" s="168"/>
      <c r="I1923" s="168"/>
      <c r="J1923" s="168"/>
      <c r="K1923" s="168"/>
      <c r="L1923" s="168"/>
      <c r="M1923" s="168"/>
      <c r="N1923" s="168"/>
      <c r="O1923" s="168"/>
      <c r="P1923" s="168"/>
      <c r="Q1923" s="168"/>
      <c r="R1923" s="168"/>
      <c r="S1923" s="168"/>
      <c r="T1923" s="168"/>
      <c r="U1923" s="168"/>
      <c r="V1923" s="168"/>
      <c r="W1923" s="168"/>
      <c r="X1923" s="168"/>
      <c r="Y1923" s="168"/>
      <c r="Z1923" s="168"/>
      <c r="AA1923" s="168"/>
      <c r="AB1923" s="168"/>
      <c r="AC1923" s="168"/>
      <c r="AD1923" s="168"/>
      <c r="AE1923" s="168"/>
      <c r="AF1923" s="168"/>
      <c r="AG1923" s="168"/>
      <c r="AH1923" s="168"/>
      <c r="AI1923" s="168"/>
      <c r="AJ1923" s="168"/>
      <c r="AK1923" s="168"/>
      <c r="AL1923" s="168"/>
      <c r="AM1923" s="168"/>
      <c r="AN1923" s="168"/>
      <c r="AO1923" s="168"/>
      <c r="AP1923" s="168"/>
      <c r="AQ1923" s="168"/>
      <c r="AR1923" s="168"/>
      <c r="AS1923" s="168"/>
      <c r="AT1923" s="168"/>
      <c r="AU1923" s="168"/>
      <c r="AV1923" s="168"/>
      <c r="AW1923" s="168"/>
      <c r="AX1923" s="168"/>
      <c r="AY1923" s="168"/>
      <c r="AZ1923" s="168"/>
      <c r="BA1923" s="168"/>
      <c r="BB1923" s="168"/>
      <c r="BC1923" s="168"/>
      <c r="BD1923" s="168"/>
      <c r="BE1923" s="168"/>
      <c r="BF1923" s="168"/>
      <c r="BG1923" s="168"/>
      <c r="BH1923" s="168"/>
      <c r="BI1923" s="168"/>
      <c r="BJ1923" s="168"/>
      <c r="BK1923" s="168"/>
      <c r="BL1923" s="168"/>
      <c r="BM1923" s="168"/>
      <c r="BN1923" s="168"/>
      <c r="BO1923" s="168"/>
      <c r="BP1923" s="168"/>
    </row>
    <row r="1924" spans="4:68" x14ac:dyDescent="0.15">
      <c r="D1924" s="168"/>
      <c r="E1924" s="168"/>
      <c r="F1924" s="168"/>
      <c r="G1924" s="168"/>
      <c r="H1924" s="168"/>
      <c r="I1924" s="168"/>
      <c r="J1924" s="168"/>
      <c r="K1924" s="168"/>
      <c r="L1924" s="168"/>
      <c r="M1924" s="168"/>
      <c r="N1924" s="168"/>
      <c r="O1924" s="168"/>
      <c r="P1924" s="168"/>
      <c r="Q1924" s="168"/>
      <c r="R1924" s="168"/>
      <c r="S1924" s="168"/>
      <c r="T1924" s="168"/>
      <c r="U1924" s="168"/>
      <c r="V1924" s="168"/>
      <c r="W1924" s="168"/>
      <c r="X1924" s="168"/>
      <c r="Y1924" s="168"/>
      <c r="Z1924" s="168"/>
      <c r="AA1924" s="168"/>
      <c r="AB1924" s="168"/>
      <c r="AC1924" s="168"/>
      <c r="AD1924" s="168"/>
      <c r="AE1924" s="168"/>
      <c r="AF1924" s="168"/>
      <c r="AG1924" s="168"/>
      <c r="AH1924" s="168"/>
      <c r="AI1924" s="168"/>
      <c r="AJ1924" s="168"/>
      <c r="AK1924" s="168"/>
      <c r="AL1924" s="168"/>
      <c r="AM1924" s="168"/>
      <c r="AN1924" s="168"/>
      <c r="AO1924" s="168"/>
      <c r="AP1924" s="168"/>
      <c r="AQ1924" s="168"/>
      <c r="AR1924" s="168"/>
      <c r="AS1924" s="168"/>
      <c r="AT1924" s="168"/>
      <c r="AU1924" s="168"/>
      <c r="AV1924" s="168"/>
      <c r="AW1924" s="168"/>
      <c r="AX1924" s="168"/>
      <c r="AY1924" s="168"/>
      <c r="AZ1924" s="168"/>
      <c r="BA1924" s="168"/>
      <c r="BB1924" s="168"/>
      <c r="BC1924" s="168"/>
      <c r="BD1924" s="168"/>
      <c r="BE1924" s="168"/>
      <c r="BF1924" s="168"/>
      <c r="BG1924" s="168"/>
      <c r="BH1924" s="168"/>
      <c r="BI1924" s="168"/>
      <c r="BJ1924" s="168"/>
      <c r="BK1924" s="168"/>
      <c r="BL1924" s="168"/>
      <c r="BM1924" s="168"/>
      <c r="BN1924" s="168"/>
      <c r="BO1924" s="168"/>
      <c r="BP1924" s="168"/>
    </row>
    <row r="1925" spans="4:68" x14ac:dyDescent="0.15">
      <c r="D1925" s="168"/>
      <c r="E1925" s="168"/>
      <c r="F1925" s="168"/>
      <c r="G1925" s="168"/>
      <c r="H1925" s="168"/>
      <c r="I1925" s="168"/>
      <c r="J1925" s="168"/>
      <c r="K1925" s="168"/>
      <c r="L1925" s="168"/>
      <c r="M1925" s="168"/>
      <c r="N1925" s="168"/>
      <c r="O1925" s="168"/>
      <c r="P1925" s="168"/>
      <c r="Q1925" s="168"/>
      <c r="R1925" s="168"/>
      <c r="S1925" s="168"/>
      <c r="T1925" s="168"/>
      <c r="U1925" s="168"/>
      <c r="V1925" s="168"/>
      <c r="W1925" s="168"/>
      <c r="X1925" s="168"/>
      <c r="Y1925" s="168"/>
      <c r="Z1925" s="168"/>
      <c r="AA1925" s="168"/>
      <c r="AB1925" s="168"/>
      <c r="AC1925" s="168"/>
      <c r="AD1925" s="168"/>
      <c r="AE1925" s="168"/>
      <c r="AF1925" s="168"/>
      <c r="AG1925" s="168"/>
      <c r="AH1925" s="168"/>
      <c r="AI1925" s="168"/>
      <c r="AJ1925" s="168"/>
      <c r="AK1925" s="168"/>
      <c r="AL1925" s="168"/>
      <c r="AM1925" s="168"/>
      <c r="AN1925" s="168"/>
      <c r="AO1925" s="168"/>
      <c r="AP1925" s="168"/>
      <c r="AQ1925" s="168"/>
      <c r="AR1925" s="168"/>
      <c r="AS1925" s="168"/>
      <c r="AT1925" s="168"/>
      <c r="AU1925" s="168"/>
      <c r="AV1925" s="168"/>
      <c r="AW1925" s="168"/>
      <c r="AX1925" s="168"/>
      <c r="AY1925" s="168"/>
      <c r="AZ1925" s="168"/>
      <c r="BA1925" s="168"/>
      <c r="BB1925" s="168"/>
      <c r="BC1925" s="168"/>
      <c r="BD1925" s="168"/>
      <c r="BE1925" s="168"/>
      <c r="BF1925" s="168"/>
      <c r="BG1925" s="168"/>
      <c r="BH1925" s="168"/>
      <c r="BI1925" s="168"/>
      <c r="BJ1925" s="168"/>
      <c r="BK1925" s="168"/>
      <c r="BL1925" s="168"/>
      <c r="BM1925" s="168"/>
      <c r="BN1925" s="168"/>
      <c r="BO1925" s="168"/>
      <c r="BP1925" s="168"/>
    </row>
    <row r="1926" spans="4:68" x14ac:dyDescent="0.15">
      <c r="D1926" s="168"/>
      <c r="E1926" s="168"/>
      <c r="F1926" s="168"/>
      <c r="G1926" s="168"/>
      <c r="H1926" s="168"/>
      <c r="I1926" s="168"/>
      <c r="J1926" s="168"/>
      <c r="K1926" s="168"/>
      <c r="L1926" s="168"/>
      <c r="M1926" s="168"/>
      <c r="N1926" s="168"/>
      <c r="O1926" s="168"/>
      <c r="P1926" s="168"/>
      <c r="Q1926" s="168"/>
      <c r="R1926" s="168"/>
      <c r="S1926" s="168"/>
      <c r="T1926" s="168"/>
      <c r="U1926" s="168"/>
      <c r="V1926" s="168"/>
      <c r="W1926" s="168"/>
      <c r="X1926" s="168"/>
      <c r="Y1926" s="168"/>
      <c r="Z1926" s="168"/>
      <c r="AA1926" s="168"/>
      <c r="AB1926" s="168"/>
      <c r="AC1926" s="168"/>
      <c r="AD1926" s="168"/>
      <c r="AE1926" s="168"/>
      <c r="AF1926" s="168"/>
      <c r="AG1926" s="168"/>
      <c r="AH1926" s="168"/>
      <c r="AI1926" s="168"/>
      <c r="AJ1926" s="168"/>
      <c r="AK1926" s="168"/>
      <c r="AL1926" s="168"/>
      <c r="AM1926" s="168"/>
      <c r="AN1926" s="168"/>
      <c r="AO1926" s="168"/>
      <c r="AP1926" s="168"/>
      <c r="AQ1926" s="168"/>
      <c r="AR1926" s="168"/>
      <c r="AS1926" s="168"/>
      <c r="AT1926" s="168"/>
      <c r="AU1926" s="168"/>
      <c r="AV1926" s="168"/>
      <c r="AW1926" s="168"/>
      <c r="AX1926" s="168"/>
      <c r="AY1926" s="168"/>
      <c r="AZ1926" s="168"/>
      <c r="BA1926" s="168"/>
      <c r="BB1926" s="168"/>
      <c r="BC1926" s="168"/>
      <c r="BD1926" s="168"/>
      <c r="BE1926" s="168"/>
      <c r="BF1926" s="168"/>
      <c r="BG1926" s="168"/>
      <c r="BH1926" s="168"/>
      <c r="BI1926" s="168"/>
      <c r="BJ1926" s="168"/>
      <c r="BK1926" s="168"/>
      <c r="BL1926" s="168"/>
      <c r="BM1926" s="168"/>
      <c r="BN1926" s="168"/>
      <c r="BO1926" s="168"/>
      <c r="BP1926" s="168"/>
    </row>
    <row r="1927" spans="4:68" x14ac:dyDescent="0.15">
      <c r="D1927" s="168"/>
      <c r="E1927" s="168"/>
      <c r="F1927" s="168"/>
      <c r="G1927" s="168"/>
      <c r="H1927" s="168"/>
      <c r="I1927" s="168"/>
      <c r="J1927" s="168"/>
      <c r="K1927" s="168"/>
      <c r="L1927" s="168"/>
      <c r="M1927" s="168"/>
      <c r="N1927" s="168"/>
      <c r="O1927" s="168"/>
      <c r="P1927" s="168"/>
      <c r="Q1927" s="168"/>
      <c r="R1927" s="168"/>
      <c r="S1927" s="168"/>
      <c r="T1927" s="168"/>
      <c r="U1927" s="168"/>
      <c r="V1927" s="168"/>
      <c r="W1927" s="168"/>
      <c r="X1927" s="168"/>
      <c r="Y1927" s="168"/>
      <c r="Z1927" s="168"/>
      <c r="AA1927" s="168"/>
      <c r="AB1927" s="168"/>
      <c r="AC1927" s="168"/>
      <c r="AD1927" s="168"/>
      <c r="AE1927" s="168"/>
      <c r="AF1927" s="168"/>
      <c r="AG1927" s="168"/>
      <c r="AH1927" s="168"/>
      <c r="AI1927" s="168"/>
      <c r="AJ1927" s="168"/>
      <c r="AK1927" s="168"/>
      <c r="AL1927" s="168"/>
      <c r="AM1927" s="168"/>
      <c r="AN1927" s="168"/>
      <c r="AO1927" s="168"/>
      <c r="AP1927" s="168"/>
      <c r="AQ1927" s="168"/>
      <c r="AR1927" s="168"/>
      <c r="AS1927" s="168"/>
      <c r="AT1927" s="168"/>
      <c r="AU1927" s="168"/>
      <c r="AV1927" s="168"/>
      <c r="AW1927" s="168"/>
      <c r="AX1927" s="168"/>
      <c r="AY1927" s="168"/>
      <c r="AZ1927" s="168"/>
      <c r="BA1927" s="168"/>
      <c r="BB1927" s="168"/>
      <c r="BC1927" s="168"/>
      <c r="BD1927" s="168"/>
      <c r="BE1927" s="168"/>
      <c r="BF1927" s="168"/>
      <c r="BG1927" s="168"/>
      <c r="BH1927" s="168"/>
      <c r="BI1927" s="168"/>
      <c r="BJ1927" s="168"/>
      <c r="BK1927" s="168"/>
      <c r="BL1927" s="168"/>
      <c r="BM1927" s="168"/>
      <c r="BN1927" s="168"/>
      <c r="BO1927" s="168"/>
      <c r="BP1927" s="168"/>
    </row>
    <row r="1928" spans="4:68" x14ac:dyDescent="0.15">
      <c r="D1928" s="168"/>
      <c r="E1928" s="168"/>
      <c r="F1928" s="168"/>
      <c r="G1928" s="168"/>
      <c r="H1928" s="168"/>
      <c r="I1928" s="168"/>
      <c r="J1928" s="168"/>
      <c r="K1928" s="168"/>
      <c r="L1928" s="168"/>
      <c r="M1928" s="168"/>
      <c r="N1928" s="168"/>
      <c r="O1928" s="168"/>
      <c r="P1928" s="168"/>
      <c r="Q1928" s="168"/>
      <c r="R1928" s="168"/>
      <c r="S1928" s="168"/>
      <c r="T1928" s="168"/>
      <c r="U1928" s="168"/>
      <c r="V1928" s="168"/>
      <c r="W1928" s="168"/>
      <c r="X1928" s="168"/>
      <c r="Y1928" s="168"/>
      <c r="Z1928" s="168"/>
      <c r="AA1928" s="168"/>
      <c r="AB1928" s="168"/>
      <c r="AC1928" s="168"/>
      <c r="AD1928" s="168"/>
      <c r="AE1928" s="168"/>
      <c r="AF1928" s="168"/>
      <c r="AG1928" s="168"/>
      <c r="AH1928" s="168"/>
      <c r="AI1928" s="168"/>
      <c r="AJ1928" s="168"/>
      <c r="AK1928" s="168"/>
      <c r="AL1928" s="168"/>
      <c r="AM1928" s="168"/>
      <c r="AN1928" s="168"/>
      <c r="AO1928" s="168"/>
      <c r="AP1928" s="168"/>
      <c r="AQ1928" s="168"/>
      <c r="AR1928" s="168"/>
      <c r="AS1928" s="168"/>
      <c r="AT1928" s="168"/>
      <c r="AU1928" s="168"/>
      <c r="AV1928" s="168"/>
      <c r="AW1928" s="168"/>
      <c r="AX1928" s="168"/>
      <c r="AY1928" s="168"/>
      <c r="AZ1928" s="168"/>
      <c r="BA1928" s="168"/>
      <c r="BB1928" s="168"/>
      <c r="BC1928" s="168"/>
      <c r="BD1928" s="168"/>
      <c r="BE1928" s="168"/>
      <c r="BF1928" s="168"/>
      <c r="BG1928" s="168"/>
      <c r="BH1928" s="168"/>
      <c r="BI1928" s="168"/>
      <c r="BJ1928" s="168"/>
      <c r="BK1928" s="168"/>
      <c r="BL1928" s="168"/>
      <c r="BM1928" s="168"/>
      <c r="BN1928" s="168"/>
      <c r="BO1928" s="168"/>
      <c r="BP1928" s="168"/>
    </row>
    <row r="1929" spans="4:68" x14ac:dyDescent="0.15">
      <c r="D1929" s="168"/>
      <c r="E1929" s="168"/>
      <c r="F1929" s="168"/>
      <c r="G1929" s="168"/>
      <c r="H1929" s="168"/>
      <c r="I1929" s="168"/>
      <c r="J1929" s="168"/>
      <c r="K1929" s="168"/>
      <c r="L1929" s="168"/>
      <c r="M1929" s="168"/>
      <c r="N1929" s="168"/>
      <c r="O1929" s="168"/>
      <c r="P1929" s="168"/>
      <c r="Q1929" s="168"/>
      <c r="R1929" s="168"/>
      <c r="S1929" s="168"/>
      <c r="T1929" s="168"/>
      <c r="U1929" s="168"/>
      <c r="V1929" s="168"/>
      <c r="W1929" s="168"/>
      <c r="X1929" s="168"/>
      <c r="Y1929" s="168"/>
      <c r="Z1929" s="168"/>
      <c r="AA1929" s="168"/>
      <c r="AB1929" s="168"/>
      <c r="AC1929" s="168"/>
      <c r="AD1929" s="168"/>
      <c r="AE1929" s="168"/>
      <c r="AF1929" s="168"/>
      <c r="AG1929" s="168"/>
      <c r="AH1929" s="168"/>
      <c r="AI1929" s="168"/>
      <c r="AJ1929" s="168"/>
      <c r="AK1929" s="168"/>
      <c r="AL1929" s="168"/>
      <c r="AM1929" s="168"/>
      <c r="AN1929" s="168"/>
      <c r="AO1929" s="168"/>
      <c r="AP1929" s="168"/>
      <c r="AQ1929" s="168"/>
      <c r="AR1929" s="168"/>
      <c r="AS1929" s="168"/>
      <c r="AT1929" s="168"/>
      <c r="AU1929" s="168"/>
      <c r="AV1929" s="168"/>
      <c r="AW1929" s="168"/>
      <c r="AX1929" s="168"/>
      <c r="AY1929" s="168"/>
      <c r="AZ1929" s="168"/>
      <c r="BA1929" s="168"/>
      <c r="BB1929" s="168"/>
      <c r="BC1929" s="168"/>
      <c r="BD1929" s="168"/>
      <c r="BE1929" s="168"/>
      <c r="BF1929" s="168"/>
      <c r="BG1929" s="168"/>
      <c r="BH1929" s="168"/>
      <c r="BI1929" s="168"/>
      <c r="BJ1929" s="168"/>
      <c r="BK1929" s="168"/>
      <c r="BL1929" s="168"/>
      <c r="BM1929" s="168"/>
      <c r="BN1929" s="168"/>
      <c r="BO1929" s="168"/>
      <c r="BP1929" s="168"/>
    </row>
    <row r="1930" spans="4:68" x14ac:dyDescent="0.15">
      <c r="D1930" s="168"/>
      <c r="E1930" s="168"/>
      <c r="F1930" s="168"/>
      <c r="G1930" s="168"/>
      <c r="H1930" s="168"/>
      <c r="I1930" s="168"/>
      <c r="J1930" s="168"/>
      <c r="K1930" s="168"/>
      <c r="L1930" s="168"/>
      <c r="M1930" s="168"/>
      <c r="N1930" s="168"/>
      <c r="O1930" s="168"/>
      <c r="P1930" s="168"/>
      <c r="Q1930" s="168"/>
      <c r="R1930" s="168"/>
      <c r="S1930" s="168"/>
      <c r="T1930" s="168"/>
      <c r="U1930" s="168"/>
      <c r="V1930" s="168"/>
      <c r="W1930" s="168"/>
      <c r="X1930" s="168"/>
      <c r="Y1930" s="168"/>
      <c r="Z1930" s="168"/>
      <c r="AA1930" s="168"/>
      <c r="AB1930" s="168"/>
      <c r="AC1930" s="168"/>
      <c r="AD1930" s="168"/>
      <c r="AE1930" s="168"/>
      <c r="AF1930" s="168"/>
      <c r="AG1930" s="168"/>
      <c r="AH1930" s="168"/>
      <c r="AI1930" s="168"/>
      <c r="AJ1930" s="168"/>
      <c r="AK1930" s="168"/>
      <c r="AL1930" s="168"/>
      <c r="AM1930" s="168"/>
      <c r="AN1930" s="168"/>
      <c r="AO1930" s="168"/>
      <c r="AP1930" s="168"/>
      <c r="AQ1930" s="168"/>
      <c r="AR1930" s="168"/>
      <c r="AS1930" s="168"/>
      <c r="AT1930" s="168"/>
      <c r="AU1930" s="168"/>
      <c r="AV1930" s="168"/>
      <c r="AW1930" s="168"/>
      <c r="AX1930" s="168"/>
      <c r="AY1930" s="168"/>
      <c r="AZ1930" s="168"/>
      <c r="BA1930" s="168"/>
      <c r="BB1930" s="168"/>
      <c r="BC1930" s="168"/>
      <c r="BD1930" s="168"/>
      <c r="BE1930" s="168"/>
      <c r="BF1930" s="168"/>
      <c r="BG1930" s="168"/>
      <c r="BH1930" s="168"/>
      <c r="BI1930" s="168"/>
      <c r="BJ1930" s="168"/>
      <c r="BK1930" s="168"/>
      <c r="BL1930" s="168"/>
      <c r="BM1930" s="168"/>
      <c r="BN1930" s="168"/>
      <c r="BO1930" s="168"/>
      <c r="BP1930" s="168"/>
    </row>
    <row r="1931" spans="4:68" x14ac:dyDescent="0.15">
      <c r="D1931" s="168"/>
      <c r="E1931" s="168"/>
      <c r="F1931" s="168"/>
      <c r="G1931" s="168"/>
      <c r="H1931" s="168"/>
      <c r="I1931" s="168"/>
      <c r="J1931" s="168"/>
      <c r="K1931" s="168"/>
      <c r="L1931" s="168"/>
      <c r="M1931" s="168"/>
      <c r="N1931" s="168"/>
      <c r="O1931" s="168"/>
      <c r="P1931" s="168"/>
      <c r="Q1931" s="168"/>
      <c r="R1931" s="168"/>
      <c r="S1931" s="168"/>
      <c r="T1931" s="168"/>
      <c r="U1931" s="168"/>
      <c r="V1931" s="168"/>
      <c r="W1931" s="168"/>
      <c r="X1931" s="168"/>
      <c r="Y1931" s="168"/>
      <c r="Z1931" s="168"/>
      <c r="AA1931" s="168"/>
      <c r="AB1931" s="168"/>
      <c r="AC1931" s="168"/>
      <c r="AD1931" s="168"/>
      <c r="AE1931" s="168"/>
      <c r="AF1931" s="168"/>
      <c r="AG1931" s="168"/>
      <c r="AH1931" s="168"/>
      <c r="AI1931" s="168"/>
      <c r="AJ1931" s="168"/>
      <c r="AK1931" s="168"/>
      <c r="AL1931" s="168"/>
      <c r="AM1931" s="168"/>
      <c r="AN1931" s="168"/>
      <c r="AO1931" s="168"/>
      <c r="AP1931" s="168"/>
      <c r="AQ1931" s="168"/>
      <c r="AR1931" s="168"/>
      <c r="AS1931" s="168"/>
      <c r="AT1931" s="168"/>
      <c r="AU1931" s="168"/>
      <c r="AV1931" s="168"/>
      <c r="AW1931" s="168"/>
      <c r="AX1931" s="168"/>
      <c r="AY1931" s="168"/>
      <c r="AZ1931" s="168"/>
      <c r="BA1931" s="168"/>
      <c r="BB1931" s="168"/>
      <c r="BC1931" s="168"/>
      <c r="BD1931" s="168"/>
      <c r="BE1931" s="168"/>
      <c r="BF1931" s="168"/>
      <c r="BG1931" s="168"/>
      <c r="BH1931" s="168"/>
      <c r="BI1931" s="168"/>
      <c r="BJ1931" s="168"/>
      <c r="BK1931" s="168"/>
      <c r="BL1931" s="168"/>
      <c r="BM1931" s="168"/>
      <c r="BN1931" s="168"/>
      <c r="BO1931" s="168"/>
      <c r="BP1931" s="168"/>
    </row>
    <row r="1932" spans="4:68" x14ac:dyDescent="0.15">
      <c r="D1932" s="168"/>
      <c r="E1932" s="168"/>
      <c r="F1932" s="168"/>
      <c r="G1932" s="168"/>
      <c r="H1932" s="168"/>
      <c r="I1932" s="168"/>
      <c r="J1932" s="168"/>
      <c r="K1932" s="168"/>
      <c r="L1932" s="168"/>
      <c r="M1932" s="168"/>
      <c r="N1932" s="168"/>
      <c r="O1932" s="168"/>
      <c r="P1932" s="168"/>
      <c r="Q1932" s="168"/>
      <c r="R1932" s="168"/>
      <c r="S1932" s="168"/>
      <c r="T1932" s="168"/>
      <c r="U1932" s="168"/>
      <c r="V1932" s="168"/>
      <c r="W1932" s="168"/>
      <c r="X1932" s="168"/>
      <c r="Y1932" s="168"/>
      <c r="Z1932" s="168"/>
      <c r="AA1932" s="168"/>
      <c r="AB1932" s="168"/>
      <c r="AC1932" s="168"/>
      <c r="AD1932" s="168"/>
      <c r="AE1932" s="168"/>
      <c r="AF1932" s="168"/>
      <c r="AG1932" s="168"/>
      <c r="AH1932" s="168"/>
      <c r="AI1932" s="168"/>
      <c r="AJ1932" s="168"/>
      <c r="AK1932" s="168"/>
      <c r="AL1932" s="168"/>
      <c r="AM1932" s="168"/>
      <c r="AN1932" s="168"/>
      <c r="AO1932" s="168"/>
      <c r="AP1932" s="168"/>
      <c r="AQ1932" s="168"/>
      <c r="AR1932" s="168"/>
      <c r="AS1932" s="168"/>
      <c r="AT1932" s="168"/>
      <c r="AU1932" s="168"/>
      <c r="AV1932" s="168"/>
      <c r="AW1932" s="168"/>
      <c r="AX1932" s="168"/>
      <c r="AY1932" s="168"/>
      <c r="AZ1932" s="168"/>
      <c r="BA1932" s="168"/>
      <c r="BB1932" s="168"/>
      <c r="BC1932" s="168"/>
      <c r="BD1932" s="168"/>
      <c r="BE1932" s="168"/>
      <c r="BF1932" s="168"/>
      <c r="BG1932" s="168"/>
      <c r="BH1932" s="168"/>
      <c r="BI1932" s="168"/>
      <c r="BJ1932" s="168"/>
      <c r="BK1932" s="168"/>
      <c r="BL1932" s="168"/>
      <c r="BM1932" s="168"/>
      <c r="BN1932" s="168"/>
      <c r="BO1932" s="168"/>
      <c r="BP1932" s="168"/>
    </row>
    <row r="1933" spans="4:68" x14ac:dyDescent="0.15">
      <c r="D1933" s="168"/>
      <c r="E1933" s="168"/>
      <c r="F1933" s="168"/>
      <c r="G1933" s="168"/>
      <c r="H1933" s="168"/>
      <c r="I1933" s="168"/>
      <c r="J1933" s="168"/>
      <c r="K1933" s="168"/>
      <c r="L1933" s="168"/>
      <c r="M1933" s="168"/>
      <c r="N1933" s="168"/>
      <c r="O1933" s="168"/>
      <c r="P1933" s="168"/>
      <c r="Q1933" s="168"/>
      <c r="R1933" s="168"/>
      <c r="S1933" s="168"/>
      <c r="T1933" s="168"/>
      <c r="U1933" s="168"/>
      <c r="V1933" s="168"/>
      <c r="W1933" s="168"/>
      <c r="X1933" s="168"/>
      <c r="Y1933" s="168"/>
      <c r="Z1933" s="168"/>
      <c r="AA1933" s="168"/>
      <c r="AB1933" s="168"/>
      <c r="AC1933" s="168"/>
      <c r="AD1933" s="168"/>
      <c r="AE1933" s="168"/>
      <c r="AF1933" s="168"/>
      <c r="AG1933" s="168"/>
      <c r="AH1933" s="168"/>
      <c r="AI1933" s="168"/>
      <c r="AJ1933" s="168"/>
      <c r="AK1933" s="168"/>
      <c r="AL1933" s="168"/>
      <c r="AM1933" s="168"/>
      <c r="AN1933" s="168"/>
      <c r="AO1933" s="168"/>
      <c r="AP1933" s="168"/>
      <c r="AQ1933" s="168"/>
      <c r="AR1933" s="168"/>
      <c r="AS1933" s="168"/>
      <c r="AT1933" s="168"/>
      <c r="AU1933" s="168"/>
      <c r="AV1933" s="168"/>
      <c r="AW1933" s="168"/>
      <c r="AX1933" s="168"/>
      <c r="AY1933" s="168"/>
      <c r="AZ1933" s="168"/>
      <c r="BA1933" s="168"/>
      <c r="BB1933" s="168"/>
      <c r="BC1933" s="168"/>
      <c r="BD1933" s="168"/>
      <c r="BE1933" s="168"/>
      <c r="BF1933" s="168"/>
      <c r="BG1933" s="168"/>
      <c r="BH1933" s="168"/>
      <c r="BI1933" s="168"/>
      <c r="BJ1933" s="168"/>
      <c r="BK1933" s="168"/>
      <c r="BL1933" s="168"/>
      <c r="BM1933" s="168"/>
      <c r="BN1933" s="168"/>
      <c r="BO1933" s="168"/>
      <c r="BP1933" s="168"/>
    </row>
    <row r="1934" spans="4:68" x14ac:dyDescent="0.15">
      <c r="D1934" s="168"/>
      <c r="E1934" s="168"/>
      <c r="F1934" s="168"/>
      <c r="G1934" s="168"/>
      <c r="H1934" s="168"/>
      <c r="I1934" s="168"/>
      <c r="J1934" s="168"/>
      <c r="K1934" s="168"/>
      <c r="L1934" s="168"/>
      <c r="M1934" s="168"/>
      <c r="N1934" s="168"/>
      <c r="O1934" s="168"/>
      <c r="P1934" s="168"/>
      <c r="Q1934" s="168"/>
      <c r="R1934" s="168"/>
      <c r="S1934" s="168"/>
      <c r="T1934" s="168"/>
      <c r="U1934" s="168"/>
      <c r="V1934" s="168"/>
      <c r="W1934" s="168"/>
      <c r="X1934" s="168"/>
      <c r="Y1934" s="168"/>
      <c r="Z1934" s="168"/>
      <c r="AA1934" s="168"/>
      <c r="AB1934" s="168"/>
      <c r="AC1934" s="168"/>
      <c r="AD1934" s="168"/>
      <c r="AE1934" s="168"/>
      <c r="AF1934" s="168"/>
      <c r="AG1934" s="168"/>
      <c r="AH1934" s="168"/>
      <c r="AI1934" s="168"/>
      <c r="AJ1934" s="168"/>
      <c r="AK1934" s="168"/>
      <c r="AL1934" s="168"/>
      <c r="AM1934" s="168"/>
      <c r="AN1934" s="168"/>
      <c r="AO1934" s="168"/>
      <c r="AP1934" s="168"/>
      <c r="AQ1934" s="168"/>
      <c r="AR1934" s="168"/>
      <c r="AS1934" s="168"/>
      <c r="AT1934" s="168"/>
      <c r="AU1934" s="168"/>
      <c r="AV1934" s="168"/>
      <c r="AW1934" s="168"/>
      <c r="AX1934" s="168"/>
      <c r="AY1934" s="168"/>
      <c r="AZ1934" s="168"/>
      <c r="BA1934" s="168"/>
      <c r="BB1934" s="168"/>
      <c r="BC1934" s="168"/>
      <c r="BD1934" s="168"/>
      <c r="BE1934" s="168"/>
      <c r="BF1934" s="168"/>
      <c r="BG1934" s="168"/>
      <c r="BH1934" s="168"/>
      <c r="BI1934" s="168"/>
      <c r="BJ1934" s="168"/>
      <c r="BK1934" s="168"/>
      <c r="BL1934" s="168"/>
      <c r="BM1934" s="168"/>
      <c r="BN1934" s="168"/>
      <c r="BO1934" s="168"/>
      <c r="BP1934" s="168"/>
    </row>
    <row r="1935" spans="4:68" x14ac:dyDescent="0.15">
      <c r="D1935" s="168"/>
      <c r="E1935" s="168"/>
      <c r="F1935" s="168"/>
      <c r="G1935" s="168"/>
      <c r="H1935" s="168"/>
      <c r="I1935" s="168"/>
      <c r="J1935" s="168"/>
      <c r="K1935" s="168"/>
      <c r="L1935" s="168"/>
      <c r="M1935" s="168"/>
      <c r="N1935" s="168"/>
      <c r="O1935" s="168"/>
      <c r="P1935" s="168"/>
      <c r="Q1935" s="168"/>
      <c r="R1935" s="168"/>
      <c r="S1935" s="168"/>
      <c r="T1935" s="168"/>
      <c r="U1935" s="168"/>
      <c r="V1935" s="168"/>
      <c r="W1935" s="168"/>
      <c r="X1935" s="168"/>
      <c r="Y1935" s="168"/>
      <c r="Z1935" s="168"/>
      <c r="AA1935" s="168"/>
      <c r="AB1935" s="168"/>
      <c r="AC1935" s="168"/>
      <c r="AD1935" s="168"/>
      <c r="AE1935" s="168"/>
      <c r="AF1935" s="168"/>
      <c r="AG1935" s="168"/>
      <c r="AH1935" s="168"/>
      <c r="AI1935" s="168"/>
      <c r="AJ1935" s="168"/>
      <c r="AK1935" s="168"/>
      <c r="AL1935" s="168"/>
      <c r="AM1935" s="168"/>
      <c r="AN1935" s="168"/>
      <c r="AO1935" s="168"/>
      <c r="AP1935" s="168"/>
      <c r="AQ1935" s="168"/>
      <c r="AR1935" s="168"/>
      <c r="AS1935" s="168"/>
      <c r="AT1935" s="168"/>
      <c r="AU1935" s="168"/>
      <c r="AV1935" s="168"/>
      <c r="AW1935" s="168"/>
      <c r="AX1935" s="168"/>
      <c r="AY1935" s="168"/>
      <c r="AZ1935" s="168"/>
      <c r="BA1935" s="168"/>
      <c r="BB1935" s="168"/>
      <c r="BC1935" s="168"/>
      <c r="BD1935" s="168"/>
      <c r="BE1935" s="168"/>
      <c r="BF1935" s="168"/>
      <c r="BG1935" s="168"/>
      <c r="BH1935" s="168"/>
      <c r="BI1935" s="168"/>
      <c r="BJ1935" s="168"/>
      <c r="BK1935" s="168"/>
      <c r="BL1935" s="168"/>
      <c r="BM1935" s="168"/>
      <c r="BN1935" s="168"/>
      <c r="BO1935" s="168"/>
      <c r="BP1935" s="168"/>
    </row>
    <row r="1936" spans="4:68" x14ac:dyDescent="0.15">
      <c r="D1936" s="168"/>
      <c r="E1936" s="168"/>
      <c r="F1936" s="168"/>
      <c r="G1936" s="168"/>
      <c r="H1936" s="168"/>
      <c r="I1936" s="168"/>
      <c r="J1936" s="168"/>
      <c r="K1936" s="168"/>
      <c r="L1936" s="168"/>
      <c r="M1936" s="168"/>
      <c r="N1936" s="168"/>
      <c r="O1936" s="168"/>
      <c r="P1936" s="168"/>
      <c r="Q1936" s="168"/>
      <c r="R1936" s="168"/>
      <c r="S1936" s="168"/>
      <c r="T1936" s="168"/>
      <c r="U1936" s="168"/>
      <c r="V1936" s="168"/>
      <c r="W1936" s="168"/>
      <c r="X1936" s="168"/>
      <c r="Y1936" s="168"/>
      <c r="Z1936" s="168"/>
      <c r="AA1936" s="168"/>
      <c r="AB1936" s="168"/>
      <c r="AC1936" s="168"/>
      <c r="AD1936" s="168"/>
      <c r="AE1936" s="168"/>
      <c r="AF1936" s="168"/>
      <c r="AG1936" s="168"/>
      <c r="AH1936" s="168"/>
      <c r="AI1936" s="168"/>
      <c r="AJ1936" s="168"/>
      <c r="AK1936" s="168"/>
      <c r="AL1936" s="168"/>
      <c r="AM1936" s="168"/>
      <c r="AN1936" s="168"/>
      <c r="AO1936" s="168"/>
      <c r="AP1936" s="168"/>
      <c r="AQ1936" s="168"/>
      <c r="AR1936" s="168"/>
      <c r="AS1936" s="168"/>
      <c r="AT1936" s="168"/>
      <c r="AU1936" s="168"/>
      <c r="AV1936" s="168"/>
      <c r="AW1936" s="168"/>
      <c r="AX1936" s="168"/>
      <c r="AY1936" s="168"/>
      <c r="AZ1936" s="168"/>
      <c r="BA1936" s="168"/>
      <c r="BB1936" s="168"/>
      <c r="BC1936" s="168"/>
      <c r="BD1936" s="168"/>
      <c r="BE1936" s="168"/>
      <c r="BF1936" s="168"/>
      <c r="BG1936" s="168"/>
      <c r="BH1936" s="168"/>
      <c r="BI1936" s="168"/>
      <c r="BJ1936" s="168"/>
      <c r="BK1936" s="168"/>
      <c r="BL1936" s="168"/>
      <c r="BM1936" s="168"/>
      <c r="BN1936" s="168"/>
      <c r="BO1936" s="168"/>
      <c r="BP1936" s="168"/>
    </row>
    <row r="1937" spans="4:68" x14ac:dyDescent="0.15">
      <c r="D1937" s="168"/>
      <c r="E1937" s="168"/>
      <c r="F1937" s="168"/>
      <c r="G1937" s="168"/>
      <c r="H1937" s="168"/>
      <c r="I1937" s="168"/>
      <c r="J1937" s="168"/>
      <c r="K1937" s="168"/>
      <c r="L1937" s="168"/>
      <c r="M1937" s="168"/>
      <c r="N1937" s="168"/>
      <c r="O1937" s="168"/>
      <c r="P1937" s="168"/>
      <c r="Q1937" s="168"/>
      <c r="R1937" s="168"/>
      <c r="S1937" s="168"/>
      <c r="T1937" s="168"/>
      <c r="U1937" s="168"/>
      <c r="V1937" s="168"/>
      <c r="W1937" s="168"/>
      <c r="X1937" s="168"/>
      <c r="Y1937" s="168"/>
      <c r="Z1937" s="168"/>
      <c r="AA1937" s="168"/>
      <c r="AB1937" s="168"/>
      <c r="AC1937" s="168"/>
      <c r="AD1937" s="168"/>
      <c r="AE1937" s="168"/>
      <c r="AF1937" s="168"/>
      <c r="AG1937" s="168"/>
      <c r="AH1937" s="168"/>
      <c r="AI1937" s="168"/>
      <c r="AJ1937" s="168"/>
      <c r="AK1937" s="168"/>
      <c r="AL1937" s="168"/>
      <c r="AM1937" s="168"/>
      <c r="AN1937" s="168"/>
      <c r="AO1937" s="168"/>
      <c r="AP1937" s="168"/>
      <c r="AQ1937" s="168"/>
      <c r="AR1937" s="168"/>
      <c r="AS1937" s="168"/>
      <c r="AT1937" s="168"/>
      <c r="AU1937" s="168"/>
      <c r="AV1937" s="168"/>
      <c r="AW1937" s="168"/>
      <c r="AX1937" s="168"/>
      <c r="AY1937" s="168"/>
      <c r="AZ1937" s="168"/>
      <c r="BA1937" s="168"/>
      <c r="BB1937" s="168"/>
      <c r="BC1937" s="168"/>
      <c r="BD1937" s="168"/>
      <c r="BE1937" s="168"/>
      <c r="BF1937" s="168"/>
      <c r="BG1937" s="168"/>
      <c r="BH1937" s="168"/>
      <c r="BI1937" s="168"/>
      <c r="BJ1937" s="168"/>
      <c r="BK1937" s="168"/>
      <c r="BL1937" s="168"/>
      <c r="BM1937" s="168"/>
      <c r="BN1937" s="168"/>
      <c r="BO1937" s="168"/>
      <c r="BP1937" s="168"/>
    </row>
    <row r="1938" spans="4:68" x14ac:dyDescent="0.15">
      <c r="D1938" s="168"/>
      <c r="E1938" s="168"/>
      <c r="F1938" s="168"/>
      <c r="G1938" s="168"/>
      <c r="H1938" s="168"/>
      <c r="I1938" s="168"/>
      <c r="J1938" s="168"/>
      <c r="K1938" s="168"/>
      <c r="L1938" s="168"/>
      <c r="M1938" s="168"/>
      <c r="N1938" s="168"/>
      <c r="O1938" s="168"/>
      <c r="P1938" s="168"/>
      <c r="Q1938" s="168"/>
      <c r="R1938" s="168"/>
      <c r="S1938" s="168"/>
      <c r="T1938" s="168"/>
      <c r="U1938" s="168"/>
      <c r="V1938" s="168"/>
      <c r="W1938" s="168"/>
      <c r="X1938" s="168"/>
      <c r="Y1938" s="168"/>
      <c r="Z1938" s="168"/>
      <c r="AA1938" s="168"/>
      <c r="AB1938" s="168"/>
      <c r="AC1938" s="168"/>
      <c r="AD1938" s="168"/>
      <c r="AE1938" s="168"/>
      <c r="AF1938" s="168"/>
      <c r="AG1938" s="168"/>
      <c r="AH1938" s="168"/>
      <c r="AI1938" s="168"/>
      <c r="AJ1938" s="168"/>
      <c r="AK1938" s="168"/>
      <c r="AL1938" s="168"/>
      <c r="AM1938" s="168"/>
      <c r="AN1938" s="168"/>
      <c r="AO1938" s="168"/>
      <c r="AP1938" s="168"/>
      <c r="AQ1938" s="168"/>
      <c r="AR1938" s="168"/>
      <c r="AS1938" s="168"/>
      <c r="AT1938" s="168"/>
      <c r="AU1938" s="168"/>
      <c r="AV1938" s="168"/>
      <c r="AW1938" s="168"/>
      <c r="AX1938" s="168"/>
      <c r="AY1938" s="168"/>
      <c r="AZ1938" s="168"/>
      <c r="BA1938" s="168"/>
      <c r="BB1938" s="168"/>
      <c r="BC1938" s="168"/>
      <c r="BD1938" s="168"/>
      <c r="BE1938" s="168"/>
      <c r="BF1938" s="168"/>
      <c r="BG1938" s="168"/>
      <c r="BH1938" s="168"/>
      <c r="BI1938" s="168"/>
      <c r="BJ1938" s="168"/>
      <c r="BK1938" s="168"/>
      <c r="BL1938" s="168"/>
      <c r="BM1938" s="168"/>
      <c r="BN1938" s="168"/>
      <c r="BO1938" s="168"/>
      <c r="BP1938" s="168"/>
    </row>
    <row r="1939" spans="4:68" x14ac:dyDescent="0.15">
      <c r="D1939" s="168"/>
      <c r="E1939" s="168"/>
      <c r="F1939" s="168"/>
      <c r="G1939" s="168"/>
      <c r="H1939" s="168"/>
      <c r="I1939" s="168"/>
      <c r="J1939" s="168"/>
      <c r="K1939" s="168"/>
      <c r="L1939" s="168"/>
      <c r="M1939" s="168"/>
      <c r="N1939" s="168"/>
      <c r="O1939" s="168"/>
      <c r="P1939" s="168"/>
      <c r="Q1939" s="168"/>
      <c r="R1939" s="168"/>
      <c r="S1939" s="168"/>
      <c r="T1939" s="168"/>
      <c r="U1939" s="168"/>
      <c r="V1939" s="168"/>
      <c r="W1939" s="168"/>
      <c r="X1939" s="168"/>
      <c r="Y1939" s="168"/>
      <c r="Z1939" s="168"/>
      <c r="AA1939" s="168"/>
      <c r="AB1939" s="168"/>
      <c r="AC1939" s="168"/>
      <c r="AD1939" s="168"/>
      <c r="AE1939" s="168"/>
      <c r="AF1939" s="168"/>
      <c r="AG1939" s="168"/>
      <c r="AH1939" s="168"/>
      <c r="AI1939" s="168"/>
      <c r="AJ1939" s="168"/>
      <c r="AK1939" s="168"/>
      <c r="AL1939" s="168"/>
      <c r="AM1939" s="168"/>
      <c r="AN1939" s="168"/>
      <c r="AO1939" s="168"/>
      <c r="AP1939" s="168"/>
      <c r="AQ1939" s="168"/>
      <c r="AR1939" s="168"/>
      <c r="AS1939" s="168"/>
      <c r="AT1939" s="168"/>
      <c r="AU1939" s="168"/>
      <c r="AV1939" s="168"/>
      <c r="AW1939" s="168"/>
      <c r="AX1939" s="168"/>
      <c r="AY1939" s="168"/>
      <c r="AZ1939" s="168"/>
      <c r="BA1939" s="168"/>
      <c r="BB1939" s="168"/>
      <c r="BC1939" s="168"/>
      <c r="BD1939" s="168"/>
      <c r="BE1939" s="168"/>
      <c r="BF1939" s="168"/>
      <c r="BG1939" s="168"/>
      <c r="BH1939" s="168"/>
      <c r="BI1939" s="168"/>
      <c r="BJ1939" s="168"/>
      <c r="BK1939" s="168"/>
      <c r="BL1939" s="168"/>
      <c r="BM1939" s="168"/>
      <c r="BN1939" s="168"/>
      <c r="BO1939" s="168"/>
      <c r="BP1939" s="168"/>
    </row>
    <row r="1940" spans="4:68" x14ac:dyDescent="0.15">
      <c r="D1940" s="168"/>
      <c r="E1940" s="168"/>
      <c r="F1940" s="168"/>
      <c r="G1940" s="168"/>
      <c r="H1940" s="168"/>
      <c r="I1940" s="168"/>
      <c r="J1940" s="168"/>
      <c r="K1940" s="168"/>
      <c r="L1940" s="168"/>
      <c r="M1940" s="168"/>
      <c r="N1940" s="168"/>
      <c r="O1940" s="168"/>
      <c r="P1940" s="168"/>
      <c r="Q1940" s="168"/>
      <c r="R1940" s="168"/>
      <c r="S1940" s="168"/>
      <c r="T1940" s="168"/>
      <c r="U1940" s="168"/>
      <c r="V1940" s="168"/>
      <c r="W1940" s="168"/>
      <c r="X1940" s="168"/>
      <c r="Y1940" s="168"/>
      <c r="Z1940" s="168"/>
      <c r="AA1940" s="168"/>
      <c r="AB1940" s="168"/>
      <c r="AC1940" s="168"/>
      <c r="AD1940" s="168"/>
      <c r="AE1940" s="168"/>
      <c r="AF1940" s="168"/>
      <c r="AG1940" s="168"/>
      <c r="AH1940" s="168"/>
      <c r="AI1940" s="168"/>
      <c r="AJ1940" s="168"/>
      <c r="AK1940" s="168"/>
      <c r="AL1940" s="168"/>
      <c r="AM1940" s="168"/>
      <c r="AN1940" s="168"/>
      <c r="AO1940" s="168"/>
      <c r="AP1940" s="168"/>
      <c r="AQ1940" s="168"/>
      <c r="AR1940" s="168"/>
      <c r="AS1940" s="168"/>
      <c r="AT1940" s="168"/>
      <c r="AU1940" s="168"/>
      <c r="AV1940" s="168"/>
      <c r="AW1940" s="168"/>
      <c r="AX1940" s="168"/>
      <c r="AY1940" s="168"/>
      <c r="AZ1940" s="168"/>
      <c r="BA1940" s="168"/>
      <c r="BB1940" s="168"/>
      <c r="BC1940" s="168"/>
      <c r="BD1940" s="168"/>
      <c r="BE1940" s="168"/>
      <c r="BF1940" s="168"/>
      <c r="BG1940" s="168"/>
      <c r="BH1940" s="168"/>
      <c r="BI1940" s="168"/>
      <c r="BJ1940" s="168"/>
      <c r="BK1940" s="168"/>
      <c r="BL1940" s="168"/>
      <c r="BM1940" s="168"/>
      <c r="BN1940" s="168"/>
      <c r="BO1940" s="168"/>
      <c r="BP1940" s="168"/>
    </row>
    <row r="1941" spans="4:68" x14ac:dyDescent="0.15">
      <c r="D1941" s="168"/>
      <c r="E1941" s="168"/>
      <c r="F1941" s="168"/>
      <c r="G1941" s="168"/>
      <c r="H1941" s="168"/>
      <c r="I1941" s="168"/>
      <c r="J1941" s="168"/>
      <c r="K1941" s="168"/>
      <c r="L1941" s="168"/>
      <c r="M1941" s="168"/>
      <c r="N1941" s="168"/>
      <c r="O1941" s="168"/>
      <c r="P1941" s="168"/>
      <c r="Q1941" s="168"/>
      <c r="R1941" s="168"/>
      <c r="S1941" s="168"/>
      <c r="T1941" s="168"/>
      <c r="U1941" s="168"/>
      <c r="V1941" s="168"/>
      <c r="W1941" s="168"/>
      <c r="X1941" s="168"/>
      <c r="Y1941" s="168"/>
      <c r="Z1941" s="168"/>
      <c r="AA1941" s="168"/>
      <c r="AB1941" s="168"/>
      <c r="AC1941" s="168"/>
      <c r="AD1941" s="168"/>
      <c r="AE1941" s="168"/>
      <c r="AF1941" s="168"/>
      <c r="AG1941" s="168"/>
      <c r="AH1941" s="168"/>
      <c r="AI1941" s="168"/>
      <c r="AJ1941" s="168"/>
      <c r="AK1941" s="168"/>
      <c r="AL1941" s="168"/>
      <c r="AM1941" s="168"/>
      <c r="AN1941" s="168"/>
      <c r="AO1941" s="168"/>
      <c r="AP1941" s="168"/>
      <c r="AQ1941" s="168"/>
      <c r="AR1941" s="168"/>
      <c r="AS1941" s="168"/>
      <c r="AT1941" s="168"/>
      <c r="AU1941" s="168"/>
      <c r="AV1941" s="168"/>
      <c r="AW1941" s="168"/>
      <c r="AX1941" s="168"/>
      <c r="AY1941" s="168"/>
      <c r="AZ1941" s="168"/>
      <c r="BA1941" s="168"/>
      <c r="BB1941" s="168"/>
      <c r="BC1941" s="168"/>
      <c r="BD1941" s="168"/>
      <c r="BE1941" s="168"/>
      <c r="BF1941" s="168"/>
      <c r="BG1941" s="168"/>
      <c r="BH1941" s="168"/>
      <c r="BI1941" s="168"/>
      <c r="BJ1941" s="168"/>
      <c r="BK1941" s="168"/>
      <c r="BL1941" s="168"/>
      <c r="BM1941" s="168"/>
      <c r="BN1941" s="168"/>
      <c r="BO1941" s="168"/>
      <c r="BP1941" s="168"/>
    </row>
    <row r="1942" spans="4:68" x14ac:dyDescent="0.15">
      <c r="D1942" s="168"/>
      <c r="E1942" s="168"/>
      <c r="F1942" s="168"/>
      <c r="G1942" s="168"/>
      <c r="H1942" s="168"/>
      <c r="I1942" s="168"/>
      <c r="J1942" s="168"/>
      <c r="K1942" s="168"/>
      <c r="L1942" s="168"/>
      <c r="M1942" s="168"/>
      <c r="N1942" s="168"/>
      <c r="O1942" s="168"/>
      <c r="P1942" s="168"/>
      <c r="Q1942" s="168"/>
      <c r="R1942" s="168"/>
      <c r="S1942" s="168"/>
      <c r="T1942" s="168"/>
      <c r="U1942" s="168"/>
      <c r="V1942" s="168"/>
      <c r="W1942" s="168"/>
      <c r="X1942" s="168"/>
      <c r="Y1942" s="168"/>
      <c r="Z1942" s="168"/>
      <c r="AA1942" s="168"/>
      <c r="AB1942" s="168"/>
      <c r="AC1942" s="168"/>
      <c r="AD1942" s="168"/>
      <c r="AE1942" s="168"/>
      <c r="AF1942" s="168"/>
      <c r="AG1942" s="168"/>
      <c r="AH1942" s="168"/>
      <c r="AI1942" s="168"/>
      <c r="AJ1942" s="168"/>
      <c r="AK1942" s="168"/>
      <c r="AL1942" s="168"/>
      <c r="AM1942" s="168"/>
      <c r="AN1942" s="168"/>
      <c r="AO1942" s="168"/>
      <c r="AP1942" s="168"/>
      <c r="AQ1942" s="168"/>
      <c r="AR1942" s="168"/>
      <c r="AS1942" s="168"/>
      <c r="AT1942" s="168"/>
      <c r="AU1942" s="168"/>
      <c r="AV1942" s="168"/>
      <c r="AW1942" s="168"/>
      <c r="AX1942" s="168"/>
      <c r="AY1942" s="168"/>
      <c r="AZ1942" s="168"/>
      <c r="BA1942" s="168"/>
      <c r="BB1942" s="168"/>
      <c r="BC1942" s="168"/>
      <c r="BD1942" s="168"/>
      <c r="BE1942" s="168"/>
      <c r="BF1942" s="168"/>
      <c r="BG1942" s="168"/>
      <c r="BH1942" s="168"/>
      <c r="BI1942" s="168"/>
      <c r="BJ1942" s="168"/>
      <c r="BK1942" s="168"/>
      <c r="BL1942" s="168"/>
      <c r="BM1942" s="168"/>
      <c r="BN1942" s="168"/>
      <c r="BO1942" s="168"/>
      <c r="BP1942" s="168"/>
    </row>
    <row r="1943" spans="4:68" x14ac:dyDescent="0.15">
      <c r="D1943" s="168"/>
      <c r="E1943" s="168"/>
      <c r="F1943" s="168"/>
      <c r="G1943" s="168"/>
      <c r="H1943" s="168"/>
      <c r="I1943" s="168"/>
      <c r="J1943" s="168"/>
      <c r="K1943" s="168"/>
      <c r="L1943" s="168"/>
      <c r="M1943" s="168"/>
      <c r="N1943" s="168"/>
      <c r="O1943" s="168"/>
      <c r="P1943" s="168"/>
      <c r="Q1943" s="168"/>
      <c r="R1943" s="168"/>
      <c r="S1943" s="168"/>
      <c r="T1943" s="168"/>
      <c r="U1943" s="168"/>
      <c r="V1943" s="168"/>
      <c r="W1943" s="168"/>
      <c r="X1943" s="168"/>
      <c r="Y1943" s="168"/>
      <c r="Z1943" s="168"/>
      <c r="AA1943" s="168"/>
      <c r="AB1943" s="168"/>
      <c r="AC1943" s="168"/>
      <c r="AD1943" s="168"/>
      <c r="AE1943" s="168"/>
      <c r="AF1943" s="168"/>
      <c r="AG1943" s="168"/>
      <c r="AH1943" s="168"/>
      <c r="AI1943" s="168"/>
      <c r="AJ1943" s="168"/>
      <c r="AK1943" s="168"/>
      <c r="AL1943" s="168"/>
      <c r="AM1943" s="168"/>
      <c r="AN1943" s="168"/>
      <c r="AO1943" s="168"/>
      <c r="AP1943" s="168"/>
      <c r="AQ1943" s="168"/>
      <c r="AR1943" s="168"/>
      <c r="AS1943" s="168"/>
      <c r="AT1943" s="168"/>
      <c r="AU1943" s="168"/>
      <c r="AV1943" s="168"/>
      <c r="AW1943" s="168"/>
      <c r="AX1943" s="168"/>
      <c r="AY1943" s="168"/>
      <c r="AZ1943" s="168"/>
      <c r="BA1943" s="168"/>
      <c r="BB1943" s="168"/>
      <c r="BC1943" s="168"/>
      <c r="BD1943" s="168"/>
      <c r="BE1943" s="168"/>
      <c r="BF1943" s="168"/>
      <c r="BG1943" s="168"/>
      <c r="BH1943" s="168"/>
      <c r="BI1943" s="168"/>
      <c r="BJ1943" s="168"/>
      <c r="BK1943" s="168"/>
      <c r="BL1943" s="168"/>
      <c r="BM1943" s="168"/>
      <c r="BN1943" s="168"/>
      <c r="BO1943" s="168"/>
      <c r="BP1943" s="168"/>
    </row>
    <row r="1944" spans="4:68" x14ac:dyDescent="0.15">
      <c r="D1944" s="168"/>
      <c r="E1944" s="168"/>
      <c r="F1944" s="168"/>
      <c r="G1944" s="168"/>
      <c r="H1944" s="168"/>
      <c r="I1944" s="168"/>
      <c r="J1944" s="168"/>
      <c r="K1944" s="168"/>
      <c r="L1944" s="168"/>
      <c r="M1944" s="168"/>
      <c r="N1944" s="168"/>
      <c r="O1944" s="168"/>
      <c r="P1944" s="168"/>
      <c r="Q1944" s="168"/>
      <c r="R1944" s="168"/>
      <c r="S1944" s="168"/>
      <c r="T1944" s="168"/>
      <c r="U1944" s="168"/>
      <c r="V1944" s="168"/>
      <c r="W1944" s="168"/>
      <c r="X1944" s="168"/>
      <c r="Y1944" s="168"/>
      <c r="Z1944" s="168"/>
      <c r="AA1944" s="168"/>
      <c r="AB1944" s="168"/>
      <c r="AC1944" s="168"/>
      <c r="AD1944" s="168"/>
      <c r="AE1944" s="168"/>
      <c r="AF1944" s="168"/>
      <c r="AG1944" s="168"/>
      <c r="AH1944" s="168"/>
      <c r="AI1944" s="168"/>
      <c r="AJ1944" s="168"/>
      <c r="AK1944" s="168"/>
      <c r="AL1944" s="168"/>
      <c r="AM1944" s="168"/>
      <c r="AN1944" s="168"/>
      <c r="AO1944" s="168"/>
      <c r="AP1944" s="168"/>
      <c r="AQ1944" s="168"/>
      <c r="AR1944" s="168"/>
      <c r="AS1944" s="168"/>
      <c r="AT1944" s="168"/>
      <c r="AU1944" s="168"/>
      <c r="AV1944" s="168"/>
      <c r="AW1944" s="168"/>
      <c r="AX1944" s="168"/>
      <c r="AY1944" s="168"/>
      <c r="AZ1944" s="168"/>
      <c r="BA1944" s="168"/>
      <c r="BB1944" s="168"/>
      <c r="BC1944" s="168"/>
      <c r="BD1944" s="168"/>
      <c r="BE1944" s="168"/>
      <c r="BF1944" s="168"/>
      <c r="BG1944" s="168"/>
      <c r="BH1944" s="168"/>
      <c r="BI1944" s="168"/>
      <c r="BJ1944" s="168"/>
      <c r="BK1944" s="168"/>
      <c r="BL1944" s="168"/>
      <c r="BM1944" s="168"/>
      <c r="BN1944" s="168"/>
      <c r="BO1944" s="168"/>
      <c r="BP1944" s="168"/>
    </row>
    <row r="1945" spans="4:68" x14ac:dyDescent="0.15">
      <c r="D1945" s="168"/>
      <c r="E1945" s="168"/>
      <c r="F1945" s="168"/>
      <c r="G1945" s="168"/>
      <c r="H1945" s="168"/>
      <c r="I1945" s="168"/>
      <c r="J1945" s="168"/>
      <c r="K1945" s="168"/>
      <c r="L1945" s="168"/>
      <c r="M1945" s="168"/>
      <c r="N1945" s="168"/>
      <c r="O1945" s="168"/>
      <c r="P1945" s="168"/>
      <c r="Q1945" s="168"/>
      <c r="R1945" s="168"/>
      <c r="S1945" s="168"/>
      <c r="T1945" s="168"/>
      <c r="U1945" s="168"/>
      <c r="V1945" s="168"/>
      <c r="W1945" s="168"/>
      <c r="X1945" s="168"/>
      <c r="Y1945" s="168"/>
      <c r="Z1945" s="168"/>
      <c r="AA1945" s="168"/>
      <c r="AB1945" s="168"/>
      <c r="AC1945" s="168"/>
      <c r="AD1945" s="168"/>
      <c r="AE1945" s="168"/>
      <c r="AF1945" s="168"/>
      <c r="AG1945" s="168"/>
      <c r="AH1945" s="168"/>
      <c r="AI1945" s="168"/>
      <c r="AJ1945" s="168"/>
      <c r="AK1945" s="168"/>
      <c r="AL1945" s="168"/>
      <c r="AM1945" s="168"/>
      <c r="AN1945" s="168"/>
      <c r="AO1945" s="168"/>
      <c r="AP1945" s="168"/>
      <c r="AQ1945" s="168"/>
      <c r="AR1945" s="168"/>
      <c r="AS1945" s="168"/>
      <c r="AT1945" s="168"/>
      <c r="AU1945" s="168"/>
      <c r="AV1945" s="168"/>
      <c r="AW1945" s="168"/>
      <c r="AX1945" s="168"/>
      <c r="AY1945" s="168"/>
      <c r="AZ1945" s="168"/>
      <c r="BA1945" s="168"/>
      <c r="BB1945" s="168"/>
      <c r="BC1945" s="168"/>
      <c r="BD1945" s="168"/>
      <c r="BE1945" s="168"/>
      <c r="BF1945" s="168"/>
      <c r="BG1945" s="168"/>
      <c r="BH1945" s="168"/>
      <c r="BI1945" s="168"/>
      <c r="BJ1945" s="168"/>
      <c r="BK1945" s="168"/>
      <c r="BL1945" s="168"/>
      <c r="BM1945" s="168"/>
      <c r="BN1945" s="168"/>
      <c r="BO1945" s="168"/>
      <c r="BP1945" s="168"/>
    </row>
    <row r="1946" spans="4:68" x14ac:dyDescent="0.15">
      <c r="D1946" s="168"/>
      <c r="E1946" s="168"/>
      <c r="F1946" s="168"/>
      <c r="G1946" s="168"/>
      <c r="H1946" s="168"/>
      <c r="I1946" s="168"/>
      <c r="J1946" s="168"/>
      <c r="K1946" s="168"/>
      <c r="L1946" s="168"/>
      <c r="M1946" s="168"/>
      <c r="N1946" s="168"/>
      <c r="O1946" s="168"/>
      <c r="P1946" s="168"/>
      <c r="Q1946" s="168"/>
      <c r="R1946" s="168"/>
      <c r="S1946" s="168"/>
      <c r="T1946" s="168"/>
      <c r="U1946" s="168"/>
      <c r="V1946" s="168"/>
      <c r="W1946" s="168"/>
      <c r="X1946" s="168"/>
      <c r="Y1946" s="168"/>
      <c r="Z1946" s="168"/>
      <c r="AA1946" s="168"/>
      <c r="AB1946" s="168"/>
      <c r="AC1946" s="168"/>
      <c r="AD1946" s="168"/>
      <c r="AE1946" s="168"/>
      <c r="AF1946" s="168"/>
      <c r="AG1946" s="168"/>
      <c r="AH1946" s="168"/>
      <c r="AI1946" s="168"/>
      <c r="AJ1946" s="168"/>
      <c r="AK1946" s="168"/>
      <c r="AL1946" s="168"/>
      <c r="AM1946" s="168"/>
      <c r="AN1946" s="168"/>
      <c r="AO1946" s="168"/>
      <c r="AP1946" s="168"/>
      <c r="AQ1946" s="168"/>
      <c r="AR1946" s="168"/>
      <c r="AS1946" s="168"/>
      <c r="AT1946" s="168"/>
      <c r="AU1946" s="168"/>
      <c r="AV1946" s="168"/>
      <c r="AW1946" s="168"/>
      <c r="AX1946" s="168"/>
      <c r="AY1946" s="168"/>
      <c r="AZ1946" s="168"/>
      <c r="BA1946" s="168"/>
      <c r="BB1946" s="168"/>
      <c r="BC1946" s="168"/>
      <c r="BD1946" s="168"/>
      <c r="BE1946" s="168"/>
      <c r="BF1946" s="168"/>
      <c r="BG1946" s="168"/>
      <c r="BH1946" s="168"/>
      <c r="BI1946" s="168"/>
      <c r="BJ1946" s="168"/>
      <c r="BK1946" s="168"/>
      <c r="BL1946" s="168"/>
      <c r="BM1946" s="168"/>
      <c r="BN1946" s="168"/>
      <c r="BO1946" s="168"/>
      <c r="BP1946" s="168"/>
    </row>
    <row r="1947" spans="4:68" x14ac:dyDescent="0.15">
      <c r="D1947" s="168"/>
      <c r="E1947" s="168"/>
      <c r="F1947" s="168"/>
      <c r="G1947" s="168"/>
      <c r="H1947" s="168"/>
      <c r="I1947" s="168"/>
      <c r="J1947" s="168"/>
      <c r="K1947" s="168"/>
      <c r="L1947" s="168"/>
      <c r="M1947" s="168"/>
      <c r="N1947" s="168"/>
      <c r="O1947" s="168"/>
      <c r="P1947" s="168"/>
      <c r="Q1947" s="168"/>
      <c r="R1947" s="168"/>
      <c r="S1947" s="168"/>
      <c r="T1947" s="168"/>
      <c r="U1947" s="168"/>
      <c r="V1947" s="168"/>
      <c r="W1947" s="168"/>
      <c r="X1947" s="168"/>
      <c r="Y1947" s="168"/>
      <c r="Z1947" s="168"/>
      <c r="AA1947" s="168"/>
      <c r="AB1947" s="168"/>
      <c r="AC1947" s="168"/>
      <c r="AD1947" s="168"/>
      <c r="AE1947" s="168"/>
      <c r="AF1947" s="168"/>
      <c r="AG1947" s="168"/>
      <c r="AH1947" s="168"/>
      <c r="AI1947" s="168"/>
      <c r="AJ1947" s="168"/>
      <c r="AK1947" s="168"/>
      <c r="AL1947" s="168"/>
      <c r="AM1947" s="168"/>
      <c r="AN1947" s="168"/>
      <c r="AO1947" s="168"/>
      <c r="AP1947" s="168"/>
      <c r="AQ1947" s="168"/>
      <c r="AR1947" s="168"/>
      <c r="AS1947" s="168"/>
      <c r="AT1947" s="168"/>
      <c r="AU1947" s="168"/>
      <c r="AV1947" s="168"/>
      <c r="AW1947" s="168"/>
      <c r="AX1947" s="168"/>
      <c r="AY1947" s="168"/>
      <c r="AZ1947" s="168"/>
      <c r="BA1947" s="168"/>
      <c r="BB1947" s="168"/>
      <c r="BC1947" s="168"/>
      <c r="BD1947" s="168"/>
      <c r="BE1947" s="168"/>
      <c r="BF1947" s="168"/>
      <c r="BG1947" s="168"/>
      <c r="BH1947" s="168"/>
      <c r="BI1947" s="168"/>
      <c r="BJ1947" s="168"/>
      <c r="BK1947" s="168"/>
      <c r="BL1947" s="168"/>
      <c r="BM1947" s="168"/>
      <c r="BN1947" s="168"/>
      <c r="BO1947" s="168"/>
      <c r="BP1947" s="168"/>
    </row>
    <row r="1948" spans="4:68" x14ac:dyDescent="0.15">
      <c r="D1948" s="168"/>
      <c r="E1948" s="168"/>
      <c r="F1948" s="168"/>
      <c r="G1948" s="168"/>
      <c r="H1948" s="168"/>
      <c r="I1948" s="168"/>
      <c r="J1948" s="168"/>
      <c r="K1948" s="168"/>
      <c r="L1948" s="168"/>
      <c r="M1948" s="168"/>
      <c r="N1948" s="168"/>
      <c r="O1948" s="168"/>
      <c r="P1948" s="168"/>
      <c r="Q1948" s="168"/>
      <c r="R1948" s="168"/>
      <c r="S1948" s="168"/>
      <c r="T1948" s="168"/>
      <c r="U1948" s="168"/>
      <c r="V1948" s="168"/>
      <c r="W1948" s="168"/>
      <c r="X1948" s="168"/>
      <c r="Y1948" s="168"/>
      <c r="Z1948" s="168"/>
      <c r="AA1948" s="168"/>
      <c r="AB1948" s="168"/>
      <c r="AC1948" s="168"/>
      <c r="AD1948" s="168"/>
      <c r="AE1948" s="168"/>
      <c r="AF1948" s="168"/>
      <c r="AG1948" s="168"/>
      <c r="AH1948" s="168"/>
      <c r="AI1948" s="168"/>
      <c r="AJ1948" s="168"/>
      <c r="AK1948" s="168"/>
      <c r="AL1948" s="168"/>
      <c r="AM1948" s="168"/>
      <c r="AN1948" s="168"/>
      <c r="AO1948" s="168"/>
      <c r="AP1948" s="168"/>
      <c r="AQ1948" s="168"/>
      <c r="AR1948" s="168"/>
      <c r="AS1948" s="168"/>
      <c r="AT1948" s="168"/>
      <c r="AU1948" s="168"/>
      <c r="AV1948" s="168"/>
      <c r="AW1948" s="168"/>
      <c r="AX1948" s="168"/>
      <c r="AY1948" s="168"/>
      <c r="AZ1948" s="168"/>
      <c r="BA1948" s="168"/>
      <c r="BB1948" s="168"/>
      <c r="BC1948" s="168"/>
      <c r="BD1948" s="168"/>
      <c r="BE1948" s="168"/>
      <c r="BF1948" s="168"/>
      <c r="BG1948" s="168"/>
      <c r="BH1948" s="168"/>
      <c r="BI1948" s="168"/>
      <c r="BJ1948" s="168"/>
      <c r="BK1948" s="168"/>
      <c r="BL1948" s="168"/>
      <c r="BM1948" s="168"/>
      <c r="BN1948" s="168"/>
      <c r="BO1948" s="168"/>
      <c r="BP1948" s="168"/>
    </row>
    <row r="1949" spans="4:68" x14ac:dyDescent="0.15">
      <c r="D1949" s="168"/>
      <c r="E1949" s="168"/>
      <c r="F1949" s="168"/>
      <c r="G1949" s="168"/>
      <c r="H1949" s="168"/>
      <c r="I1949" s="168"/>
      <c r="J1949" s="168"/>
      <c r="K1949" s="168"/>
      <c r="L1949" s="168"/>
      <c r="M1949" s="168"/>
      <c r="N1949" s="168"/>
      <c r="O1949" s="168"/>
      <c r="P1949" s="168"/>
      <c r="Q1949" s="168"/>
      <c r="R1949" s="168"/>
      <c r="S1949" s="168"/>
      <c r="T1949" s="168"/>
      <c r="U1949" s="168"/>
      <c r="V1949" s="168"/>
      <c r="W1949" s="168"/>
      <c r="X1949" s="168"/>
      <c r="Y1949" s="168"/>
      <c r="Z1949" s="168"/>
      <c r="AA1949" s="168"/>
      <c r="AB1949" s="168"/>
      <c r="AC1949" s="168"/>
      <c r="AD1949" s="168"/>
      <c r="AE1949" s="168"/>
      <c r="AF1949" s="168"/>
      <c r="AG1949" s="168"/>
      <c r="AH1949" s="168"/>
      <c r="AI1949" s="168"/>
      <c r="AJ1949" s="168"/>
      <c r="AK1949" s="168"/>
      <c r="AL1949" s="168"/>
      <c r="AM1949" s="168"/>
      <c r="AN1949" s="168"/>
      <c r="AO1949" s="168"/>
      <c r="AP1949" s="168"/>
      <c r="AQ1949" s="168"/>
      <c r="AR1949" s="168"/>
      <c r="AS1949" s="168"/>
      <c r="AT1949" s="168"/>
      <c r="AU1949" s="168"/>
      <c r="AV1949" s="168"/>
      <c r="AW1949" s="168"/>
      <c r="AX1949" s="168"/>
      <c r="AY1949" s="168"/>
      <c r="AZ1949" s="168"/>
      <c r="BA1949" s="168"/>
      <c r="BB1949" s="168"/>
      <c r="BC1949" s="168"/>
      <c r="BD1949" s="168"/>
      <c r="BE1949" s="168"/>
      <c r="BF1949" s="168"/>
      <c r="BG1949" s="168"/>
      <c r="BH1949" s="168"/>
      <c r="BI1949" s="168"/>
      <c r="BJ1949" s="168"/>
      <c r="BK1949" s="168"/>
      <c r="BL1949" s="168"/>
      <c r="BM1949" s="168"/>
      <c r="BN1949" s="168"/>
      <c r="BO1949" s="168"/>
      <c r="BP1949" s="168"/>
    </row>
    <row r="1950" spans="4:68" x14ac:dyDescent="0.15">
      <c r="D1950" s="168"/>
      <c r="E1950" s="168"/>
      <c r="F1950" s="168"/>
      <c r="G1950" s="168"/>
      <c r="H1950" s="168"/>
      <c r="I1950" s="168"/>
      <c r="J1950" s="168"/>
      <c r="K1950" s="168"/>
      <c r="L1950" s="168"/>
      <c r="M1950" s="168"/>
      <c r="N1950" s="168"/>
      <c r="O1950" s="168"/>
      <c r="P1950" s="168"/>
      <c r="Q1950" s="168"/>
      <c r="R1950" s="168"/>
      <c r="S1950" s="168"/>
      <c r="T1950" s="168"/>
      <c r="U1950" s="168"/>
      <c r="V1950" s="168"/>
      <c r="W1950" s="168"/>
      <c r="X1950" s="168"/>
      <c r="Y1950" s="168"/>
      <c r="Z1950" s="168"/>
      <c r="AA1950" s="168"/>
      <c r="AB1950" s="168"/>
      <c r="AC1950" s="168"/>
      <c r="AD1950" s="168"/>
      <c r="AE1950" s="168"/>
      <c r="AF1950" s="168"/>
      <c r="AG1950" s="168"/>
      <c r="AH1950" s="168"/>
      <c r="AI1950" s="168"/>
      <c r="AJ1950" s="168"/>
      <c r="AK1950" s="168"/>
      <c r="AL1950" s="168"/>
      <c r="AM1950" s="168"/>
      <c r="AN1950" s="168"/>
      <c r="AO1950" s="168"/>
      <c r="AP1950" s="168"/>
      <c r="AQ1950" s="168"/>
      <c r="AR1950" s="168"/>
      <c r="AS1950" s="168"/>
      <c r="AT1950" s="168"/>
      <c r="AU1950" s="168"/>
      <c r="AV1950" s="168"/>
      <c r="AW1950" s="168"/>
      <c r="AX1950" s="168"/>
      <c r="AY1950" s="168"/>
      <c r="AZ1950" s="168"/>
      <c r="BA1950" s="168"/>
      <c r="BB1950" s="168"/>
      <c r="BC1950" s="168"/>
      <c r="BD1950" s="168"/>
      <c r="BE1950" s="168"/>
      <c r="BF1950" s="168"/>
      <c r="BG1950" s="168"/>
      <c r="BH1950" s="168"/>
      <c r="BI1950" s="168"/>
      <c r="BJ1950" s="168"/>
      <c r="BK1950" s="168"/>
      <c r="BL1950" s="168"/>
      <c r="BM1950" s="168"/>
      <c r="BN1950" s="168"/>
      <c r="BO1950" s="168"/>
      <c r="BP1950" s="168"/>
    </row>
    <row r="1951" spans="4:68" x14ac:dyDescent="0.15">
      <c r="D1951" s="168"/>
      <c r="E1951" s="168"/>
      <c r="F1951" s="168"/>
      <c r="G1951" s="168"/>
      <c r="H1951" s="168"/>
      <c r="I1951" s="168"/>
      <c r="J1951" s="168"/>
      <c r="K1951" s="168"/>
      <c r="L1951" s="168"/>
      <c r="M1951" s="168"/>
      <c r="N1951" s="168"/>
      <c r="O1951" s="168"/>
      <c r="P1951" s="168"/>
      <c r="Q1951" s="168"/>
      <c r="R1951" s="168"/>
      <c r="S1951" s="168"/>
      <c r="T1951" s="168"/>
      <c r="U1951" s="168"/>
      <c r="V1951" s="168"/>
      <c r="W1951" s="168"/>
      <c r="X1951" s="168"/>
      <c r="Y1951" s="168"/>
      <c r="Z1951" s="168"/>
      <c r="AA1951" s="168"/>
      <c r="AB1951" s="168"/>
      <c r="AC1951" s="168"/>
      <c r="AD1951" s="168"/>
      <c r="AE1951" s="168"/>
      <c r="AF1951" s="168"/>
      <c r="AG1951" s="168"/>
      <c r="AH1951" s="168"/>
      <c r="AI1951" s="168"/>
      <c r="AJ1951" s="168"/>
      <c r="AK1951" s="168"/>
      <c r="AL1951" s="168"/>
      <c r="AM1951" s="168"/>
      <c r="AN1951" s="168"/>
      <c r="AO1951" s="168"/>
      <c r="AP1951" s="168"/>
      <c r="AQ1951" s="168"/>
      <c r="AR1951" s="168"/>
      <c r="AS1951" s="168"/>
      <c r="AT1951" s="168"/>
      <c r="AU1951" s="168"/>
      <c r="AV1951" s="168"/>
      <c r="AW1951" s="168"/>
      <c r="AX1951" s="168"/>
      <c r="AY1951" s="168"/>
      <c r="AZ1951" s="168"/>
      <c r="BA1951" s="168"/>
      <c r="BB1951" s="168"/>
      <c r="BC1951" s="168"/>
      <c r="BD1951" s="168"/>
      <c r="BE1951" s="168"/>
      <c r="BF1951" s="168"/>
      <c r="BG1951" s="168"/>
      <c r="BH1951" s="168"/>
      <c r="BI1951" s="168"/>
      <c r="BJ1951" s="168"/>
      <c r="BK1951" s="168"/>
      <c r="BL1951" s="168"/>
      <c r="BM1951" s="168"/>
      <c r="BN1951" s="168"/>
      <c r="BO1951" s="168"/>
      <c r="BP1951" s="168"/>
    </row>
    <row r="1952" spans="4:68" x14ac:dyDescent="0.15">
      <c r="D1952" s="168"/>
      <c r="E1952" s="168"/>
      <c r="F1952" s="168"/>
      <c r="G1952" s="168"/>
      <c r="H1952" s="168"/>
      <c r="I1952" s="168"/>
      <c r="J1952" s="168"/>
      <c r="K1952" s="168"/>
      <c r="L1952" s="168"/>
      <c r="M1952" s="168"/>
      <c r="N1952" s="168"/>
      <c r="O1952" s="168"/>
      <c r="P1952" s="168"/>
      <c r="Q1952" s="168"/>
      <c r="R1952" s="168"/>
      <c r="S1952" s="168"/>
      <c r="T1952" s="168"/>
      <c r="U1952" s="168"/>
      <c r="V1952" s="168"/>
      <c r="W1952" s="168"/>
      <c r="X1952" s="168"/>
      <c r="Y1952" s="168"/>
      <c r="Z1952" s="168"/>
      <c r="AA1952" s="168"/>
      <c r="AB1952" s="168"/>
      <c r="AC1952" s="168"/>
      <c r="AD1952" s="168"/>
      <c r="AE1952" s="168"/>
      <c r="AF1952" s="168"/>
      <c r="AG1952" s="168"/>
      <c r="AH1952" s="168"/>
      <c r="AI1952" s="168"/>
      <c r="AJ1952" s="168"/>
      <c r="AK1952" s="168"/>
      <c r="AL1952" s="168"/>
      <c r="AM1952" s="168"/>
      <c r="AN1952" s="168"/>
      <c r="AO1952" s="168"/>
      <c r="AP1952" s="168"/>
      <c r="AQ1952" s="168"/>
      <c r="AR1952" s="168"/>
      <c r="AS1952" s="168"/>
      <c r="AT1952" s="168"/>
      <c r="AU1952" s="168"/>
      <c r="AV1952" s="168"/>
      <c r="AW1952" s="168"/>
      <c r="AX1952" s="168"/>
      <c r="AY1952" s="168"/>
      <c r="AZ1952" s="168"/>
      <c r="BA1952" s="168"/>
      <c r="BB1952" s="168"/>
      <c r="BC1952" s="168"/>
      <c r="BD1952" s="168"/>
      <c r="BE1952" s="168"/>
      <c r="BF1952" s="168"/>
      <c r="BG1952" s="168"/>
      <c r="BH1952" s="168"/>
      <c r="BI1952" s="168"/>
      <c r="BJ1952" s="168"/>
      <c r="BK1952" s="168"/>
      <c r="BL1952" s="168"/>
      <c r="BM1952" s="168"/>
      <c r="BN1952" s="168"/>
      <c r="BO1952" s="168"/>
      <c r="BP1952" s="168"/>
    </row>
    <row r="1953" spans="4:68" x14ac:dyDescent="0.15">
      <c r="D1953" s="168"/>
      <c r="E1953" s="168"/>
      <c r="F1953" s="168"/>
      <c r="G1953" s="168"/>
      <c r="H1953" s="168"/>
      <c r="I1953" s="168"/>
      <c r="J1953" s="168"/>
      <c r="K1953" s="168"/>
      <c r="L1953" s="168"/>
      <c r="M1953" s="168"/>
      <c r="N1953" s="168"/>
      <c r="O1953" s="168"/>
      <c r="P1953" s="168"/>
      <c r="Q1953" s="168"/>
      <c r="R1953" s="168"/>
      <c r="S1953" s="168"/>
      <c r="T1953" s="168"/>
      <c r="U1953" s="168"/>
      <c r="V1953" s="168"/>
      <c r="W1953" s="168"/>
      <c r="X1953" s="168"/>
      <c r="Y1953" s="168"/>
      <c r="Z1953" s="168"/>
      <c r="AA1953" s="168"/>
      <c r="AB1953" s="168"/>
      <c r="AC1953" s="168"/>
      <c r="AD1953" s="168"/>
      <c r="AE1953" s="168"/>
      <c r="AF1953" s="168"/>
      <c r="AG1953" s="168"/>
      <c r="AH1953" s="168"/>
      <c r="AI1953" s="168"/>
      <c r="AJ1953" s="168"/>
      <c r="AK1953" s="168"/>
      <c r="AL1953" s="168"/>
      <c r="AM1953" s="168"/>
      <c r="AN1953" s="168"/>
      <c r="AO1953" s="168"/>
      <c r="AP1953" s="168"/>
      <c r="AQ1953" s="168"/>
      <c r="AR1953" s="168"/>
      <c r="AS1953" s="168"/>
      <c r="AT1953" s="168"/>
      <c r="AU1953" s="168"/>
      <c r="AV1953" s="168"/>
      <c r="AW1953" s="168"/>
      <c r="AX1953" s="168"/>
      <c r="AY1953" s="168"/>
      <c r="AZ1953" s="168"/>
      <c r="BA1953" s="168"/>
      <c r="BB1953" s="168"/>
      <c r="BC1953" s="168"/>
      <c r="BD1953" s="168"/>
      <c r="BE1953" s="168"/>
      <c r="BF1953" s="168"/>
      <c r="BG1953" s="168"/>
      <c r="BH1953" s="168"/>
      <c r="BI1953" s="168"/>
      <c r="BJ1953" s="168"/>
      <c r="BK1953" s="168"/>
      <c r="BL1953" s="168"/>
      <c r="BM1953" s="168"/>
      <c r="BN1953" s="168"/>
      <c r="BO1953" s="168"/>
      <c r="BP1953" s="168"/>
    </row>
    <row r="1954" spans="4:68" x14ac:dyDescent="0.15">
      <c r="D1954" s="168"/>
      <c r="E1954" s="168"/>
      <c r="F1954" s="168"/>
      <c r="G1954" s="168"/>
      <c r="H1954" s="168"/>
      <c r="I1954" s="168"/>
      <c r="J1954" s="168"/>
      <c r="K1954" s="168"/>
      <c r="L1954" s="168"/>
      <c r="M1954" s="168"/>
      <c r="N1954" s="168"/>
      <c r="O1954" s="168"/>
      <c r="P1954" s="168"/>
      <c r="Q1954" s="168"/>
      <c r="R1954" s="168"/>
      <c r="S1954" s="168"/>
      <c r="T1954" s="168"/>
      <c r="U1954" s="168"/>
      <c r="V1954" s="168"/>
      <c r="W1954" s="168"/>
      <c r="X1954" s="168"/>
      <c r="Y1954" s="168"/>
      <c r="Z1954" s="168"/>
      <c r="AA1954" s="168"/>
      <c r="AB1954" s="168"/>
      <c r="AC1954" s="168"/>
      <c r="AD1954" s="168"/>
      <c r="AE1954" s="168"/>
      <c r="AF1954" s="168"/>
      <c r="AG1954" s="168"/>
      <c r="AH1954" s="168"/>
      <c r="AI1954" s="168"/>
      <c r="AJ1954" s="168"/>
      <c r="AK1954" s="168"/>
      <c r="AL1954" s="168"/>
      <c r="AM1954" s="168"/>
      <c r="AN1954" s="168"/>
      <c r="AO1954" s="168"/>
      <c r="AP1954" s="168"/>
      <c r="AQ1954" s="168"/>
      <c r="AR1954" s="168"/>
      <c r="AS1954" s="168"/>
      <c r="AT1954" s="168"/>
      <c r="AU1954" s="168"/>
      <c r="AV1954" s="168"/>
      <c r="AW1954" s="168"/>
      <c r="AX1954" s="168"/>
      <c r="AY1954" s="168"/>
      <c r="AZ1954" s="168"/>
      <c r="BA1954" s="168"/>
      <c r="BB1954" s="168"/>
      <c r="BC1954" s="168"/>
      <c r="BD1954" s="168"/>
      <c r="BE1954" s="168"/>
      <c r="BF1954" s="168"/>
      <c r="BG1954" s="168"/>
      <c r="BH1954" s="168"/>
      <c r="BI1954" s="168"/>
      <c r="BJ1954" s="168"/>
      <c r="BK1954" s="168"/>
      <c r="BL1954" s="168"/>
      <c r="BM1954" s="168"/>
      <c r="BN1954" s="168"/>
      <c r="BO1954" s="168"/>
      <c r="BP1954" s="168"/>
    </row>
    <row r="1955" spans="4:68" x14ac:dyDescent="0.15">
      <c r="D1955" s="168"/>
      <c r="E1955" s="168"/>
      <c r="F1955" s="168"/>
      <c r="G1955" s="168"/>
      <c r="H1955" s="168"/>
      <c r="I1955" s="168"/>
      <c r="J1955" s="168"/>
      <c r="K1955" s="168"/>
      <c r="L1955" s="168"/>
      <c r="M1955" s="168"/>
      <c r="N1955" s="168"/>
      <c r="O1955" s="168"/>
      <c r="P1955" s="168"/>
      <c r="Q1955" s="168"/>
      <c r="R1955" s="168"/>
      <c r="S1955" s="168"/>
      <c r="T1955" s="168"/>
      <c r="U1955" s="168"/>
      <c r="V1955" s="168"/>
      <c r="W1955" s="168"/>
      <c r="X1955" s="168"/>
      <c r="Y1955" s="168"/>
      <c r="Z1955" s="168"/>
      <c r="AA1955" s="168"/>
      <c r="AB1955" s="168"/>
      <c r="AC1955" s="168"/>
      <c r="AD1955" s="168"/>
      <c r="AE1955" s="168"/>
      <c r="AF1955" s="168"/>
      <c r="AG1955" s="168"/>
      <c r="AH1955" s="168"/>
      <c r="AI1955" s="168"/>
      <c r="AJ1955" s="168"/>
      <c r="AK1955" s="168"/>
      <c r="AL1955" s="168"/>
      <c r="AM1955" s="168"/>
      <c r="AN1955" s="168"/>
      <c r="AO1955" s="168"/>
      <c r="AP1955" s="168"/>
      <c r="AQ1955" s="168"/>
      <c r="AR1955" s="168"/>
      <c r="AS1955" s="168"/>
      <c r="AT1955" s="168"/>
      <c r="AU1955" s="168"/>
      <c r="AV1955" s="168"/>
      <c r="AW1955" s="168"/>
      <c r="AX1955" s="168"/>
      <c r="AY1955" s="168"/>
      <c r="AZ1955" s="168"/>
      <c r="BA1955" s="168"/>
      <c r="BB1955" s="168"/>
      <c r="BC1955" s="168"/>
      <c r="BD1955" s="168"/>
      <c r="BE1955" s="168"/>
      <c r="BF1955" s="168"/>
      <c r="BG1955" s="168"/>
      <c r="BH1955" s="168"/>
      <c r="BI1955" s="168"/>
      <c r="BJ1955" s="168"/>
      <c r="BK1955" s="168"/>
      <c r="BL1955" s="168"/>
      <c r="BM1955" s="168"/>
      <c r="BN1955" s="168"/>
      <c r="BO1955" s="168"/>
      <c r="BP1955" s="168"/>
    </row>
    <row r="1956" spans="4:68" x14ac:dyDescent="0.15">
      <c r="D1956" s="168"/>
      <c r="E1956" s="168"/>
      <c r="F1956" s="168"/>
      <c r="G1956" s="168"/>
      <c r="H1956" s="168"/>
      <c r="I1956" s="168"/>
      <c r="J1956" s="168"/>
      <c r="K1956" s="168"/>
      <c r="L1956" s="168"/>
      <c r="M1956" s="168"/>
      <c r="N1956" s="168"/>
      <c r="O1956" s="168"/>
      <c r="P1956" s="168"/>
      <c r="Q1956" s="168"/>
      <c r="R1956" s="168"/>
      <c r="S1956" s="168"/>
      <c r="T1956" s="168"/>
      <c r="U1956" s="168"/>
      <c r="V1956" s="168"/>
      <c r="W1956" s="168"/>
      <c r="X1956" s="168"/>
      <c r="Y1956" s="168"/>
      <c r="Z1956" s="168"/>
      <c r="AA1956" s="168"/>
      <c r="AB1956" s="168"/>
      <c r="AC1956" s="168"/>
      <c r="AD1956" s="168"/>
      <c r="AE1956" s="168"/>
      <c r="AF1956" s="168"/>
      <c r="AG1956" s="168"/>
      <c r="AH1956" s="168"/>
      <c r="AI1956" s="168"/>
      <c r="AJ1956" s="168"/>
      <c r="AK1956" s="168"/>
      <c r="AL1956" s="168"/>
      <c r="AM1956" s="168"/>
      <c r="AN1956" s="168"/>
      <c r="AO1956" s="168"/>
      <c r="AP1956" s="168"/>
      <c r="AQ1956" s="168"/>
      <c r="AR1956" s="168"/>
      <c r="AS1956" s="168"/>
      <c r="AT1956" s="168"/>
      <c r="AU1956" s="168"/>
      <c r="AV1956" s="168"/>
      <c r="AW1956" s="168"/>
      <c r="AX1956" s="168"/>
      <c r="AY1956" s="168"/>
      <c r="AZ1956" s="168"/>
      <c r="BA1956" s="168"/>
      <c r="BB1956" s="168"/>
      <c r="BC1956" s="168"/>
      <c r="BD1956" s="168"/>
      <c r="BE1956" s="168"/>
      <c r="BF1956" s="168"/>
      <c r="BG1956" s="168"/>
      <c r="BH1956" s="168"/>
      <c r="BI1956" s="168"/>
      <c r="BJ1956" s="168"/>
      <c r="BK1956" s="168"/>
      <c r="BL1956" s="168"/>
      <c r="BM1956" s="168"/>
      <c r="BN1956" s="168"/>
      <c r="BO1956" s="168"/>
      <c r="BP1956" s="168"/>
    </row>
    <row r="1957" spans="4:68" x14ac:dyDescent="0.15">
      <c r="D1957" s="168"/>
      <c r="E1957" s="168"/>
      <c r="F1957" s="168"/>
      <c r="G1957" s="168"/>
      <c r="H1957" s="168"/>
      <c r="I1957" s="168"/>
      <c r="J1957" s="168"/>
      <c r="K1957" s="168"/>
      <c r="L1957" s="168"/>
      <c r="M1957" s="168"/>
      <c r="N1957" s="168"/>
      <c r="O1957" s="168"/>
      <c r="P1957" s="168"/>
      <c r="Q1957" s="168"/>
      <c r="R1957" s="168"/>
      <c r="S1957" s="168"/>
      <c r="T1957" s="168"/>
      <c r="U1957" s="168"/>
      <c r="V1957" s="168"/>
      <c r="W1957" s="168"/>
      <c r="X1957" s="168"/>
      <c r="Y1957" s="168"/>
      <c r="Z1957" s="168"/>
      <c r="AA1957" s="168"/>
      <c r="AB1957" s="168"/>
      <c r="AC1957" s="168"/>
      <c r="AD1957" s="168"/>
      <c r="AE1957" s="168"/>
      <c r="AF1957" s="168"/>
      <c r="AG1957" s="168"/>
      <c r="AH1957" s="168"/>
      <c r="AI1957" s="168"/>
      <c r="AJ1957" s="168"/>
      <c r="AK1957" s="168"/>
      <c r="AL1957" s="168"/>
      <c r="AM1957" s="168"/>
      <c r="AN1957" s="168"/>
      <c r="AO1957" s="168"/>
      <c r="AP1957" s="168"/>
      <c r="AQ1957" s="168"/>
      <c r="AR1957" s="168"/>
      <c r="AS1957" s="168"/>
      <c r="AT1957" s="168"/>
      <c r="AU1957" s="168"/>
      <c r="AV1957" s="168"/>
      <c r="AW1957" s="168"/>
      <c r="AX1957" s="168"/>
      <c r="AY1957" s="168"/>
      <c r="AZ1957" s="168"/>
      <c r="BA1957" s="168"/>
      <c r="BB1957" s="168"/>
      <c r="BC1957" s="168"/>
      <c r="BD1957" s="168"/>
      <c r="BE1957" s="168"/>
      <c r="BF1957" s="168"/>
      <c r="BG1957" s="168"/>
      <c r="BH1957" s="168"/>
      <c r="BI1957" s="168"/>
      <c r="BJ1957" s="168"/>
      <c r="BK1957" s="168"/>
      <c r="BL1957" s="168"/>
      <c r="BM1957" s="168"/>
      <c r="BN1957" s="168"/>
      <c r="BO1957" s="168"/>
      <c r="BP1957" s="168"/>
    </row>
    <row r="1958" spans="4:68" x14ac:dyDescent="0.15">
      <c r="D1958" s="168"/>
      <c r="E1958" s="168"/>
      <c r="F1958" s="168"/>
      <c r="G1958" s="168"/>
      <c r="H1958" s="168"/>
      <c r="I1958" s="168"/>
      <c r="J1958" s="168"/>
      <c r="K1958" s="168"/>
      <c r="L1958" s="168"/>
      <c r="M1958" s="168"/>
      <c r="N1958" s="168"/>
      <c r="O1958" s="168"/>
      <c r="P1958" s="168"/>
      <c r="Q1958" s="168"/>
      <c r="R1958" s="168"/>
      <c r="S1958" s="168"/>
      <c r="T1958" s="168"/>
      <c r="U1958" s="168"/>
      <c r="V1958" s="168"/>
      <c r="W1958" s="168"/>
      <c r="X1958" s="168"/>
      <c r="Y1958" s="168"/>
      <c r="Z1958" s="168"/>
      <c r="AA1958" s="168"/>
      <c r="AB1958" s="168"/>
      <c r="AC1958" s="168"/>
      <c r="AD1958" s="168"/>
      <c r="AE1958" s="168"/>
      <c r="AF1958" s="168"/>
      <c r="AG1958" s="168"/>
      <c r="AH1958" s="168"/>
      <c r="AI1958" s="168"/>
      <c r="AJ1958" s="168"/>
      <c r="AK1958" s="168"/>
      <c r="AL1958" s="168"/>
      <c r="AM1958" s="168"/>
      <c r="AN1958" s="168"/>
      <c r="AO1958" s="168"/>
      <c r="AP1958" s="168"/>
      <c r="AQ1958" s="168"/>
      <c r="AR1958" s="168"/>
      <c r="AS1958" s="168"/>
      <c r="AT1958" s="168"/>
      <c r="AU1958" s="168"/>
      <c r="AV1958" s="168"/>
      <c r="AW1958" s="168"/>
      <c r="AX1958" s="168"/>
      <c r="AY1958" s="168"/>
      <c r="AZ1958" s="168"/>
      <c r="BA1958" s="168"/>
      <c r="BB1958" s="168"/>
      <c r="BC1958" s="168"/>
      <c r="BD1958" s="168"/>
      <c r="BE1958" s="168"/>
      <c r="BF1958" s="168"/>
      <c r="BG1958" s="168"/>
      <c r="BH1958" s="168"/>
      <c r="BI1958" s="168"/>
      <c r="BJ1958" s="168"/>
      <c r="BK1958" s="168"/>
      <c r="BL1958" s="168"/>
      <c r="BM1958" s="168"/>
      <c r="BN1958" s="168"/>
      <c r="BO1958" s="168"/>
      <c r="BP1958" s="168"/>
    </row>
    <row r="1959" spans="4:68" x14ac:dyDescent="0.15">
      <c r="D1959" s="168"/>
      <c r="E1959" s="168"/>
      <c r="F1959" s="168"/>
      <c r="G1959" s="168"/>
      <c r="H1959" s="168"/>
      <c r="I1959" s="168"/>
      <c r="J1959" s="168"/>
      <c r="K1959" s="168"/>
      <c r="L1959" s="168"/>
      <c r="M1959" s="168"/>
      <c r="N1959" s="168"/>
      <c r="O1959" s="168"/>
      <c r="P1959" s="168"/>
      <c r="Q1959" s="168"/>
      <c r="R1959" s="168"/>
      <c r="S1959" s="168"/>
      <c r="T1959" s="168"/>
      <c r="U1959" s="168"/>
      <c r="V1959" s="168"/>
      <c r="W1959" s="168"/>
      <c r="X1959" s="168"/>
      <c r="Y1959" s="168"/>
      <c r="Z1959" s="168"/>
      <c r="AA1959" s="168"/>
      <c r="AB1959" s="168"/>
      <c r="AC1959" s="168"/>
      <c r="AD1959" s="168"/>
      <c r="AE1959" s="168"/>
      <c r="AF1959" s="168"/>
      <c r="AG1959" s="168"/>
      <c r="AH1959" s="168"/>
      <c r="AI1959" s="168"/>
      <c r="AJ1959" s="168"/>
      <c r="AK1959" s="168"/>
      <c r="AL1959" s="168"/>
      <c r="AM1959" s="168"/>
      <c r="AN1959" s="168"/>
      <c r="AO1959" s="168"/>
      <c r="AP1959" s="168"/>
      <c r="AQ1959" s="168"/>
      <c r="AR1959" s="168"/>
      <c r="AS1959" s="168"/>
      <c r="AT1959" s="168"/>
      <c r="AU1959" s="168"/>
      <c r="AV1959" s="168"/>
      <c r="AW1959" s="168"/>
      <c r="AX1959" s="168"/>
      <c r="AY1959" s="168"/>
      <c r="AZ1959" s="168"/>
      <c r="BA1959" s="168"/>
      <c r="BB1959" s="168"/>
      <c r="BC1959" s="168"/>
      <c r="BD1959" s="168"/>
      <c r="BE1959" s="168"/>
      <c r="BF1959" s="168"/>
      <c r="BG1959" s="168"/>
      <c r="BH1959" s="168"/>
      <c r="BI1959" s="168"/>
      <c r="BJ1959" s="168"/>
      <c r="BK1959" s="168"/>
      <c r="BL1959" s="168"/>
      <c r="BM1959" s="168"/>
      <c r="BN1959" s="168"/>
      <c r="BO1959" s="168"/>
      <c r="BP1959" s="168"/>
    </row>
    <row r="1960" spans="4:68" x14ac:dyDescent="0.15">
      <c r="D1960" s="168"/>
      <c r="E1960" s="168"/>
      <c r="F1960" s="168"/>
      <c r="G1960" s="168"/>
      <c r="H1960" s="168"/>
      <c r="I1960" s="168"/>
      <c r="J1960" s="168"/>
      <c r="K1960" s="168"/>
      <c r="L1960" s="168"/>
      <c r="M1960" s="168"/>
      <c r="N1960" s="168"/>
      <c r="O1960" s="168"/>
      <c r="P1960" s="168"/>
      <c r="Q1960" s="168"/>
      <c r="R1960" s="168"/>
      <c r="S1960" s="168"/>
      <c r="T1960" s="168"/>
      <c r="U1960" s="168"/>
      <c r="V1960" s="168"/>
      <c r="W1960" s="168"/>
      <c r="X1960" s="168"/>
      <c r="Y1960" s="168"/>
      <c r="Z1960" s="168"/>
      <c r="AA1960" s="168"/>
      <c r="AB1960" s="168"/>
      <c r="AC1960" s="168"/>
      <c r="AD1960" s="168"/>
      <c r="AE1960" s="168"/>
      <c r="AF1960" s="168"/>
      <c r="AG1960" s="168"/>
      <c r="AH1960" s="168"/>
      <c r="AI1960" s="168"/>
      <c r="AJ1960" s="168"/>
      <c r="AK1960" s="168"/>
      <c r="AL1960" s="168"/>
      <c r="AM1960" s="168"/>
      <c r="AN1960" s="168"/>
      <c r="AO1960" s="168"/>
      <c r="AP1960" s="168"/>
      <c r="AQ1960" s="168"/>
      <c r="AR1960" s="168"/>
      <c r="AS1960" s="168"/>
      <c r="AT1960" s="168"/>
      <c r="AU1960" s="168"/>
      <c r="AV1960" s="168"/>
      <c r="AW1960" s="168"/>
      <c r="AX1960" s="168"/>
      <c r="AY1960" s="168"/>
      <c r="AZ1960" s="168"/>
      <c r="BA1960" s="168"/>
      <c r="BB1960" s="168"/>
      <c r="BC1960" s="168"/>
      <c r="BD1960" s="168"/>
      <c r="BE1960" s="168"/>
      <c r="BF1960" s="168"/>
      <c r="BG1960" s="168"/>
      <c r="BH1960" s="168"/>
      <c r="BI1960" s="168"/>
      <c r="BJ1960" s="168"/>
      <c r="BK1960" s="168"/>
      <c r="BL1960" s="168"/>
      <c r="BM1960" s="168"/>
      <c r="BN1960" s="168"/>
      <c r="BO1960" s="168"/>
      <c r="BP1960" s="168"/>
    </row>
    <row r="1961" spans="4:68" x14ac:dyDescent="0.15">
      <c r="D1961" s="168"/>
      <c r="E1961" s="168"/>
      <c r="F1961" s="168"/>
      <c r="G1961" s="168"/>
      <c r="H1961" s="168"/>
      <c r="I1961" s="168"/>
      <c r="J1961" s="168"/>
      <c r="K1961" s="168"/>
      <c r="L1961" s="168"/>
      <c r="M1961" s="168"/>
      <c r="N1961" s="168"/>
      <c r="O1961" s="168"/>
      <c r="P1961" s="168"/>
      <c r="Q1961" s="168"/>
      <c r="R1961" s="168"/>
      <c r="S1961" s="168"/>
      <c r="T1961" s="168"/>
      <c r="U1961" s="168"/>
      <c r="V1961" s="168"/>
      <c r="W1961" s="168"/>
      <c r="X1961" s="168"/>
      <c r="Y1961" s="168"/>
      <c r="Z1961" s="168"/>
      <c r="AA1961" s="168"/>
      <c r="AB1961" s="168"/>
      <c r="AC1961" s="168"/>
      <c r="AD1961" s="168"/>
      <c r="AE1961" s="168"/>
      <c r="AF1961" s="168"/>
      <c r="AG1961" s="168"/>
      <c r="AH1961" s="168"/>
      <c r="AI1961" s="168"/>
      <c r="AJ1961" s="168"/>
      <c r="AK1961" s="168"/>
      <c r="AL1961" s="168"/>
      <c r="AM1961" s="168"/>
      <c r="AN1961" s="168"/>
      <c r="AO1961" s="168"/>
      <c r="AP1961" s="168"/>
      <c r="AQ1961" s="168"/>
      <c r="AR1961" s="168"/>
      <c r="AS1961" s="168"/>
      <c r="AT1961" s="168"/>
      <c r="AU1961" s="168"/>
      <c r="AV1961" s="168"/>
      <c r="AW1961" s="168"/>
      <c r="AX1961" s="168"/>
      <c r="AY1961" s="168"/>
      <c r="AZ1961" s="168"/>
      <c r="BA1961" s="168"/>
      <c r="BB1961" s="168"/>
      <c r="BC1961" s="168"/>
      <c r="BD1961" s="168"/>
      <c r="BE1961" s="168"/>
      <c r="BF1961" s="168"/>
      <c r="BG1961" s="168"/>
      <c r="BH1961" s="168"/>
      <c r="BI1961" s="168"/>
      <c r="BJ1961" s="168"/>
      <c r="BK1961" s="168"/>
      <c r="BL1961" s="168"/>
      <c r="BM1961" s="168"/>
      <c r="BN1961" s="168"/>
      <c r="BO1961" s="168"/>
      <c r="BP1961" s="168"/>
    </row>
    <row r="1962" spans="4:68" x14ac:dyDescent="0.15">
      <c r="D1962" s="168"/>
      <c r="E1962" s="168"/>
      <c r="F1962" s="168"/>
      <c r="G1962" s="168"/>
      <c r="H1962" s="168"/>
      <c r="I1962" s="168"/>
      <c r="J1962" s="168"/>
      <c r="K1962" s="168"/>
      <c r="L1962" s="168"/>
      <c r="M1962" s="168"/>
      <c r="N1962" s="168"/>
      <c r="O1962" s="168"/>
      <c r="P1962" s="168"/>
      <c r="Q1962" s="168"/>
      <c r="R1962" s="168"/>
      <c r="S1962" s="168"/>
      <c r="T1962" s="168"/>
      <c r="U1962" s="168"/>
      <c r="V1962" s="168"/>
      <c r="W1962" s="168"/>
      <c r="X1962" s="168"/>
      <c r="Y1962" s="168"/>
      <c r="Z1962" s="168"/>
      <c r="AA1962" s="168"/>
      <c r="AB1962" s="168"/>
      <c r="AC1962" s="168"/>
      <c r="AD1962" s="168"/>
      <c r="AE1962" s="168"/>
      <c r="AF1962" s="168"/>
      <c r="AG1962" s="168"/>
      <c r="AH1962" s="168"/>
      <c r="AI1962" s="168"/>
      <c r="AJ1962" s="168"/>
      <c r="AK1962" s="168"/>
      <c r="AL1962" s="168"/>
      <c r="AM1962" s="168"/>
      <c r="AN1962" s="168"/>
      <c r="AO1962" s="168"/>
      <c r="AP1962" s="168"/>
      <c r="AQ1962" s="168"/>
      <c r="AR1962" s="168"/>
      <c r="AS1962" s="168"/>
      <c r="AT1962" s="168"/>
      <c r="AU1962" s="168"/>
      <c r="AV1962" s="168"/>
      <c r="AW1962" s="168"/>
      <c r="AX1962" s="168"/>
      <c r="AY1962" s="168"/>
      <c r="AZ1962" s="168"/>
      <c r="BA1962" s="168"/>
      <c r="BB1962" s="168"/>
      <c r="BC1962" s="168"/>
      <c r="BD1962" s="168"/>
      <c r="BE1962" s="168"/>
      <c r="BF1962" s="168"/>
      <c r="BG1962" s="168"/>
      <c r="BH1962" s="168"/>
      <c r="BI1962" s="168"/>
      <c r="BJ1962" s="168"/>
      <c r="BK1962" s="168"/>
      <c r="BL1962" s="168"/>
      <c r="BM1962" s="168"/>
      <c r="BN1962" s="168"/>
      <c r="BO1962" s="168"/>
      <c r="BP1962" s="168"/>
    </row>
    <row r="1963" spans="4:68" x14ac:dyDescent="0.15">
      <c r="D1963" s="168"/>
      <c r="E1963" s="168"/>
      <c r="F1963" s="168"/>
      <c r="G1963" s="168"/>
      <c r="H1963" s="168"/>
      <c r="I1963" s="168"/>
      <c r="J1963" s="168"/>
      <c r="K1963" s="168"/>
      <c r="L1963" s="168"/>
      <c r="M1963" s="168"/>
      <c r="N1963" s="168"/>
      <c r="O1963" s="168"/>
      <c r="P1963" s="168"/>
      <c r="Q1963" s="168"/>
      <c r="R1963" s="168"/>
      <c r="S1963" s="168"/>
      <c r="T1963" s="168"/>
      <c r="U1963" s="168"/>
      <c r="V1963" s="168"/>
      <c r="W1963" s="168"/>
      <c r="X1963" s="168"/>
      <c r="Y1963" s="168"/>
      <c r="Z1963" s="168"/>
      <c r="AA1963" s="168"/>
      <c r="AB1963" s="168"/>
      <c r="AC1963" s="168"/>
      <c r="AD1963" s="168"/>
      <c r="AE1963" s="168"/>
      <c r="AF1963" s="168"/>
      <c r="AG1963" s="168"/>
      <c r="AH1963" s="168"/>
      <c r="AI1963" s="168"/>
      <c r="AJ1963" s="168"/>
      <c r="AK1963" s="168"/>
      <c r="AL1963" s="168"/>
      <c r="AM1963" s="168"/>
      <c r="AN1963" s="168"/>
      <c r="AO1963" s="168"/>
      <c r="AP1963" s="168"/>
      <c r="AQ1963" s="168"/>
      <c r="AR1963" s="168"/>
      <c r="AS1963" s="168"/>
      <c r="AT1963" s="168"/>
      <c r="AU1963" s="168"/>
      <c r="AV1963" s="168"/>
      <c r="AW1963" s="168"/>
      <c r="AX1963" s="168"/>
      <c r="AY1963" s="168"/>
      <c r="AZ1963" s="168"/>
      <c r="BA1963" s="168"/>
      <c r="BB1963" s="168"/>
      <c r="BC1963" s="168"/>
      <c r="BD1963" s="168"/>
      <c r="BE1963" s="168"/>
      <c r="BF1963" s="168"/>
      <c r="BG1963" s="168"/>
      <c r="BH1963" s="168"/>
      <c r="BI1963" s="168"/>
      <c r="BJ1963" s="168"/>
      <c r="BK1963" s="168"/>
      <c r="BL1963" s="168"/>
      <c r="BM1963" s="168"/>
      <c r="BN1963" s="168"/>
      <c r="BO1963" s="168"/>
      <c r="BP1963" s="168"/>
    </row>
    <row r="1964" spans="4:68" x14ac:dyDescent="0.15">
      <c r="D1964" s="168"/>
      <c r="E1964" s="168"/>
      <c r="F1964" s="168"/>
      <c r="G1964" s="168"/>
      <c r="H1964" s="168"/>
      <c r="I1964" s="168"/>
      <c r="J1964" s="168"/>
      <c r="K1964" s="168"/>
      <c r="L1964" s="168"/>
      <c r="M1964" s="168"/>
      <c r="N1964" s="168"/>
      <c r="O1964" s="168"/>
      <c r="P1964" s="168"/>
      <c r="Q1964" s="168"/>
      <c r="R1964" s="168"/>
      <c r="S1964" s="168"/>
      <c r="T1964" s="168"/>
      <c r="U1964" s="168"/>
      <c r="V1964" s="168"/>
      <c r="W1964" s="168"/>
      <c r="X1964" s="168"/>
      <c r="Y1964" s="168"/>
      <c r="Z1964" s="168"/>
      <c r="AA1964" s="168"/>
      <c r="AB1964" s="168"/>
      <c r="AC1964" s="168"/>
      <c r="AD1964" s="168"/>
      <c r="AE1964" s="168"/>
      <c r="AF1964" s="168"/>
      <c r="AG1964" s="168"/>
      <c r="AH1964" s="168"/>
      <c r="AI1964" s="168"/>
      <c r="AJ1964" s="168"/>
      <c r="AK1964" s="168"/>
      <c r="AL1964" s="168"/>
      <c r="AM1964" s="168"/>
      <c r="AN1964" s="168"/>
      <c r="AO1964" s="168"/>
      <c r="AP1964" s="168"/>
      <c r="AQ1964" s="168"/>
      <c r="AR1964" s="168"/>
      <c r="AS1964" s="168"/>
      <c r="AT1964" s="168"/>
      <c r="AU1964" s="168"/>
      <c r="AV1964" s="168"/>
      <c r="AW1964" s="168"/>
      <c r="AX1964" s="168"/>
      <c r="AY1964" s="168"/>
      <c r="AZ1964" s="168"/>
      <c r="BA1964" s="168"/>
      <c r="BB1964" s="168"/>
      <c r="BC1964" s="168"/>
      <c r="BD1964" s="168"/>
      <c r="BE1964" s="168"/>
      <c r="BF1964" s="168"/>
      <c r="BG1964" s="168"/>
      <c r="BH1964" s="168"/>
      <c r="BI1964" s="168"/>
      <c r="BJ1964" s="168"/>
      <c r="BK1964" s="168"/>
      <c r="BL1964" s="168"/>
      <c r="BM1964" s="168"/>
      <c r="BN1964" s="168"/>
      <c r="BO1964" s="168"/>
      <c r="BP1964" s="168"/>
    </row>
    <row r="1965" spans="4:68" x14ac:dyDescent="0.15">
      <c r="D1965" s="168"/>
      <c r="E1965" s="168"/>
      <c r="F1965" s="168"/>
      <c r="G1965" s="168"/>
      <c r="H1965" s="168"/>
      <c r="I1965" s="168"/>
      <c r="J1965" s="168"/>
      <c r="K1965" s="168"/>
      <c r="L1965" s="168"/>
      <c r="M1965" s="168"/>
      <c r="N1965" s="168"/>
      <c r="O1965" s="168"/>
      <c r="P1965" s="168"/>
      <c r="Q1965" s="168"/>
      <c r="R1965" s="168"/>
      <c r="S1965" s="168"/>
      <c r="T1965" s="168"/>
      <c r="U1965" s="168"/>
      <c r="V1965" s="168"/>
      <c r="W1965" s="168"/>
      <c r="X1965" s="168"/>
      <c r="Y1965" s="168"/>
      <c r="Z1965" s="168"/>
      <c r="AA1965" s="168"/>
      <c r="AB1965" s="168"/>
      <c r="AC1965" s="168"/>
      <c r="AD1965" s="168"/>
      <c r="AE1965" s="168"/>
      <c r="AF1965" s="168"/>
      <c r="AG1965" s="168"/>
      <c r="AH1965" s="168"/>
      <c r="AI1965" s="168"/>
      <c r="AJ1965" s="168"/>
      <c r="AK1965" s="168"/>
      <c r="AL1965" s="168"/>
      <c r="AM1965" s="168"/>
      <c r="AN1965" s="168"/>
      <c r="AO1965" s="168"/>
      <c r="AP1965" s="168"/>
      <c r="AQ1965" s="168"/>
      <c r="AR1965" s="168"/>
      <c r="AS1965" s="168"/>
      <c r="AT1965" s="168"/>
      <c r="AU1965" s="168"/>
      <c r="AV1965" s="168"/>
      <c r="AW1965" s="168"/>
      <c r="AX1965" s="168"/>
      <c r="AY1965" s="168"/>
      <c r="AZ1965" s="168"/>
      <c r="BA1965" s="168"/>
      <c r="BB1965" s="168"/>
      <c r="BC1965" s="168"/>
      <c r="BD1965" s="168"/>
      <c r="BE1965" s="168"/>
      <c r="BF1965" s="168"/>
      <c r="BG1965" s="168"/>
      <c r="BH1965" s="168"/>
      <c r="BI1965" s="168"/>
      <c r="BJ1965" s="168"/>
      <c r="BK1965" s="168"/>
      <c r="BL1965" s="168"/>
      <c r="BM1965" s="168"/>
      <c r="BN1965" s="168"/>
      <c r="BO1965" s="168"/>
      <c r="BP1965" s="168"/>
    </row>
    <row r="1966" spans="4:68" x14ac:dyDescent="0.15">
      <c r="D1966" s="168"/>
      <c r="E1966" s="168"/>
      <c r="F1966" s="168"/>
      <c r="G1966" s="168"/>
      <c r="H1966" s="168"/>
      <c r="I1966" s="168"/>
      <c r="J1966" s="168"/>
      <c r="K1966" s="168"/>
      <c r="L1966" s="168"/>
      <c r="M1966" s="168"/>
      <c r="N1966" s="168"/>
      <c r="O1966" s="168"/>
      <c r="P1966" s="168"/>
      <c r="Q1966" s="168"/>
      <c r="R1966" s="168"/>
      <c r="S1966" s="168"/>
      <c r="T1966" s="168"/>
      <c r="U1966" s="168"/>
      <c r="V1966" s="168"/>
      <c r="W1966" s="168"/>
      <c r="X1966" s="168"/>
      <c r="Y1966" s="168"/>
      <c r="Z1966" s="168"/>
      <c r="AA1966" s="168"/>
      <c r="AB1966" s="168"/>
      <c r="AC1966" s="168"/>
      <c r="AD1966" s="168"/>
      <c r="AE1966" s="168"/>
      <c r="AF1966" s="168"/>
      <c r="AG1966" s="168"/>
      <c r="AH1966" s="168"/>
      <c r="AI1966" s="168"/>
      <c r="AJ1966" s="168"/>
      <c r="AK1966" s="168"/>
      <c r="AL1966" s="168"/>
      <c r="AM1966" s="168"/>
      <c r="AN1966" s="168"/>
      <c r="AO1966" s="168"/>
      <c r="AP1966" s="168"/>
      <c r="AQ1966" s="168"/>
      <c r="AR1966" s="168"/>
      <c r="AS1966" s="168"/>
      <c r="AT1966" s="168"/>
      <c r="AU1966" s="168"/>
      <c r="AV1966" s="168"/>
      <c r="AW1966" s="168"/>
      <c r="AX1966" s="168"/>
      <c r="AY1966" s="168"/>
      <c r="AZ1966" s="168"/>
      <c r="BA1966" s="168"/>
      <c r="BB1966" s="168"/>
      <c r="BC1966" s="168"/>
      <c r="BD1966" s="168"/>
      <c r="BE1966" s="168"/>
      <c r="BF1966" s="168"/>
      <c r="BG1966" s="168"/>
      <c r="BH1966" s="168"/>
      <c r="BI1966" s="168"/>
      <c r="BJ1966" s="168"/>
      <c r="BK1966" s="168"/>
      <c r="BL1966" s="168"/>
      <c r="BM1966" s="168"/>
      <c r="BN1966" s="168"/>
      <c r="BO1966" s="168"/>
      <c r="BP1966" s="168"/>
    </row>
    <row r="1967" spans="4:68" x14ac:dyDescent="0.15">
      <c r="D1967" s="168"/>
      <c r="E1967" s="168"/>
      <c r="F1967" s="168"/>
      <c r="G1967" s="168"/>
      <c r="H1967" s="168"/>
      <c r="I1967" s="168"/>
      <c r="J1967" s="168"/>
      <c r="K1967" s="168"/>
      <c r="L1967" s="168"/>
      <c r="M1967" s="168"/>
      <c r="N1967" s="168"/>
      <c r="O1967" s="168"/>
      <c r="P1967" s="168"/>
      <c r="Q1967" s="168"/>
      <c r="R1967" s="168"/>
      <c r="S1967" s="168"/>
      <c r="T1967" s="168"/>
      <c r="U1967" s="168"/>
      <c r="V1967" s="168"/>
      <c r="W1967" s="168"/>
      <c r="X1967" s="168"/>
      <c r="Y1967" s="168"/>
      <c r="Z1967" s="168"/>
      <c r="AA1967" s="168"/>
      <c r="AB1967" s="168"/>
      <c r="AC1967" s="168"/>
      <c r="AD1967" s="168"/>
      <c r="AE1967" s="168"/>
      <c r="AF1967" s="168"/>
      <c r="AG1967" s="168"/>
      <c r="AH1967" s="168"/>
      <c r="AI1967" s="168"/>
      <c r="AJ1967" s="168"/>
      <c r="AK1967" s="168"/>
      <c r="AL1967" s="168"/>
      <c r="AM1967" s="168"/>
      <c r="AN1967" s="168"/>
      <c r="AO1967" s="168"/>
      <c r="AP1967" s="168"/>
      <c r="AQ1967" s="168"/>
      <c r="AR1967" s="168"/>
      <c r="AS1967" s="168"/>
      <c r="AT1967" s="168"/>
      <c r="AU1967" s="168"/>
      <c r="AV1967" s="168"/>
      <c r="AW1967" s="168"/>
      <c r="AX1967" s="168"/>
      <c r="AY1967" s="168"/>
      <c r="AZ1967" s="168"/>
      <c r="BA1967" s="168"/>
      <c r="BB1967" s="168"/>
      <c r="BC1967" s="168"/>
      <c r="BD1967" s="168"/>
      <c r="BE1967" s="168"/>
      <c r="BF1967" s="168"/>
      <c r="BG1967" s="168"/>
      <c r="BH1967" s="168"/>
      <c r="BI1967" s="168"/>
      <c r="BJ1967" s="168"/>
      <c r="BK1967" s="168"/>
      <c r="BL1967" s="168"/>
      <c r="BM1967" s="168"/>
      <c r="BN1967" s="168"/>
      <c r="BO1967" s="168"/>
      <c r="BP1967" s="168"/>
    </row>
    <row r="1968" spans="4:68" x14ac:dyDescent="0.15">
      <c r="D1968" s="168"/>
      <c r="E1968" s="168"/>
      <c r="F1968" s="168"/>
      <c r="G1968" s="168"/>
      <c r="H1968" s="168"/>
      <c r="I1968" s="168"/>
      <c r="J1968" s="168"/>
      <c r="K1968" s="168"/>
      <c r="L1968" s="168"/>
      <c r="M1968" s="168"/>
      <c r="N1968" s="168"/>
      <c r="O1968" s="168"/>
      <c r="P1968" s="168"/>
      <c r="Q1968" s="168"/>
      <c r="R1968" s="168"/>
      <c r="S1968" s="168"/>
      <c r="T1968" s="168"/>
      <c r="U1968" s="168"/>
      <c r="V1968" s="168"/>
      <c r="W1968" s="168"/>
      <c r="X1968" s="168"/>
      <c r="Y1968" s="168"/>
      <c r="Z1968" s="168"/>
      <c r="AA1968" s="168"/>
      <c r="AB1968" s="168"/>
      <c r="AC1968" s="168"/>
      <c r="AD1968" s="168"/>
      <c r="AE1968" s="168"/>
      <c r="AF1968" s="168"/>
      <c r="AG1968" s="168"/>
      <c r="AH1968" s="168"/>
      <c r="AI1968" s="168"/>
      <c r="AJ1968" s="168"/>
      <c r="AK1968" s="168"/>
      <c r="AL1968" s="168"/>
      <c r="AM1968" s="168"/>
      <c r="AN1968" s="168"/>
      <c r="AO1968" s="168"/>
      <c r="AP1968" s="168"/>
      <c r="AQ1968" s="168"/>
      <c r="AR1968" s="168"/>
      <c r="AS1968" s="168"/>
      <c r="AT1968" s="168"/>
      <c r="AU1968" s="168"/>
      <c r="AV1968" s="168"/>
      <c r="AW1968" s="168"/>
      <c r="AX1968" s="168"/>
      <c r="AY1968" s="168"/>
      <c r="AZ1968" s="168"/>
      <c r="BA1968" s="168"/>
      <c r="BB1968" s="168"/>
      <c r="BC1968" s="168"/>
      <c r="BD1968" s="168"/>
      <c r="BE1968" s="168"/>
      <c r="BF1968" s="168"/>
      <c r="BG1968" s="168"/>
      <c r="BH1968" s="168"/>
      <c r="BI1968" s="168"/>
      <c r="BJ1968" s="168"/>
      <c r="BK1968" s="168"/>
      <c r="BL1968" s="168"/>
      <c r="BM1968" s="168"/>
      <c r="BN1968" s="168"/>
      <c r="BO1968" s="168"/>
      <c r="BP1968" s="168"/>
    </row>
    <row r="1969" spans="4:68" x14ac:dyDescent="0.15">
      <c r="D1969" s="168"/>
      <c r="E1969" s="168"/>
      <c r="F1969" s="168"/>
      <c r="G1969" s="168"/>
      <c r="H1969" s="168"/>
      <c r="I1969" s="168"/>
      <c r="J1969" s="168"/>
      <c r="K1969" s="168"/>
      <c r="L1969" s="168"/>
      <c r="M1969" s="168"/>
      <c r="N1969" s="168"/>
      <c r="O1969" s="168"/>
      <c r="P1969" s="168"/>
      <c r="Q1969" s="168"/>
      <c r="R1969" s="168"/>
      <c r="S1969" s="168"/>
      <c r="T1969" s="168"/>
      <c r="U1969" s="168"/>
      <c r="V1969" s="168"/>
      <c r="W1969" s="168"/>
      <c r="X1969" s="168"/>
      <c r="Y1969" s="168"/>
      <c r="Z1969" s="168"/>
      <c r="AA1969" s="168"/>
      <c r="AB1969" s="168"/>
      <c r="AC1969" s="168"/>
      <c r="AD1969" s="168"/>
      <c r="AE1969" s="168"/>
      <c r="AF1969" s="168"/>
      <c r="AG1969" s="168"/>
      <c r="AH1969" s="168"/>
      <c r="AI1969" s="168"/>
      <c r="AJ1969" s="168"/>
      <c r="AK1969" s="168"/>
      <c r="AL1969" s="168"/>
      <c r="AM1969" s="168"/>
      <c r="AN1969" s="168"/>
      <c r="AO1969" s="168"/>
      <c r="AP1969" s="168"/>
      <c r="AQ1969" s="168"/>
      <c r="AR1969" s="168"/>
      <c r="AS1969" s="168"/>
      <c r="AT1969" s="168"/>
      <c r="AU1969" s="168"/>
      <c r="AV1969" s="168"/>
      <c r="AW1969" s="168"/>
      <c r="AX1969" s="168"/>
      <c r="AY1969" s="168"/>
      <c r="AZ1969" s="168"/>
      <c r="BA1969" s="168"/>
      <c r="BB1969" s="168"/>
      <c r="BC1969" s="168"/>
      <c r="BD1969" s="168"/>
      <c r="BE1969" s="168"/>
      <c r="BF1969" s="168"/>
      <c r="BG1969" s="168"/>
      <c r="BH1969" s="168"/>
      <c r="BI1969" s="168"/>
      <c r="BJ1969" s="168"/>
      <c r="BK1969" s="168"/>
      <c r="BL1969" s="168"/>
      <c r="BM1969" s="168"/>
      <c r="BN1969" s="168"/>
      <c r="BO1969" s="168"/>
      <c r="BP1969" s="168"/>
    </row>
    <row r="1970" spans="4:68" x14ac:dyDescent="0.15">
      <c r="D1970" s="168"/>
      <c r="E1970" s="168"/>
      <c r="F1970" s="168"/>
      <c r="G1970" s="168"/>
      <c r="H1970" s="168"/>
      <c r="I1970" s="168"/>
      <c r="J1970" s="168"/>
      <c r="K1970" s="168"/>
      <c r="L1970" s="168"/>
      <c r="M1970" s="168"/>
      <c r="N1970" s="168"/>
      <c r="O1970" s="168"/>
      <c r="P1970" s="168"/>
      <c r="Q1970" s="168"/>
      <c r="R1970" s="168"/>
      <c r="S1970" s="168"/>
      <c r="T1970" s="168"/>
      <c r="U1970" s="168"/>
      <c r="V1970" s="168"/>
      <c r="W1970" s="168"/>
      <c r="X1970" s="168"/>
      <c r="Y1970" s="168"/>
      <c r="Z1970" s="168"/>
      <c r="AA1970" s="168"/>
      <c r="AB1970" s="168"/>
      <c r="AC1970" s="168"/>
      <c r="AD1970" s="168"/>
      <c r="AE1970" s="168"/>
      <c r="AF1970" s="168"/>
      <c r="AG1970" s="168"/>
      <c r="AH1970" s="168"/>
      <c r="AI1970" s="168"/>
      <c r="AJ1970" s="168"/>
      <c r="AK1970" s="168"/>
      <c r="AL1970" s="168"/>
      <c r="AM1970" s="168"/>
      <c r="AN1970" s="168"/>
      <c r="AO1970" s="168"/>
      <c r="AP1970" s="168"/>
      <c r="AQ1970" s="168"/>
      <c r="AR1970" s="168"/>
      <c r="AS1970" s="168"/>
      <c r="AT1970" s="168"/>
      <c r="AU1970" s="168"/>
      <c r="AV1970" s="168"/>
      <c r="AW1970" s="168"/>
      <c r="AX1970" s="168"/>
      <c r="AY1970" s="168"/>
      <c r="AZ1970" s="168"/>
      <c r="BA1970" s="168"/>
      <c r="BB1970" s="168"/>
      <c r="BC1970" s="168"/>
      <c r="BD1970" s="168"/>
      <c r="BE1970" s="168"/>
      <c r="BF1970" s="168"/>
      <c r="BG1970" s="168"/>
      <c r="BH1970" s="168"/>
      <c r="BI1970" s="168"/>
      <c r="BJ1970" s="168"/>
      <c r="BK1970" s="168"/>
      <c r="BL1970" s="168"/>
      <c r="BM1970" s="168"/>
      <c r="BN1970" s="168"/>
      <c r="BO1970" s="168"/>
      <c r="BP1970" s="168"/>
    </row>
    <row r="1971" spans="4:68" x14ac:dyDescent="0.15">
      <c r="D1971" s="168"/>
      <c r="E1971" s="168"/>
      <c r="F1971" s="168"/>
      <c r="G1971" s="168"/>
      <c r="H1971" s="168"/>
      <c r="I1971" s="168"/>
      <c r="J1971" s="168"/>
      <c r="K1971" s="168"/>
      <c r="L1971" s="168"/>
      <c r="M1971" s="168"/>
      <c r="N1971" s="168"/>
      <c r="O1971" s="168"/>
      <c r="P1971" s="168"/>
      <c r="Q1971" s="168"/>
      <c r="R1971" s="168"/>
      <c r="S1971" s="168"/>
      <c r="T1971" s="168"/>
      <c r="U1971" s="168"/>
      <c r="V1971" s="168"/>
      <c r="W1971" s="168"/>
      <c r="X1971" s="168"/>
      <c r="Y1971" s="168"/>
      <c r="Z1971" s="168"/>
      <c r="AA1971" s="168"/>
      <c r="AB1971" s="168"/>
      <c r="AC1971" s="168"/>
      <c r="AD1971" s="168"/>
      <c r="AE1971" s="168"/>
      <c r="AF1971" s="168"/>
      <c r="AG1971" s="168"/>
      <c r="AH1971" s="168"/>
      <c r="AI1971" s="168"/>
      <c r="AJ1971" s="168"/>
      <c r="AK1971" s="168"/>
      <c r="AL1971" s="168"/>
      <c r="AM1971" s="168"/>
      <c r="AN1971" s="168"/>
      <c r="AO1971" s="168"/>
      <c r="AP1971" s="168"/>
      <c r="AQ1971" s="168"/>
      <c r="AR1971" s="168"/>
      <c r="AS1971" s="168"/>
      <c r="AT1971" s="168"/>
      <c r="AU1971" s="168"/>
      <c r="AV1971" s="168"/>
      <c r="AW1971" s="168"/>
      <c r="AX1971" s="168"/>
      <c r="AY1971" s="168"/>
      <c r="AZ1971" s="168"/>
      <c r="BA1971" s="168"/>
      <c r="BB1971" s="168"/>
      <c r="BC1971" s="168"/>
      <c r="BD1971" s="168"/>
      <c r="BE1971" s="168"/>
      <c r="BF1971" s="168"/>
      <c r="BG1971" s="168"/>
      <c r="BH1971" s="168"/>
      <c r="BI1971" s="168"/>
      <c r="BJ1971" s="168"/>
      <c r="BK1971" s="168"/>
      <c r="BL1971" s="168"/>
      <c r="BM1971" s="168"/>
      <c r="BN1971" s="168"/>
      <c r="BO1971" s="168"/>
      <c r="BP1971" s="168"/>
    </row>
    <row r="1972" spans="4:68" x14ac:dyDescent="0.15">
      <c r="D1972" s="168"/>
      <c r="E1972" s="168"/>
      <c r="F1972" s="168"/>
      <c r="G1972" s="168"/>
      <c r="H1972" s="168"/>
      <c r="I1972" s="168"/>
      <c r="J1972" s="168"/>
      <c r="K1972" s="168"/>
      <c r="L1972" s="168"/>
      <c r="M1972" s="168"/>
      <c r="N1972" s="168"/>
      <c r="O1972" s="168"/>
      <c r="P1972" s="168"/>
      <c r="Q1972" s="168"/>
      <c r="R1972" s="168"/>
      <c r="S1972" s="168"/>
      <c r="T1972" s="168"/>
      <c r="U1972" s="168"/>
      <c r="V1972" s="168"/>
      <c r="W1972" s="168"/>
      <c r="X1972" s="168"/>
      <c r="Y1972" s="168"/>
      <c r="Z1972" s="168"/>
      <c r="AA1972" s="168"/>
      <c r="AB1972" s="168"/>
      <c r="AC1972" s="168"/>
      <c r="AD1972" s="168"/>
      <c r="AE1972" s="168"/>
      <c r="AF1972" s="168"/>
      <c r="AG1972" s="168"/>
      <c r="AH1972" s="168"/>
      <c r="AI1972" s="168"/>
      <c r="AJ1972" s="168"/>
      <c r="AK1972" s="168"/>
      <c r="AL1972" s="168"/>
      <c r="AM1972" s="168"/>
      <c r="AN1972" s="168"/>
      <c r="AO1972" s="168"/>
      <c r="AP1972" s="168"/>
      <c r="AQ1972" s="168"/>
      <c r="AR1972" s="168"/>
      <c r="AS1972" s="168"/>
      <c r="AT1972" s="168"/>
      <c r="AU1972" s="168"/>
      <c r="AV1972" s="168"/>
      <c r="AW1972" s="168"/>
      <c r="AX1972" s="168"/>
      <c r="AY1972" s="168"/>
      <c r="AZ1972" s="168"/>
      <c r="BA1972" s="168"/>
      <c r="BB1972" s="168"/>
      <c r="BC1972" s="168"/>
      <c r="BD1972" s="168"/>
      <c r="BE1972" s="168"/>
      <c r="BF1972" s="168"/>
      <c r="BG1972" s="168"/>
      <c r="BH1972" s="168"/>
      <c r="BI1972" s="168"/>
      <c r="BJ1972" s="168"/>
      <c r="BK1972" s="168"/>
      <c r="BL1972" s="168"/>
      <c r="BM1972" s="168"/>
      <c r="BN1972" s="168"/>
      <c r="BO1972" s="168"/>
      <c r="BP1972" s="168"/>
    </row>
    <row r="1973" spans="4:68" x14ac:dyDescent="0.15">
      <c r="D1973" s="168"/>
      <c r="E1973" s="168"/>
      <c r="F1973" s="168"/>
      <c r="G1973" s="168"/>
      <c r="H1973" s="168"/>
      <c r="I1973" s="168"/>
      <c r="J1973" s="168"/>
      <c r="K1973" s="168"/>
      <c r="L1973" s="168"/>
      <c r="M1973" s="168"/>
      <c r="N1973" s="168"/>
      <c r="O1973" s="168"/>
      <c r="P1973" s="168"/>
      <c r="Q1973" s="168"/>
      <c r="R1973" s="168"/>
      <c r="S1973" s="168"/>
      <c r="T1973" s="168"/>
      <c r="U1973" s="168"/>
      <c r="V1973" s="168"/>
      <c r="W1973" s="168"/>
      <c r="X1973" s="168"/>
      <c r="Y1973" s="168"/>
      <c r="Z1973" s="168"/>
      <c r="AA1973" s="168"/>
      <c r="AB1973" s="168"/>
      <c r="AC1973" s="168"/>
      <c r="AD1973" s="168"/>
      <c r="AE1973" s="168"/>
      <c r="AF1973" s="168"/>
      <c r="AG1973" s="168"/>
      <c r="AH1973" s="168"/>
      <c r="AI1973" s="168"/>
      <c r="AJ1973" s="168"/>
      <c r="AK1973" s="168"/>
      <c r="AL1973" s="168"/>
      <c r="AM1973" s="168"/>
      <c r="AN1973" s="168"/>
      <c r="AO1973" s="168"/>
      <c r="AP1973" s="168"/>
      <c r="AQ1973" s="168"/>
      <c r="AR1973" s="168"/>
      <c r="AS1973" s="168"/>
      <c r="AT1973" s="168"/>
      <c r="AU1973" s="168"/>
      <c r="AV1973" s="168"/>
      <c r="AW1973" s="168"/>
      <c r="AX1973" s="168"/>
      <c r="AY1973" s="168"/>
      <c r="AZ1973" s="168"/>
      <c r="BA1973" s="168"/>
      <c r="BB1973" s="168"/>
      <c r="BC1973" s="168"/>
      <c r="BD1973" s="168"/>
      <c r="BE1973" s="168"/>
      <c r="BF1973" s="168"/>
      <c r="BG1973" s="168"/>
      <c r="BH1973" s="168"/>
      <c r="BI1973" s="168"/>
      <c r="BJ1973" s="168"/>
      <c r="BK1973" s="168"/>
      <c r="BL1973" s="168"/>
      <c r="BM1973" s="168"/>
      <c r="BN1973" s="168"/>
      <c r="BO1973" s="168"/>
      <c r="BP1973" s="168"/>
    </row>
    <row r="1974" spans="4:68" x14ac:dyDescent="0.15">
      <c r="D1974" s="168"/>
      <c r="E1974" s="168"/>
      <c r="F1974" s="168"/>
      <c r="G1974" s="168"/>
      <c r="H1974" s="168"/>
      <c r="I1974" s="168"/>
      <c r="J1974" s="168"/>
      <c r="K1974" s="168"/>
      <c r="L1974" s="168"/>
      <c r="M1974" s="168"/>
      <c r="N1974" s="168"/>
      <c r="O1974" s="168"/>
      <c r="P1974" s="168"/>
      <c r="Q1974" s="168"/>
      <c r="R1974" s="168"/>
      <c r="S1974" s="168"/>
      <c r="T1974" s="168"/>
      <c r="U1974" s="168"/>
      <c r="V1974" s="168"/>
      <c r="W1974" s="168"/>
      <c r="X1974" s="168"/>
      <c r="Y1974" s="168"/>
      <c r="Z1974" s="168"/>
      <c r="AA1974" s="168"/>
      <c r="AB1974" s="168"/>
      <c r="AC1974" s="168"/>
      <c r="AD1974" s="168"/>
      <c r="AE1974" s="168"/>
      <c r="AF1974" s="168"/>
      <c r="AG1974" s="168"/>
      <c r="AH1974" s="168"/>
      <c r="AI1974" s="168"/>
      <c r="AJ1974" s="168"/>
      <c r="AK1974" s="168"/>
      <c r="AL1974" s="168"/>
      <c r="AM1974" s="168"/>
      <c r="AN1974" s="168"/>
      <c r="AO1974" s="168"/>
      <c r="AP1974" s="168"/>
      <c r="AQ1974" s="168"/>
      <c r="AR1974" s="168"/>
      <c r="AS1974" s="168"/>
      <c r="AT1974" s="168"/>
      <c r="AU1974" s="168"/>
      <c r="AV1974" s="168"/>
      <c r="AW1974" s="168"/>
      <c r="AX1974" s="168"/>
      <c r="AY1974" s="168"/>
      <c r="AZ1974" s="168"/>
      <c r="BA1974" s="168"/>
      <c r="BB1974" s="168"/>
      <c r="BC1974" s="168"/>
      <c r="BD1974" s="168"/>
      <c r="BE1974" s="168"/>
      <c r="BF1974" s="168"/>
      <c r="BG1974" s="168"/>
      <c r="BH1974" s="168"/>
      <c r="BI1974" s="168"/>
      <c r="BJ1974" s="168"/>
      <c r="BK1974" s="168"/>
      <c r="BL1974" s="168"/>
      <c r="BM1974" s="168"/>
      <c r="BN1974" s="168"/>
      <c r="BO1974" s="168"/>
      <c r="BP1974" s="168"/>
    </row>
    <row r="1975" spans="4:68" x14ac:dyDescent="0.15">
      <c r="D1975" s="168"/>
      <c r="E1975" s="168"/>
      <c r="F1975" s="168"/>
      <c r="G1975" s="168"/>
      <c r="H1975" s="168"/>
      <c r="I1975" s="168"/>
      <c r="J1975" s="168"/>
      <c r="K1975" s="168"/>
      <c r="L1975" s="168"/>
      <c r="M1975" s="168"/>
      <c r="N1975" s="168"/>
      <c r="O1975" s="168"/>
      <c r="P1975" s="168"/>
      <c r="Q1975" s="168"/>
      <c r="R1975" s="168"/>
      <c r="S1975" s="168"/>
      <c r="T1975" s="168"/>
      <c r="U1975" s="168"/>
      <c r="V1975" s="168"/>
      <c r="W1975" s="168"/>
      <c r="X1975" s="168"/>
      <c r="Y1975" s="168"/>
      <c r="Z1975" s="168"/>
      <c r="AA1975" s="168"/>
      <c r="AB1975" s="168"/>
      <c r="AC1975" s="168"/>
      <c r="AD1975" s="168"/>
      <c r="AE1975" s="168"/>
      <c r="AF1975" s="168"/>
      <c r="AG1975" s="168"/>
      <c r="AH1975" s="168"/>
      <c r="AI1975" s="168"/>
      <c r="AJ1975" s="168"/>
      <c r="AK1975" s="168"/>
      <c r="AL1975" s="168"/>
      <c r="AM1975" s="168"/>
      <c r="AN1975" s="168"/>
      <c r="AO1975" s="168"/>
      <c r="AP1975" s="168"/>
      <c r="AQ1975" s="168"/>
      <c r="AR1975" s="168"/>
      <c r="AS1975" s="168"/>
      <c r="AT1975" s="168"/>
      <c r="AU1975" s="168"/>
      <c r="AV1975" s="168"/>
      <c r="AW1975" s="168"/>
      <c r="AX1975" s="168"/>
      <c r="AY1975" s="168"/>
      <c r="AZ1975" s="168"/>
      <c r="BA1975" s="168"/>
      <c r="BB1975" s="168"/>
      <c r="BC1975" s="168"/>
      <c r="BD1975" s="168"/>
      <c r="BE1975" s="168"/>
      <c r="BF1975" s="168"/>
      <c r="BG1975" s="168"/>
      <c r="BH1975" s="168"/>
      <c r="BI1975" s="168"/>
      <c r="BJ1975" s="168"/>
      <c r="BK1975" s="168"/>
      <c r="BL1975" s="168"/>
      <c r="BM1975" s="168"/>
      <c r="BN1975" s="168"/>
      <c r="BO1975" s="168"/>
      <c r="BP1975" s="168"/>
    </row>
    <row r="1976" spans="4:68" x14ac:dyDescent="0.15">
      <c r="D1976" s="168"/>
      <c r="E1976" s="168"/>
      <c r="F1976" s="168"/>
      <c r="G1976" s="168"/>
      <c r="H1976" s="168"/>
      <c r="I1976" s="168"/>
      <c r="J1976" s="168"/>
      <c r="K1976" s="168"/>
      <c r="L1976" s="168"/>
      <c r="M1976" s="168"/>
      <c r="N1976" s="168"/>
      <c r="O1976" s="168"/>
      <c r="P1976" s="168"/>
      <c r="Q1976" s="168"/>
      <c r="R1976" s="168"/>
      <c r="S1976" s="168"/>
      <c r="T1976" s="168"/>
      <c r="U1976" s="168"/>
      <c r="V1976" s="168"/>
      <c r="W1976" s="168"/>
      <c r="X1976" s="168"/>
      <c r="Y1976" s="168"/>
      <c r="Z1976" s="168"/>
      <c r="AA1976" s="168"/>
      <c r="AB1976" s="168"/>
      <c r="AC1976" s="168"/>
      <c r="AD1976" s="168"/>
      <c r="AE1976" s="168"/>
      <c r="AF1976" s="168"/>
      <c r="AG1976" s="168"/>
      <c r="AH1976" s="168"/>
      <c r="AI1976" s="168"/>
      <c r="AJ1976" s="168"/>
      <c r="AK1976" s="168"/>
      <c r="AL1976" s="168"/>
      <c r="AM1976" s="168"/>
      <c r="AN1976" s="168"/>
      <c r="AO1976" s="168"/>
      <c r="AP1976" s="168"/>
      <c r="AQ1976" s="168"/>
      <c r="AR1976" s="168"/>
      <c r="AS1976" s="168"/>
      <c r="AT1976" s="168"/>
      <c r="AU1976" s="168"/>
      <c r="AV1976" s="168"/>
      <c r="AW1976" s="168"/>
      <c r="AX1976" s="168"/>
      <c r="AY1976" s="168"/>
      <c r="AZ1976" s="168"/>
      <c r="BA1976" s="168"/>
      <c r="BB1976" s="168"/>
      <c r="BC1976" s="168"/>
      <c r="BD1976" s="168"/>
      <c r="BE1976" s="168"/>
      <c r="BF1976" s="168"/>
      <c r="BG1976" s="168"/>
      <c r="BH1976" s="168"/>
      <c r="BI1976" s="168"/>
      <c r="BJ1976" s="168"/>
      <c r="BK1976" s="168"/>
      <c r="BL1976" s="168"/>
      <c r="BM1976" s="168"/>
      <c r="BN1976" s="168"/>
      <c r="BO1976" s="168"/>
      <c r="BP1976" s="168"/>
    </row>
    <row r="1977" spans="4:68" x14ac:dyDescent="0.15">
      <c r="D1977" s="168"/>
      <c r="E1977" s="168"/>
      <c r="F1977" s="168"/>
      <c r="G1977" s="168"/>
      <c r="H1977" s="168"/>
      <c r="I1977" s="168"/>
      <c r="J1977" s="168"/>
      <c r="K1977" s="168"/>
      <c r="L1977" s="168"/>
      <c r="M1977" s="168"/>
      <c r="N1977" s="168"/>
      <c r="O1977" s="168"/>
      <c r="P1977" s="168"/>
      <c r="Q1977" s="168"/>
      <c r="R1977" s="168"/>
      <c r="S1977" s="168"/>
      <c r="T1977" s="168"/>
      <c r="U1977" s="168"/>
      <c r="V1977" s="168"/>
      <c r="W1977" s="168"/>
      <c r="X1977" s="168"/>
      <c r="Y1977" s="168"/>
      <c r="Z1977" s="168"/>
      <c r="AA1977" s="168"/>
      <c r="AB1977" s="168"/>
      <c r="AC1977" s="168"/>
      <c r="AD1977" s="168"/>
      <c r="AE1977" s="168"/>
      <c r="AF1977" s="168"/>
      <c r="AG1977" s="168"/>
      <c r="AH1977" s="168"/>
      <c r="AI1977" s="168"/>
      <c r="AJ1977" s="168"/>
      <c r="AK1977" s="168"/>
      <c r="AL1977" s="168"/>
      <c r="AM1977" s="168"/>
      <c r="AN1977" s="168"/>
      <c r="AO1977" s="168"/>
      <c r="AP1977" s="168"/>
      <c r="AQ1977" s="168"/>
      <c r="AR1977" s="168"/>
      <c r="AS1977" s="168"/>
      <c r="AT1977" s="168"/>
      <c r="AU1977" s="168"/>
      <c r="AV1977" s="168"/>
      <c r="AW1977" s="168"/>
      <c r="AX1977" s="168"/>
      <c r="AY1977" s="168"/>
      <c r="AZ1977" s="168"/>
      <c r="BA1977" s="168"/>
      <c r="BB1977" s="168"/>
      <c r="BC1977" s="168"/>
      <c r="BD1977" s="168"/>
      <c r="BE1977" s="168"/>
      <c r="BF1977" s="168"/>
      <c r="BG1977" s="168"/>
      <c r="BH1977" s="168"/>
      <c r="BI1977" s="168"/>
      <c r="BJ1977" s="168"/>
      <c r="BK1977" s="168"/>
      <c r="BL1977" s="168"/>
      <c r="BM1977" s="168"/>
      <c r="BN1977" s="168"/>
      <c r="BO1977" s="168"/>
      <c r="BP1977" s="168"/>
    </row>
    <row r="1978" spans="4:68" x14ac:dyDescent="0.15">
      <c r="D1978" s="168"/>
      <c r="E1978" s="168"/>
      <c r="F1978" s="168"/>
      <c r="G1978" s="168"/>
      <c r="H1978" s="168"/>
      <c r="I1978" s="168"/>
      <c r="J1978" s="168"/>
      <c r="K1978" s="168"/>
      <c r="L1978" s="168"/>
      <c r="M1978" s="168"/>
      <c r="N1978" s="168"/>
      <c r="O1978" s="168"/>
      <c r="P1978" s="168"/>
      <c r="Q1978" s="168"/>
      <c r="R1978" s="168"/>
      <c r="S1978" s="168"/>
      <c r="T1978" s="168"/>
      <c r="U1978" s="168"/>
      <c r="V1978" s="168"/>
      <c r="W1978" s="168"/>
      <c r="X1978" s="168"/>
      <c r="Y1978" s="168"/>
      <c r="Z1978" s="168"/>
      <c r="AA1978" s="168"/>
      <c r="AB1978" s="168"/>
      <c r="AC1978" s="168"/>
      <c r="AD1978" s="168"/>
      <c r="AE1978" s="168"/>
      <c r="AF1978" s="168"/>
      <c r="AG1978" s="168"/>
      <c r="AH1978" s="168"/>
      <c r="AI1978" s="168"/>
      <c r="AJ1978" s="168"/>
      <c r="AK1978" s="168"/>
      <c r="AL1978" s="168"/>
      <c r="AM1978" s="168"/>
      <c r="AN1978" s="168"/>
      <c r="AO1978" s="168"/>
      <c r="AP1978" s="168"/>
      <c r="AQ1978" s="168"/>
      <c r="AR1978" s="168"/>
      <c r="AS1978" s="168"/>
      <c r="AT1978" s="168"/>
      <c r="AU1978" s="168"/>
      <c r="AV1978" s="168"/>
      <c r="AW1978" s="168"/>
      <c r="AX1978" s="168"/>
      <c r="AY1978" s="168"/>
      <c r="AZ1978" s="168"/>
      <c r="BA1978" s="168"/>
      <c r="BB1978" s="168"/>
      <c r="BC1978" s="168"/>
      <c r="BD1978" s="168"/>
      <c r="BE1978" s="168"/>
      <c r="BF1978" s="168"/>
      <c r="BG1978" s="168"/>
      <c r="BH1978" s="168"/>
      <c r="BI1978" s="168"/>
      <c r="BJ1978" s="168"/>
      <c r="BK1978" s="168"/>
      <c r="BL1978" s="168"/>
      <c r="BM1978" s="168"/>
      <c r="BN1978" s="168"/>
      <c r="BO1978" s="168"/>
      <c r="BP1978" s="168"/>
    </row>
    <row r="1979" spans="4:68" x14ac:dyDescent="0.15">
      <c r="D1979" s="168"/>
      <c r="E1979" s="168"/>
      <c r="F1979" s="168"/>
      <c r="G1979" s="168"/>
      <c r="H1979" s="168"/>
      <c r="I1979" s="168"/>
      <c r="J1979" s="168"/>
      <c r="K1979" s="168"/>
      <c r="L1979" s="168"/>
      <c r="M1979" s="168"/>
      <c r="N1979" s="168"/>
      <c r="O1979" s="168"/>
      <c r="P1979" s="168"/>
      <c r="Q1979" s="168"/>
      <c r="R1979" s="168"/>
      <c r="S1979" s="168"/>
      <c r="T1979" s="168"/>
      <c r="U1979" s="168"/>
      <c r="V1979" s="168"/>
      <c r="W1979" s="168"/>
      <c r="X1979" s="168"/>
      <c r="Y1979" s="168"/>
      <c r="Z1979" s="168"/>
      <c r="AA1979" s="168"/>
      <c r="AB1979" s="168"/>
      <c r="AC1979" s="168"/>
      <c r="AD1979" s="168"/>
      <c r="AE1979" s="168"/>
      <c r="AF1979" s="168"/>
      <c r="AG1979" s="168"/>
      <c r="AH1979" s="168"/>
      <c r="AI1979" s="168"/>
      <c r="AJ1979" s="168"/>
      <c r="AK1979" s="168"/>
      <c r="AL1979" s="168"/>
      <c r="AM1979" s="168"/>
      <c r="AN1979" s="168"/>
      <c r="AO1979" s="168"/>
      <c r="AP1979" s="168"/>
      <c r="AQ1979" s="168"/>
      <c r="AR1979" s="168"/>
      <c r="AS1979" s="168"/>
      <c r="AT1979" s="168"/>
      <c r="AU1979" s="168"/>
      <c r="AV1979" s="168"/>
      <c r="AW1979" s="168"/>
      <c r="AX1979" s="168"/>
      <c r="AY1979" s="168"/>
      <c r="AZ1979" s="168"/>
      <c r="BA1979" s="168"/>
      <c r="BB1979" s="168"/>
      <c r="BC1979" s="168"/>
      <c r="BD1979" s="168"/>
      <c r="BE1979" s="168"/>
      <c r="BF1979" s="168"/>
      <c r="BG1979" s="168"/>
      <c r="BH1979" s="168"/>
      <c r="BI1979" s="168"/>
      <c r="BJ1979" s="168"/>
      <c r="BK1979" s="168"/>
      <c r="BL1979" s="168"/>
      <c r="BM1979" s="168"/>
      <c r="BN1979" s="168"/>
      <c r="BO1979" s="168"/>
      <c r="BP1979" s="168"/>
    </row>
    <row r="1980" spans="4:68" x14ac:dyDescent="0.15">
      <c r="D1980" s="168"/>
      <c r="E1980" s="168"/>
      <c r="F1980" s="168"/>
      <c r="G1980" s="168"/>
      <c r="H1980" s="168"/>
      <c r="I1980" s="168"/>
      <c r="J1980" s="168"/>
      <c r="K1980" s="168"/>
      <c r="L1980" s="168"/>
      <c r="M1980" s="168"/>
      <c r="N1980" s="168"/>
      <c r="O1980" s="168"/>
      <c r="P1980" s="168"/>
      <c r="Q1980" s="168"/>
      <c r="R1980" s="168"/>
      <c r="S1980" s="168"/>
      <c r="T1980" s="168"/>
      <c r="U1980" s="168"/>
      <c r="V1980" s="168"/>
      <c r="W1980" s="168"/>
      <c r="X1980" s="168"/>
      <c r="Y1980" s="168"/>
      <c r="Z1980" s="168"/>
      <c r="AA1980" s="168"/>
      <c r="AB1980" s="168"/>
      <c r="AC1980" s="168"/>
      <c r="AD1980" s="168"/>
      <c r="AE1980" s="168"/>
      <c r="AF1980" s="168"/>
      <c r="AG1980" s="168"/>
      <c r="AH1980" s="168"/>
      <c r="AI1980" s="168"/>
      <c r="AJ1980" s="168"/>
      <c r="AK1980" s="168"/>
      <c r="AL1980" s="168"/>
      <c r="AM1980" s="168"/>
      <c r="AN1980" s="168"/>
      <c r="AO1980" s="168"/>
      <c r="AP1980" s="168"/>
      <c r="AQ1980" s="168"/>
      <c r="AR1980" s="168"/>
      <c r="AS1980" s="168"/>
      <c r="AT1980" s="168"/>
      <c r="AU1980" s="168"/>
      <c r="AV1980" s="168"/>
      <c r="AW1980" s="168"/>
      <c r="AX1980" s="168"/>
      <c r="AY1980" s="168"/>
      <c r="AZ1980" s="168"/>
      <c r="BA1980" s="168"/>
      <c r="BB1980" s="168"/>
      <c r="BC1980" s="168"/>
      <c r="BD1980" s="168"/>
      <c r="BE1980" s="168"/>
      <c r="BF1980" s="168"/>
      <c r="BG1980" s="168"/>
      <c r="BH1980" s="168"/>
      <c r="BI1980" s="168"/>
      <c r="BJ1980" s="168"/>
      <c r="BK1980" s="168"/>
      <c r="BL1980" s="168"/>
      <c r="BM1980" s="168"/>
      <c r="BN1980" s="168"/>
      <c r="BO1980" s="168"/>
      <c r="BP1980" s="168"/>
    </row>
    <row r="1981" spans="4:68" x14ac:dyDescent="0.15">
      <c r="D1981" s="168"/>
      <c r="E1981" s="168"/>
      <c r="F1981" s="168"/>
      <c r="G1981" s="168"/>
      <c r="H1981" s="168"/>
      <c r="I1981" s="168"/>
      <c r="J1981" s="168"/>
      <c r="K1981" s="168"/>
      <c r="L1981" s="168"/>
      <c r="M1981" s="168"/>
      <c r="N1981" s="168"/>
      <c r="O1981" s="168"/>
      <c r="P1981" s="168"/>
      <c r="Q1981" s="168"/>
      <c r="R1981" s="168"/>
      <c r="S1981" s="168"/>
      <c r="T1981" s="168"/>
      <c r="U1981" s="168"/>
      <c r="V1981" s="168"/>
      <c r="W1981" s="168"/>
      <c r="X1981" s="168"/>
      <c r="Y1981" s="168"/>
      <c r="Z1981" s="168"/>
      <c r="AA1981" s="168"/>
      <c r="AB1981" s="168"/>
      <c r="AC1981" s="168"/>
      <c r="AD1981" s="168"/>
      <c r="AE1981" s="168"/>
      <c r="AF1981" s="168"/>
      <c r="AG1981" s="168"/>
      <c r="AH1981" s="168"/>
      <c r="AI1981" s="168"/>
      <c r="AJ1981" s="168"/>
      <c r="AK1981" s="168"/>
      <c r="AL1981" s="168"/>
      <c r="AM1981" s="168"/>
      <c r="AN1981" s="168"/>
      <c r="AO1981" s="168"/>
      <c r="AP1981" s="168"/>
      <c r="AQ1981" s="168"/>
      <c r="AR1981" s="168"/>
      <c r="AS1981" s="168"/>
      <c r="AT1981" s="168"/>
      <c r="AU1981" s="168"/>
      <c r="AV1981" s="168"/>
      <c r="AW1981" s="168"/>
      <c r="AX1981" s="168"/>
      <c r="AY1981" s="168"/>
      <c r="AZ1981" s="168"/>
      <c r="BA1981" s="168"/>
      <c r="BB1981" s="168"/>
      <c r="BC1981" s="168"/>
      <c r="BD1981" s="168"/>
      <c r="BE1981" s="168"/>
      <c r="BF1981" s="168"/>
      <c r="BG1981" s="168"/>
      <c r="BH1981" s="168"/>
      <c r="BI1981" s="168"/>
      <c r="BJ1981" s="168"/>
      <c r="BK1981" s="168"/>
      <c r="BL1981" s="168"/>
      <c r="BM1981" s="168"/>
      <c r="BN1981" s="168"/>
      <c r="BO1981" s="168"/>
      <c r="BP1981" s="168"/>
    </row>
    <row r="1982" spans="4:68" x14ac:dyDescent="0.15">
      <c r="D1982" s="168"/>
      <c r="E1982" s="168"/>
      <c r="F1982" s="168"/>
      <c r="G1982" s="168"/>
      <c r="H1982" s="168"/>
      <c r="I1982" s="168"/>
      <c r="J1982" s="168"/>
      <c r="K1982" s="168"/>
      <c r="L1982" s="168"/>
      <c r="M1982" s="168"/>
      <c r="N1982" s="168"/>
      <c r="O1982" s="168"/>
      <c r="P1982" s="168"/>
      <c r="Q1982" s="168"/>
      <c r="R1982" s="168"/>
      <c r="S1982" s="168"/>
      <c r="T1982" s="168"/>
      <c r="U1982" s="168"/>
      <c r="V1982" s="168"/>
      <c r="W1982" s="168"/>
      <c r="X1982" s="168"/>
      <c r="Y1982" s="168"/>
      <c r="Z1982" s="168"/>
      <c r="AA1982" s="168"/>
      <c r="AB1982" s="168"/>
      <c r="AC1982" s="168"/>
      <c r="AD1982" s="168"/>
      <c r="AE1982" s="168"/>
      <c r="AF1982" s="168"/>
      <c r="AG1982" s="168"/>
      <c r="AH1982" s="168"/>
      <c r="AI1982" s="168"/>
      <c r="AJ1982" s="168"/>
      <c r="AK1982" s="168"/>
      <c r="AL1982" s="168"/>
      <c r="AM1982" s="168"/>
      <c r="AN1982" s="168"/>
      <c r="AO1982" s="168"/>
      <c r="AP1982" s="168"/>
      <c r="AQ1982" s="168"/>
      <c r="AR1982" s="168"/>
      <c r="AS1982" s="168"/>
      <c r="AT1982" s="168"/>
      <c r="AU1982" s="168"/>
      <c r="AV1982" s="168"/>
      <c r="AW1982" s="168"/>
      <c r="AX1982" s="168"/>
      <c r="AY1982" s="168"/>
      <c r="AZ1982" s="168"/>
      <c r="BA1982" s="168"/>
      <c r="BB1982" s="168"/>
      <c r="BC1982" s="168"/>
      <c r="BD1982" s="168"/>
      <c r="BE1982" s="168"/>
      <c r="BF1982" s="168"/>
      <c r="BG1982" s="168"/>
      <c r="BH1982" s="168"/>
      <c r="BI1982" s="168"/>
      <c r="BJ1982" s="168"/>
      <c r="BK1982" s="168"/>
      <c r="BL1982" s="168"/>
      <c r="BM1982" s="168"/>
      <c r="BN1982" s="168"/>
      <c r="BO1982" s="168"/>
      <c r="BP1982" s="168"/>
    </row>
    <row r="1983" spans="4:68" x14ac:dyDescent="0.15">
      <c r="D1983" s="168"/>
      <c r="E1983" s="168"/>
      <c r="F1983" s="168"/>
      <c r="G1983" s="168"/>
      <c r="H1983" s="168"/>
      <c r="I1983" s="168"/>
      <c r="J1983" s="168"/>
      <c r="K1983" s="168"/>
      <c r="L1983" s="168"/>
      <c r="M1983" s="168"/>
      <c r="N1983" s="168"/>
      <c r="O1983" s="168"/>
      <c r="P1983" s="168"/>
      <c r="Q1983" s="168"/>
      <c r="R1983" s="168"/>
      <c r="S1983" s="168"/>
      <c r="T1983" s="168"/>
      <c r="U1983" s="168"/>
      <c r="V1983" s="168"/>
      <c r="W1983" s="168"/>
      <c r="X1983" s="168"/>
      <c r="Y1983" s="168"/>
      <c r="Z1983" s="168"/>
      <c r="AA1983" s="168"/>
      <c r="AB1983" s="168"/>
      <c r="AC1983" s="168"/>
      <c r="AD1983" s="168"/>
      <c r="AE1983" s="168"/>
      <c r="AF1983" s="168"/>
      <c r="AG1983" s="168"/>
      <c r="AH1983" s="168"/>
      <c r="AI1983" s="168"/>
      <c r="AJ1983" s="168"/>
      <c r="AK1983" s="168"/>
      <c r="AL1983" s="168"/>
      <c r="AM1983" s="168"/>
      <c r="AN1983" s="168"/>
      <c r="AO1983" s="168"/>
      <c r="AP1983" s="168"/>
      <c r="AQ1983" s="168"/>
      <c r="AR1983" s="168"/>
      <c r="AS1983" s="168"/>
      <c r="AT1983" s="168"/>
      <c r="AU1983" s="168"/>
      <c r="AV1983" s="168"/>
      <c r="AW1983" s="168"/>
      <c r="AX1983" s="168"/>
      <c r="AY1983" s="168"/>
      <c r="AZ1983" s="168"/>
      <c r="BA1983" s="168"/>
      <c r="BB1983" s="168"/>
      <c r="BC1983" s="168"/>
      <c r="BD1983" s="168"/>
      <c r="BE1983" s="168"/>
      <c r="BF1983" s="168"/>
      <c r="BG1983" s="168"/>
      <c r="BH1983" s="168"/>
      <c r="BI1983" s="168"/>
      <c r="BJ1983" s="168"/>
      <c r="BK1983" s="168"/>
      <c r="BL1983" s="168"/>
      <c r="BM1983" s="168"/>
      <c r="BN1983" s="168"/>
      <c r="BO1983" s="168"/>
      <c r="BP1983" s="168"/>
    </row>
    <row r="1984" spans="4:68" x14ac:dyDescent="0.15">
      <c r="D1984" s="168"/>
      <c r="E1984" s="168"/>
      <c r="F1984" s="168"/>
      <c r="G1984" s="168"/>
      <c r="H1984" s="168"/>
      <c r="I1984" s="168"/>
      <c r="J1984" s="168"/>
      <c r="K1984" s="168"/>
      <c r="L1984" s="168"/>
      <c r="M1984" s="168"/>
      <c r="N1984" s="168"/>
      <c r="O1984" s="168"/>
      <c r="P1984" s="168"/>
      <c r="Q1984" s="168"/>
      <c r="R1984" s="168"/>
      <c r="S1984" s="168"/>
      <c r="T1984" s="168"/>
      <c r="U1984" s="168"/>
      <c r="V1984" s="168"/>
      <c r="W1984" s="168"/>
      <c r="X1984" s="168"/>
      <c r="Y1984" s="168"/>
      <c r="Z1984" s="168"/>
      <c r="AA1984" s="168"/>
      <c r="AB1984" s="168"/>
      <c r="AC1984" s="168"/>
      <c r="AD1984" s="168"/>
      <c r="AE1984" s="168"/>
      <c r="AF1984" s="168"/>
      <c r="AG1984" s="168"/>
      <c r="AH1984" s="168"/>
      <c r="AI1984" s="168"/>
      <c r="AJ1984" s="168"/>
      <c r="AK1984" s="168"/>
      <c r="AL1984" s="168"/>
      <c r="AM1984" s="168"/>
      <c r="AN1984" s="168"/>
      <c r="AO1984" s="168"/>
      <c r="AP1984" s="168"/>
      <c r="AQ1984" s="168"/>
      <c r="AR1984" s="168"/>
      <c r="AS1984" s="168"/>
      <c r="AT1984" s="168"/>
      <c r="AU1984" s="168"/>
      <c r="AV1984" s="168"/>
      <c r="AW1984" s="168"/>
      <c r="AX1984" s="168"/>
      <c r="AY1984" s="168"/>
      <c r="AZ1984" s="168"/>
      <c r="BA1984" s="168"/>
      <c r="BB1984" s="168"/>
      <c r="BC1984" s="168"/>
      <c r="BD1984" s="168"/>
      <c r="BE1984" s="168"/>
      <c r="BF1984" s="168"/>
      <c r="BG1984" s="168"/>
      <c r="BH1984" s="168"/>
      <c r="BI1984" s="168"/>
      <c r="BJ1984" s="168"/>
      <c r="BK1984" s="168"/>
      <c r="BL1984" s="168"/>
      <c r="BM1984" s="168"/>
      <c r="BN1984" s="168"/>
      <c r="BO1984" s="168"/>
      <c r="BP1984" s="168"/>
    </row>
    <row r="1985" spans="4:68" x14ac:dyDescent="0.15">
      <c r="D1985" s="168"/>
      <c r="E1985" s="168"/>
      <c r="F1985" s="168"/>
      <c r="G1985" s="168"/>
      <c r="H1985" s="168"/>
      <c r="I1985" s="168"/>
      <c r="J1985" s="168"/>
      <c r="K1985" s="168"/>
      <c r="L1985" s="168"/>
      <c r="M1985" s="168"/>
      <c r="N1985" s="168"/>
      <c r="O1985" s="168"/>
      <c r="P1985" s="168"/>
      <c r="Q1985" s="168"/>
      <c r="R1985" s="168"/>
      <c r="S1985" s="168"/>
      <c r="T1985" s="168"/>
      <c r="U1985" s="168"/>
      <c r="V1985" s="168"/>
      <c r="W1985" s="168"/>
      <c r="X1985" s="168"/>
      <c r="Y1985" s="168"/>
      <c r="Z1985" s="168"/>
      <c r="AA1985" s="168"/>
      <c r="AB1985" s="168"/>
      <c r="AC1985" s="168"/>
      <c r="AD1985" s="168"/>
      <c r="AE1985" s="168"/>
      <c r="AF1985" s="168"/>
      <c r="AG1985" s="168"/>
      <c r="AH1985" s="168"/>
      <c r="AI1985" s="168"/>
      <c r="AJ1985" s="168"/>
      <c r="AK1985" s="168"/>
      <c r="AL1985" s="168"/>
      <c r="AM1985" s="168"/>
      <c r="AN1985" s="168"/>
      <c r="AO1985" s="168"/>
      <c r="AP1985" s="168"/>
      <c r="AQ1985" s="168"/>
      <c r="AR1985" s="168"/>
      <c r="AS1985" s="168"/>
      <c r="AT1985" s="168"/>
      <c r="AU1985" s="168"/>
      <c r="AV1985" s="168"/>
      <c r="AW1985" s="168"/>
      <c r="AX1985" s="168"/>
      <c r="AY1985" s="168"/>
      <c r="AZ1985" s="168"/>
      <c r="BA1985" s="168"/>
      <c r="BB1985" s="168"/>
      <c r="BC1985" s="168"/>
      <c r="BD1985" s="168"/>
      <c r="BE1985" s="168"/>
      <c r="BF1985" s="168"/>
      <c r="BG1985" s="168"/>
      <c r="BH1985" s="168"/>
      <c r="BI1985" s="168"/>
      <c r="BJ1985" s="168"/>
      <c r="BK1985" s="168"/>
      <c r="BL1985" s="168"/>
      <c r="BM1985" s="168"/>
      <c r="BN1985" s="168"/>
      <c r="BO1985" s="168"/>
      <c r="BP1985" s="168"/>
    </row>
    <row r="1986" spans="4:68" x14ac:dyDescent="0.15">
      <c r="D1986" s="168"/>
      <c r="E1986" s="168"/>
      <c r="F1986" s="168"/>
      <c r="G1986" s="168"/>
      <c r="H1986" s="168"/>
      <c r="I1986" s="168"/>
      <c r="J1986" s="168"/>
      <c r="K1986" s="168"/>
      <c r="L1986" s="168"/>
      <c r="M1986" s="168"/>
      <c r="N1986" s="168"/>
      <c r="O1986" s="168"/>
      <c r="P1986" s="168"/>
      <c r="Q1986" s="168"/>
      <c r="R1986" s="168"/>
      <c r="S1986" s="168"/>
      <c r="T1986" s="168"/>
      <c r="U1986" s="168"/>
      <c r="V1986" s="168"/>
      <c r="W1986" s="168"/>
      <c r="X1986" s="168"/>
      <c r="Y1986" s="168"/>
      <c r="Z1986" s="168"/>
      <c r="AA1986" s="168"/>
      <c r="AB1986" s="168"/>
      <c r="AC1986" s="168"/>
      <c r="AD1986" s="168"/>
      <c r="AE1986" s="168"/>
      <c r="AF1986" s="168"/>
      <c r="AG1986" s="168"/>
      <c r="AH1986" s="168"/>
      <c r="AI1986" s="168"/>
      <c r="AJ1986" s="168"/>
      <c r="AK1986" s="168"/>
      <c r="AL1986" s="168"/>
      <c r="AM1986" s="168"/>
      <c r="AN1986" s="168"/>
      <c r="AO1986" s="168"/>
      <c r="AP1986" s="168"/>
      <c r="AQ1986" s="168"/>
      <c r="AR1986" s="168"/>
      <c r="AS1986" s="168"/>
      <c r="AT1986" s="168"/>
      <c r="AU1986" s="168"/>
      <c r="AV1986" s="168"/>
      <c r="AW1986" s="168"/>
      <c r="AX1986" s="168"/>
      <c r="AY1986" s="168"/>
      <c r="AZ1986" s="168"/>
      <c r="BA1986" s="168"/>
      <c r="BB1986" s="168"/>
      <c r="BC1986" s="168"/>
      <c r="BD1986" s="168"/>
      <c r="BE1986" s="168"/>
      <c r="BF1986" s="168"/>
      <c r="BG1986" s="168"/>
      <c r="BH1986" s="168"/>
      <c r="BI1986" s="168"/>
      <c r="BJ1986" s="168"/>
      <c r="BK1986" s="168"/>
      <c r="BL1986" s="168"/>
      <c r="BM1986" s="168"/>
      <c r="BN1986" s="168"/>
      <c r="BO1986" s="168"/>
      <c r="BP1986" s="168"/>
    </row>
    <row r="1987" spans="4:68" x14ac:dyDescent="0.15">
      <c r="D1987" s="168"/>
      <c r="E1987" s="168"/>
      <c r="F1987" s="168"/>
      <c r="G1987" s="168"/>
      <c r="H1987" s="168"/>
      <c r="I1987" s="168"/>
      <c r="J1987" s="168"/>
      <c r="K1987" s="168"/>
      <c r="L1987" s="168"/>
      <c r="M1987" s="168"/>
      <c r="N1987" s="168"/>
      <c r="O1987" s="168"/>
      <c r="P1987" s="168"/>
      <c r="Q1987" s="168"/>
      <c r="R1987" s="168"/>
      <c r="S1987" s="168"/>
      <c r="T1987" s="168"/>
      <c r="U1987" s="168"/>
      <c r="V1987" s="168"/>
      <c r="W1987" s="168"/>
      <c r="X1987" s="168"/>
      <c r="Y1987" s="168"/>
      <c r="Z1987" s="168"/>
      <c r="AA1987" s="168"/>
      <c r="AB1987" s="168"/>
      <c r="AC1987" s="168"/>
      <c r="AD1987" s="168"/>
      <c r="AE1987" s="168"/>
      <c r="AF1987" s="168"/>
      <c r="AG1987" s="168"/>
      <c r="AH1987" s="168"/>
      <c r="AI1987" s="168"/>
      <c r="AJ1987" s="168"/>
      <c r="AK1987" s="168"/>
      <c r="AL1987" s="168"/>
      <c r="AM1987" s="168"/>
      <c r="AN1987" s="168"/>
      <c r="AO1987" s="168"/>
      <c r="AP1987" s="168"/>
      <c r="AQ1987" s="168"/>
      <c r="AR1987" s="168"/>
      <c r="AS1987" s="168"/>
      <c r="AT1987" s="168"/>
      <c r="AU1987" s="168"/>
      <c r="AV1987" s="168"/>
      <c r="AW1987" s="168"/>
      <c r="AX1987" s="168"/>
      <c r="AY1987" s="168"/>
      <c r="AZ1987" s="168"/>
      <c r="BA1987" s="168"/>
      <c r="BB1987" s="168"/>
      <c r="BC1987" s="168"/>
      <c r="BD1987" s="168"/>
      <c r="BE1987" s="168"/>
      <c r="BF1987" s="168"/>
      <c r="BG1987" s="168"/>
      <c r="BH1987" s="168"/>
      <c r="BI1987" s="168"/>
      <c r="BJ1987" s="168"/>
      <c r="BK1987" s="168"/>
      <c r="BL1987" s="168"/>
      <c r="BM1987" s="168"/>
      <c r="BN1987" s="168"/>
      <c r="BO1987" s="168"/>
      <c r="BP1987" s="168"/>
    </row>
    <row r="1988" spans="4:68" x14ac:dyDescent="0.15">
      <c r="D1988" s="168"/>
      <c r="E1988" s="168"/>
      <c r="F1988" s="168"/>
      <c r="G1988" s="168"/>
      <c r="H1988" s="168"/>
      <c r="I1988" s="168"/>
      <c r="J1988" s="168"/>
      <c r="K1988" s="168"/>
      <c r="L1988" s="168"/>
      <c r="M1988" s="168"/>
      <c r="N1988" s="168"/>
      <c r="O1988" s="168"/>
      <c r="P1988" s="168"/>
      <c r="Q1988" s="168"/>
      <c r="R1988" s="168"/>
      <c r="S1988" s="168"/>
      <c r="T1988" s="168"/>
      <c r="U1988" s="168"/>
      <c r="V1988" s="168"/>
      <c r="W1988" s="168"/>
      <c r="X1988" s="168"/>
      <c r="Y1988" s="168"/>
      <c r="Z1988" s="168"/>
      <c r="AA1988" s="168"/>
      <c r="AB1988" s="168"/>
      <c r="AC1988" s="168"/>
      <c r="AD1988" s="168"/>
      <c r="AE1988" s="168"/>
      <c r="AF1988" s="168"/>
      <c r="AG1988" s="168"/>
      <c r="AH1988" s="168"/>
      <c r="AI1988" s="168"/>
      <c r="AJ1988" s="168"/>
      <c r="AK1988" s="168"/>
      <c r="AL1988" s="168"/>
      <c r="AM1988" s="168"/>
      <c r="AN1988" s="168"/>
      <c r="AO1988" s="168"/>
      <c r="AP1988" s="168"/>
      <c r="AQ1988" s="168"/>
      <c r="AR1988" s="168"/>
      <c r="AS1988" s="168"/>
      <c r="AT1988" s="168"/>
      <c r="AU1988" s="168"/>
      <c r="AV1988" s="168"/>
      <c r="AW1988" s="168"/>
      <c r="AX1988" s="168"/>
      <c r="AY1988" s="168"/>
      <c r="AZ1988" s="168"/>
      <c r="BA1988" s="168"/>
      <c r="BB1988" s="168"/>
      <c r="BC1988" s="168"/>
      <c r="BD1988" s="168"/>
      <c r="BE1988" s="168"/>
      <c r="BF1988" s="168"/>
      <c r="BG1988" s="168"/>
      <c r="BH1988" s="168"/>
      <c r="BI1988" s="168"/>
      <c r="BJ1988" s="168"/>
      <c r="BK1988" s="168"/>
      <c r="BL1988" s="168"/>
      <c r="BM1988" s="168"/>
      <c r="BN1988" s="168"/>
      <c r="BO1988" s="168"/>
      <c r="BP1988" s="168"/>
    </row>
    <row r="1989" spans="4:68" x14ac:dyDescent="0.15">
      <c r="D1989" s="168"/>
      <c r="E1989" s="168"/>
      <c r="F1989" s="168"/>
      <c r="G1989" s="168"/>
      <c r="H1989" s="168"/>
      <c r="I1989" s="168"/>
      <c r="J1989" s="168"/>
      <c r="K1989" s="168"/>
      <c r="L1989" s="168"/>
      <c r="M1989" s="168"/>
      <c r="N1989" s="168"/>
      <c r="O1989" s="168"/>
      <c r="P1989" s="168"/>
      <c r="Q1989" s="168"/>
      <c r="R1989" s="168"/>
      <c r="S1989" s="168"/>
      <c r="T1989" s="168"/>
      <c r="U1989" s="168"/>
      <c r="V1989" s="168"/>
      <c r="W1989" s="168"/>
      <c r="X1989" s="168"/>
      <c r="Y1989" s="168"/>
      <c r="Z1989" s="168"/>
      <c r="AA1989" s="168"/>
      <c r="AB1989" s="168"/>
      <c r="AC1989" s="168"/>
      <c r="AD1989" s="168"/>
      <c r="AE1989" s="168"/>
      <c r="AF1989" s="168"/>
      <c r="AG1989" s="168"/>
      <c r="AH1989" s="168"/>
      <c r="AI1989" s="168"/>
      <c r="AJ1989" s="168"/>
      <c r="AK1989" s="168"/>
      <c r="AL1989" s="168"/>
      <c r="AM1989" s="168"/>
      <c r="AN1989" s="168"/>
      <c r="AO1989" s="168"/>
      <c r="AP1989" s="168"/>
      <c r="AQ1989" s="168"/>
      <c r="AR1989" s="168"/>
      <c r="AS1989" s="168"/>
      <c r="AT1989" s="168"/>
      <c r="AU1989" s="168"/>
      <c r="AV1989" s="168"/>
      <c r="AW1989" s="168"/>
      <c r="AX1989" s="168"/>
      <c r="AY1989" s="168"/>
      <c r="AZ1989" s="168"/>
      <c r="BA1989" s="168"/>
      <c r="BB1989" s="168"/>
      <c r="BC1989" s="168"/>
      <c r="BD1989" s="168"/>
      <c r="BE1989" s="168"/>
      <c r="BF1989" s="168"/>
      <c r="BG1989" s="168"/>
      <c r="BH1989" s="168"/>
      <c r="BI1989" s="168"/>
      <c r="BJ1989" s="168"/>
      <c r="BK1989" s="168"/>
      <c r="BL1989" s="168"/>
      <c r="BM1989" s="168"/>
      <c r="BN1989" s="168"/>
      <c r="BO1989" s="168"/>
      <c r="BP1989" s="168"/>
    </row>
    <row r="1990" spans="4:68" x14ac:dyDescent="0.15">
      <c r="D1990" s="168"/>
      <c r="E1990" s="168"/>
      <c r="F1990" s="168"/>
      <c r="G1990" s="168"/>
      <c r="H1990" s="168"/>
      <c r="I1990" s="168"/>
      <c r="J1990" s="168"/>
      <c r="K1990" s="168"/>
      <c r="L1990" s="168"/>
      <c r="M1990" s="168"/>
      <c r="N1990" s="168"/>
      <c r="O1990" s="168"/>
      <c r="P1990" s="168"/>
      <c r="Q1990" s="168"/>
      <c r="R1990" s="168"/>
      <c r="S1990" s="168"/>
      <c r="T1990" s="168"/>
      <c r="U1990" s="168"/>
      <c r="V1990" s="168"/>
      <c r="W1990" s="168"/>
      <c r="X1990" s="168"/>
      <c r="Y1990" s="168"/>
      <c r="Z1990" s="168"/>
      <c r="AA1990" s="168"/>
      <c r="AB1990" s="168"/>
      <c r="AC1990" s="168"/>
      <c r="AD1990" s="168"/>
      <c r="AE1990" s="168"/>
      <c r="AF1990" s="168"/>
      <c r="AG1990" s="168"/>
      <c r="AH1990" s="168"/>
      <c r="AI1990" s="168"/>
      <c r="AJ1990" s="168"/>
      <c r="AK1990" s="168"/>
      <c r="AL1990" s="168"/>
      <c r="AM1990" s="168"/>
      <c r="AN1990" s="168"/>
      <c r="AO1990" s="168"/>
      <c r="AP1990" s="168"/>
      <c r="AQ1990" s="168"/>
      <c r="AR1990" s="168"/>
      <c r="AS1990" s="168"/>
      <c r="AT1990" s="168"/>
      <c r="AU1990" s="168"/>
      <c r="AV1990" s="168"/>
      <c r="AW1990" s="168"/>
      <c r="AX1990" s="168"/>
      <c r="AY1990" s="168"/>
      <c r="AZ1990" s="168"/>
      <c r="BA1990" s="168"/>
      <c r="BB1990" s="168"/>
      <c r="BC1990" s="168"/>
      <c r="BD1990" s="168"/>
      <c r="BE1990" s="168"/>
      <c r="BF1990" s="168"/>
      <c r="BG1990" s="168"/>
      <c r="BH1990" s="168"/>
      <c r="BI1990" s="168"/>
      <c r="BJ1990" s="168"/>
      <c r="BK1990" s="168"/>
      <c r="BL1990" s="168"/>
      <c r="BM1990" s="168"/>
      <c r="BN1990" s="168"/>
      <c r="BO1990" s="168"/>
      <c r="BP1990" s="168"/>
    </row>
    <row r="1991" spans="4:68" x14ac:dyDescent="0.15">
      <c r="D1991" s="168"/>
      <c r="E1991" s="168"/>
      <c r="F1991" s="168"/>
      <c r="G1991" s="168"/>
      <c r="H1991" s="168"/>
      <c r="I1991" s="168"/>
      <c r="J1991" s="168"/>
      <c r="K1991" s="168"/>
      <c r="L1991" s="168"/>
      <c r="M1991" s="168"/>
      <c r="N1991" s="168"/>
      <c r="O1991" s="168"/>
      <c r="P1991" s="168"/>
      <c r="Q1991" s="168"/>
      <c r="R1991" s="168"/>
      <c r="S1991" s="168"/>
      <c r="T1991" s="168"/>
      <c r="U1991" s="168"/>
      <c r="V1991" s="168"/>
      <c r="W1991" s="168"/>
      <c r="X1991" s="168"/>
      <c r="Y1991" s="168"/>
      <c r="Z1991" s="168"/>
      <c r="AA1991" s="168"/>
      <c r="AB1991" s="168"/>
      <c r="AC1991" s="168"/>
      <c r="AD1991" s="168"/>
      <c r="AE1991" s="168"/>
      <c r="AF1991" s="168"/>
      <c r="AG1991" s="168"/>
      <c r="AH1991" s="168"/>
      <c r="AI1991" s="168"/>
      <c r="AJ1991" s="168"/>
      <c r="AK1991" s="168"/>
      <c r="AL1991" s="168"/>
      <c r="AM1991" s="168"/>
      <c r="AN1991" s="168"/>
      <c r="AO1991" s="168"/>
      <c r="AP1991" s="168"/>
      <c r="AQ1991" s="168"/>
      <c r="AR1991" s="168"/>
      <c r="AS1991" s="168"/>
      <c r="AT1991" s="168"/>
      <c r="AU1991" s="168"/>
      <c r="AV1991" s="168"/>
      <c r="AW1991" s="168"/>
      <c r="AX1991" s="168"/>
      <c r="AY1991" s="168"/>
      <c r="AZ1991" s="168"/>
      <c r="BA1991" s="168"/>
      <c r="BB1991" s="168"/>
      <c r="BC1991" s="168"/>
      <c r="BD1991" s="168"/>
      <c r="BE1991" s="168"/>
      <c r="BF1991" s="168"/>
      <c r="BG1991" s="168"/>
      <c r="BH1991" s="168"/>
      <c r="BI1991" s="168"/>
      <c r="BJ1991" s="168"/>
      <c r="BK1991" s="168"/>
      <c r="BL1991" s="168"/>
      <c r="BM1991" s="168"/>
      <c r="BN1991" s="168"/>
      <c r="BO1991" s="168"/>
      <c r="BP1991" s="168"/>
    </row>
    <row r="1992" spans="4:68" x14ac:dyDescent="0.15">
      <c r="D1992" s="168"/>
      <c r="E1992" s="168"/>
      <c r="F1992" s="168"/>
      <c r="G1992" s="168"/>
      <c r="H1992" s="168"/>
      <c r="I1992" s="168"/>
      <c r="J1992" s="168"/>
      <c r="K1992" s="168"/>
      <c r="L1992" s="168"/>
      <c r="M1992" s="168"/>
      <c r="N1992" s="168"/>
      <c r="O1992" s="168"/>
      <c r="P1992" s="168"/>
      <c r="Q1992" s="168"/>
      <c r="R1992" s="168"/>
      <c r="S1992" s="168"/>
      <c r="T1992" s="168"/>
      <c r="U1992" s="168"/>
      <c r="V1992" s="168"/>
      <c r="W1992" s="168"/>
      <c r="X1992" s="168"/>
      <c r="Y1992" s="168"/>
      <c r="Z1992" s="168"/>
      <c r="AA1992" s="168"/>
      <c r="AB1992" s="168"/>
      <c r="AC1992" s="168"/>
      <c r="AD1992" s="168"/>
      <c r="AE1992" s="168"/>
      <c r="AF1992" s="168"/>
      <c r="AG1992" s="168"/>
      <c r="AH1992" s="168"/>
      <c r="AI1992" s="168"/>
      <c r="AJ1992" s="168"/>
      <c r="AK1992" s="168"/>
      <c r="AL1992" s="168"/>
      <c r="AM1992" s="168"/>
      <c r="AN1992" s="168"/>
      <c r="AO1992" s="168"/>
      <c r="AP1992" s="168"/>
      <c r="AQ1992" s="168"/>
      <c r="AR1992" s="168"/>
      <c r="AS1992" s="168"/>
      <c r="AT1992" s="168"/>
      <c r="AU1992" s="168"/>
      <c r="AV1992" s="168"/>
      <c r="AW1992" s="168"/>
      <c r="AX1992" s="168"/>
      <c r="AY1992" s="168"/>
      <c r="AZ1992" s="168"/>
      <c r="BA1992" s="168"/>
      <c r="BB1992" s="168"/>
      <c r="BC1992" s="168"/>
      <c r="BD1992" s="168"/>
      <c r="BE1992" s="168"/>
      <c r="BF1992" s="168"/>
      <c r="BG1992" s="168"/>
      <c r="BH1992" s="168"/>
      <c r="BI1992" s="168"/>
      <c r="BJ1992" s="168"/>
      <c r="BK1992" s="168"/>
      <c r="BL1992" s="168"/>
      <c r="BM1992" s="168"/>
      <c r="BN1992" s="168"/>
      <c r="BO1992" s="168"/>
      <c r="BP1992" s="168"/>
    </row>
    <row r="1993" spans="4:68" x14ac:dyDescent="0.15">
      <c r="D1993" s="168"/>
      <c r="E1993" s="168"/>
      <c r="F1993" s="168"/>
      <c r="G1993" s="168"/>
      <c r="H1993" s="168"/>
      <c r="I1993" s="168"/>
      <c r="J1993" s="168"/>
      <c r="K1993" s="168"/>
      <c r="L1993" s="168"/>
      <c r="M1993" s="168"/>
      <c r="N1993" s="168"/>
      <c r="O1993" s="168"/>
      <c r="P1993" s="168"/>
      <c r="Q1993" s="168"/>
      <c r="R1993" s="168"/>
      <c r="S1993" s="168"/>
      <c r="T1993" s="168"/>
      <c r="U1993" s="168"/>
      <c r="V1993" s="168"/>
      <c r="W1993" s="168"/>
      <c r="X1993" s="168"/>
      <c r="Y1993" s="168"/>
      <c r="Z1993" s="168"/>
      <c r="AA1993" s="168"/>
      <c r="AB1993" s="168"/>
      <c r="AC1993" s="168"/>
      <c r="AD1993" s="168"/>
      <c r="AE1993" s="168"/>
      <c r="AF1993" s="168"/>
      <c r="AG1993" s="168"/>
      <c r="AH1993" s="168"/>
      <c r="AI1993" s="168"/>
      <c r="AJ1993" s="168"/>
      <c r="AK1993" s="168"/>
      <c r="AL1993" s="168"/>
      <c r="AM1993" s="168"/>
      <c r="AN1993" s="168"/>
      <c r="AO1993" s="168"/>
      <c r="AP1993" s="168"/>
      <c r="AQ1993" s="168"/>
      <c r="AR1993" s="168"/>
      <c r="AS1993" s="168"/>
      <c r="AT1993" s="168"/>
      <c r="AU1993" s="168"/>
      <c r="AV1993" s="168"/>
      <c r="AW1993" s="168"/>
      <c r="AX1993" s="168"/>
      <c r="AY1993" s="168"/>
      <c r="AZ1993" s="168"/>
      <c r="BA1993" s="168"/>
      <c r="BB1993" s="168"/>
      <c r="BC1993" s="168"/>
      <c r="BD1993" s="168"/>
      <c r="BE1993" s="168"/>
      <c r="BF1993" s="168"/>
      <c r="BG1993" s="168"/>
      <c r="BH1993" s="168"/>
      <c r="BI1993" s="168"/>
      <c r="BJ1993" s="168"/>
      <c r="BK1993" s="168"/>
      <c r="BL1993" s="168"/>
      <c r="BM1993" s="168"/>
      <c r="BN1993" s="168"/>
      <c r="BO1993" s="168"/>
      <c r="BP1993" s="168"/>
    </row>
    <row r="1994" spans="4:68" x14ac:dyDescent="0.15">
      <c r="D1994" s="168"/>
      <c r="E1994" s="168"/>
      <c r="F1994" s="168"/>
      <c r="G1994" s="168"/>
      <c r="H1994" s="168"/>
      <c r="I1994" s="168"/>
      <c r="J1994" s="168"/>
      <c r="K1994" s="168"/>
      <c r="L1994" s="168"/>
      <c r="M1994" s="168"/>
      <c r="N1994" s="168"/>
      <c r="O1994" s="168"/>
      <c r="P1994" s="168"/>
      <c r="Q1994" s="168"/>
      <c r="R1994" s="168"/>
      <c r="S1994" s="168"/>
      <c r="T1994" s="168"/>
      <c r="U1994" s="168"/>
      <c r="V1994" s="168"/>
      <c r="W1994" s="168"/>
      <c r="X1994" s="168"/>
      <c r="Y1994" s="168"/>
      <c r="Z1994" s="168"/>
      <c r="AA1994" s="168"/>
      <c r="AB1994" s="168"/>
      <c r="AC1994" s="168"/>
      <c r="AD1994" s="168"/>
      <c r="AE1994" s="168"/>
      <c r="AF1994" s="168"/>
      <c r="AG1994" s="168"/>
      <c r="AH1994" s="168"/>
      <c r="AI1994" s="168"/>
      <c r="AJ1994" s="168"/>
      <c r="AK1994" s="168"/>
      <c r="AL1994" s="168"/>
      <c r="AM1994" s="168"/>
      <c r="AN1994" s="168"/>
      <c r="AO1994" s="168"/>
      <c r="AP1994" s="168"/>
      <c r="AQ1994" s="168"/>
      <c r="AR1994" s="168"/>
      <c r="AS1994" s="168"/>
      <c r="AT1994" s="168"/>
      <c r="AU1994" s="168"/>
      <c r="AV1994" s="168"/>
      <c r="AW1994" s="168"/>
      <c r="AX1994" s="168"/>
      <c r="AY1994" s="168"/>
      <c r="AZ1994" s="168"/>
      <c r="BA1994" s="168"/>
      <c r="BB1994" s="168"/>
      <c r="BC1994" s="168"/>
      <c r="BD1994" s="168"/>
      <c r="BE1994" s="168"/>
      <c r="BF1994" s="168"/>
      <c r="BG1994" s="168"/>
      <c r="BH1994" s="168"/>
      <c r="BI1994" s="168"/>
      <c r="BJ1994" s="168"/>
      <c r="BK1994" s="168"/>
      <c r="BL1994" s="168"/>
      <c r="BM1994" s="168"/>
      <c r="BN1994" s="168"/>
      <c r="BO1994" s="168"/>
      <c r="BP1994" s="168"/>
    </row>
    <row r="1995" spans="4:68" x14ac:dyDescent="0.15">
      <c r="D1995" s="168"/>
      <c r="E1995" s="168"/>
      <c r="F1995" s="168"/>
      <c r="G1995" s="168"/>
      <c r="H1995" s="168"/>
      <c r="I1995" s="168"/>
      <c r="J1995" s="168"/>
      <c r="K1995" s="168"/>
      <c r="L1995" s="168"/>
      <c r="M1995" s="168"/>
      <c r="N1995" s="168"/>
      <c r="O1995" s="168"/>
      <c r="P1995" s="168"/>
      <c r="Q1995" s="168"/>
      <c r="R1995" s="168"/>
      <c r="S1995" s="168"/>
      <c r="T1995" s="168"/>
      <c r="U1995" s="168"/>
      <c r="V1995" s="168"/>
      <c r="W1995" s="168"/>
      <c r="X1995" s="168"/>
      <c r="Y1995" s="168"/>
      <c r="Z1995" s="168"/>
      <c r="AA1995" s="168"/>
      <c r="AB1995" s="168"/>
      <c r="AC1995" s="168"/>
      <c r="AD1995" s="168"/>
      <c r="AE1995" s="168"/>
      <c r="AF1995" s="168"/>
      <c r="AG1995" s="168"/>
      <c r="AH1995" s="168"/>
      <c r="AI1995" s="168"/>
      <c r="AJ1995" s="168"/>
      <c r="AK1995" s="168"/>
      <c r="AL1995" s="168"/>
      <c r="AM1995" s="168"/>
      <c r="AN1995" s="168"/>
      <c r="AO1995" s="168"/>
      <c r="AP1995" s="168"/>
      <c r="AQ1995" s="168"/>
      <c r="AR1995" s="168"/>
      <c r="AS1995" s="168"/>
      <c r="AT1995" s="168"/>
      <c r="AU1995" s="168"/>
      <c r="AV1995" s="168"/>
      <c r="AW1995" s="168"/>
      <c r="AX1995" s="168"/>
      <c r="AY1995" s="168"/>
      <c r="AZ1995" s="168"/>
      <c r="BA1995" s="168"/>
      <c r="BB1995" s="168"/>
      <c r="BC1995" s="168"/>
      <c r="BD1995" s="168"/>
      <c r="BE1995" s="168"/>
      <c r="BF1995" s="168"/>
      <c r="BG1995" s="168"/>
      <c r="BH1995" s="168"/>
      <c r="BI1995" s="168"/>
      <c r="BJ1995" s="168"/>
      <c r="BK1995" s="168"/>
      <c r="BL1995" s="168"/>
      <c r="BM1995" s="168"/>
      <c r="BN1995" s="168"/>
      <c r="BO1995" s="168"/>
      <c r="BP1995" s="168"/>
    </row>
    <row r="1996" spans="4:68" x14ac:dyDescent="0.15">
      <c r="D1996" s="168"/>
      <c r="E1996" s="168"/>
      <c r="F1996" s="168"/>
      <c r="G1996" s="168"/>
      <c r="H1996" s="168"/>
      <c r="I1996" s="168"/>
      <c r="J1996" s="168"/>
      <c r="K1996" s="168"/>
      <c r="L1996" s="168"/>
      <c r="M1996" s="168"/>
      <c r="N1996" s="168"/>
      <c r="O1996" s="168"/>
      <c r="P1996" s="168"/>
      <c r="Q1996" s="168"/>
      <c r="R1996" s="168"/>
      <c r="S1996" s="168"/>
      <c r="T1996" s="168"/>
      <c r="U1996" s="168"/>
      <c r="V1996" s="168"/>
      <c r="W1996" s="168"/>
      <c r="X1996" s="168"/>
      <c r="Y1996" s="168"/>
      <c r="Z1996" s="168"/>
      <c r="AA1996" s="168"/>
      <c r="AB1996" s="168"/>
      <c r="AC1996" s="168"/>
      <c r="AD1996" s="168"/>
      <c r="AE1996" s="168"/>
      <c r="AF1996" s="168"/>
      <c r="AG1996" s="168"/>
      <c r="AH1996" s="168"/>
      <c r="AI1996" s="168"/>
      <c r="AJ1996" s="168"/>
      <c r="AK1996" s="168"/>
      <c r="AL1996" s="168"/>
      <c r="AM1996" s="168"/>
      <c r="AN1996" s="168"/>
      <c r="AO1996" s="168"/>
      <c r="AP1996" s="168"/>
      <c r="AQ1996" s="168"/>
      <c r="AR1996" s="168"/>
      <c r="AS1996" s="168"/>
      <c r="AT1996" s="168"/>
      <c r="AU1996" s="168"/>
      <c r="AV1996" s="168"/>
      <c r="AW1996" s="168"/>
      <c r="AX1996" s="168"/>
      <c r="AY1996" s="168"/>
      <c r="AZ1996" s="168"/>
      <c r="BA1996" s="168"/>
      <c r="BB1996" s="168"/>
      <c r="BC1996" s="168"/>
      <c r="BD1996" s="168"/>
      <c r="BE1996" s="168"/>
      <c r="BF1996" s="168"/>
      <c r="BG1996" s="168"/>
      <c r="BH1996" s="168"/>
      <c r="BI1996" s="168"/>
      <c r="BJ1996" s="168"/>
      <c r="BK1996" s="168"/>
      <c r="BL1996" s="168"/>
      <c r="BM1996" s="168"/>
      <c r="BN1996" s="168"/>
      <c r="BO1996" s="168"/>
      <c r="BP1996" s="168"/>
    </row>
    <row r="1997" spans="4:68" x14ac:dyDescent="0.15">
      <c r="D1997" s="168"/>
      <c r="E1997" s="168"/>
      <c r="F1997" s="168"/>
      <c r="G1997" s="168"/>
      <c r="H1997" s="168"/>
      <c r="I1997" s="168"/>
      <c r="J1997" s="168"/>
      <c r="K1997" s="168"/>
      <c r="L1997" s="168"/>
      <c r="M1997" s="168"/>
      <c r="N1997" s="168"/>
      <c r="O1997" s="168"/>
      <c r="P1997" s="168"/>
      <c r="Q1997" s="168"/>
      <c r="R1997" s="168"/>
      <c r="S1997" s="168"/>
      <c r="T1997" s="168"/>
      <c r="U1997" s="168"/>
      <c r="V1997" s="168"/>
      <c r="W1997" s="168"/>
      <c r="X1997" s="168"/>
      <c r="Y1997" s="168"/>
      <c r="Z1997" s="168"/>
      <c r="AA1997" s="168"/>
      <c r="AB1997" s="168"/>
      <c r="AC1997" s="168"/>
      <c r="AD1997" s="168"/>
      <c r="AE1997" s="168"/>
      <c r="AF1997" s="168"/>
      <c r="AG1997" s="168"/>
      <c r="AH1997" s="168"/>
      <c r="AI1997" s="168"/>
      <c r="AJ1997" s="168"/>
      <c r="AK1997" s="168"/>
      <c r="AL1997" s="168"/>
      <c r="AM1997" s="168"/>
      <c r="AN1997" s="168"/>
      <c r="AO1997" s="168"/>
      <c r="AP1997" s="168"/>
      <c r="AQ1997" s="168"/>
      <c r="AR1997" s="168"/>
      <c r="AS1997" s="168"/>
      <c r="AT1997" s="168"/>
      <c r="AU1997" s="168"/>
      <c r="AV1997" s="168"/>
      <c r="AW1997" s="168"/>
      <c r="AX1997" s="168"/>
      <c r="AY1997" s="168"/>
      <c r="AZ1997" s="168"/>
      <c r="BA1997" s="168"/>
      <c r="BB1997" s="168"/>
      <c r="BC1997" s="168"/>
      <c r="BD1997" s="168"/>
      <c r="BE1997" s="168"/>
      <c r="BF1997" s="168"/>
      <c r="BG1997" s="168"/>
      <c r="BH1997" s="168"/>
      <c r="BI1997" s="168"/>
      <c r="BJ1997" s="168"/>
      <c r="BK1997" s="168"/>
      <c r="BL1997" s="168"/>
      <c r="BM1997" s="168"/>
      <c r="BN1997" s="168"/>
      <c r="BO1997" s="168"/>
      <c r="BP1997" s="168"/>
    </row>
    <row r="1998" spans="4:68" x14ac:dyDescent="0.15">
      <c r="D1998" s="168"/>
      <c r="E1998" s="168"/>
      <c r="F1998" s="168"/>
      <c r="G1998" s="168"/>
      <c r="H1998" s="168"/>
      <c r="I1998" s="168"/>
      <c r="J1998" s="168"/>
      <c r="K1998" s="168"/>
      <c r="L1998" s="168"/>
      <c r="M1998" s="168"/>
      <c r="N1998" s="168"/>
      <c r="O1998" s="168"/>
      <c r="P1998" s="168"/>
      <c r="Q1998" s="168"/>
      <c r="R1998" s="168"/>
      <c r="S1998" s="168"/>
      <c r="T1998" s="168"/>
      <c r="U1998" s="168"/>
      <c r="V1998" s="168"/>
      <c r="W1998" s="168"/>
      <c r="X1998" s="168"/>
      <c r="Y1998" s="168"/>
      <c r="Z1998" s="168"/>
      <c r="AA1998" s="168"/>
      <c r="AB1998" s="168"/>
      <c r="AC1998" s="168"/>
      <c r="AD1998" s="168"/>
      <c r="AE1998" s="168"/>
      <c r="AF1998" s="168"/>
      <c r="AG1998" s="168"/>
      <c r="AH1998" s="168"/>
      <c r="AI1998" s="168"/>
      <c r="AJ1998" s="168"/>
      <c r="AK1998" s="168"/>
      <c r="AL1998" s="168"/>
      <c r="AM1998" s="168"/>
      <c r="AN1998" s="168"/>
      <c r="AO1998" s="168"/>
      <c r="AP1998" s="168"/>
      <c r="AQ1998" s="168"/>
      <c r="AR1998" s="168"/>
      <c r="AS1998" s="168"/>
      <c r="AT1998" s="168"/>
      <c r="AU1998" s="168"/>
      <c r="AV1998" s="168"/>
      <c r="AW1998" s="168"/>
      <c r="AX1998" s="168"/>
      <c r="AY1998" s="168"/>
      <c r="AZ1998" s="168"/>
      <c r="BA1998" s="168"/>
      <c r="BB1998" s="168"/>
      <c r="BC1998" s="168"/>
      <c r="BD1998" s="168"/>
      <c r="BE1998" s="168"/>
      <c r="BF1998" s="168"/>
      <c r="BG1998" s="168"/>
      <c r="BH1998" s="168"/>
      <c r="BI1998" s="168"/>
      <c r="BJ1998" s="168"/>
      <c r="BK1998" s="168"/>
      <c r="BL1998" s="168"/>
      <c r="BM1998" s="168"/>
      <c r="BN1998" s="168"/>
      <c r="BO1998" s="168"/>
      <c r="BP1998" s="168"/>
    </row>
    <row r="1999" spans="4:68" x14ac:dyDescent="0.15">
      <c r="D1999" s="168"/>
      <c r="E1999" s="168"/>
      <c r="F1999" s="168"/>
      <c r="G1999" s="168"/>
      <c r="H1999" s="168"/>
      <c r="I1999" s="168"/>
      <c r="J1999" s="168"/>
      <c r="K1999" s="168"/>
      <c r="L1999" s="168"/>
      <c r="M1999" s="168"/>
      <c r="N1999" s="168"/>
      <c r="O1999" s="168"/>
      <c r="P1999" s="168"/>
      <c r="Q1999" s="168"/>
      <c r="R1999" s="168"/>
      <c r="S1999" s="168"/>
      <c r="T1999" s="168"/>
      <c r="U1999" s="168"/>
      <c r="V1999" s="168"/>
      <c r="W1999" s="168"/>
      <c r="X1999" s="168"/>
      <c r="Y1999" s="168"/>
      <c r="Z1999" s="168"/>
      <c r="AA1999" s="168"/>
      <c r="AB1999" s="168"/>
      <c r="AC1999" s="168"/>
      <c r="AD1999" s="168"/>
      <c r="AE1999" s="168"/>
      <c r="AF1999" s="168"/>
      <c r="AG1999" s="168"/>
      <c r="AH1999" s="168"/>
      <c r="AI1999" s="168"/>
      <c r="AJ1999" s="168"/>
      <c r="AK1999" s="168"/>
      <c r="AL1999" s="168"/>
      <c r="AM1999" s="168"/>
      <c r="AN1999" s="168"/>
      <c r="AO1999" s="168"/>
      <c r="AP1999" s="168"/>
      <c r="AQ1999" s="168"/>
      <c r="AR1999" s="168"/>
      <c r="AS1999" s="168"/>
      <c r="AT1999" s="168"/>
      <c r="AU1999" s="168"/>
      <c r="AV1999" s="168"/>
      <c r="AW1999" s="168"/>
      <c r="AX1999" s="168"/>
      <c r="AY1999" s="168"/>
      <c r="AZ1999" s="168"/>
      <c r="BA1999" s="168"/>
      <c r="BB1999" s="168"/>
      <c r="BC1999" s="168"/>
      <c r="BD1999" s="168"/>
      <c r="BE1999" s="168"/>
      <c r="BF1999" s="168"/>
      <c r="BG1999" s="168"/>
      <c r="BH1999" s="168"/>
      <c r="BI1999" s="168"/>
      <c r="BJ1999" s="168"/>
      <c r="BK1999" s="168"/>
      <c r="BL1999" s="168"/>
      <c r="BM1999" s="168"/>
      <c r="BN1999" s="168"/>
      <c r="BO1999" s="168"/>
      <c r="BP1999" s="168"/>
    </row>
    <row r="2000" spans="4:68" x14ac:dyDescent="0.15">
      <c r="D2000" s="168"/>
      <c r="E2000" s="168"/>
      <c r="F2000" s="168"/>
      <c r="G2000" s="168"/>
      <c r="H2000" s="168"/>
      <c r="I2000" s="168"/>
      <c r="J2000" s="168"/>
      <c r="K2000" s="168"/>
      <c r="L2000" s="168"/>
      <c r="M2000" s="168"/>
      <c r="N2000" s="168"/>
      <c r="O2000" s="168"/>
      <c r="P2000" s="168"/>
      <c r="Q2000" s="168"/>
      <c r="R2000" s="168"/>
      <c r="S2000" s="168"/>
      <c r="T2000" s="168"/>
      <c r="U2000" s="168"/>
      <c r="V2000" s="168"/>
      <c r="W2000" s="168"/>
      <c r="X2000" s="168"/>
      <c r="Y2000" s="168"/>
      <c r="Z2000" s="168"/>
      <c r="AA2000" s="168"/>
      <c r="AB2000" s="168"/>
      <c r="AC2000" s="168"/>
      <c r="AD2000" s="168"/>
      <c r="AE2000" s="168"/>
      <c r="AF2000" s="168"/>
      <c r="AG2000" s="168"/>
      <c r="AH2000" s="168"/>
      <c r="AI2000" s="168"/>
      <c r="AJ2000" s="168"/>
      <c r="AK2000" s="168"/>
      <c r="AL2000" s="168"/>
      <c r="AM2000" s="168"/>
      <c r="AN2000" s="168"/>
      <c r="AO2000" s="168"/>
      <c r="AP2000" s="168"/>
      <c r="AQ2000" s="168"/>
      <c r="AR2000" s="168"/>
      <c r="AS2000" s="168"/>
      <c r="AT2000" s="168"/>
      <c r="AU2000" s="168"/>
      <c r="AV2000" s="168"/>
      <c r="AW2000" s="168"/>
      <c r="AX2000" s="168"/>
      <c r="AY2000" s="168"/>
      <c r="AZ2000" s="168"/>
      <c r="BA2000" s="168"/>
      <c r="BB2000" s="168"/>
      <c r="BC2000" s="168"/>
      <c r="BD2000" s="168"/>
      <c r="BE2000" s="168"/>
      <c r="BF2000" s="168"/>
      <c r="BG2000" s="168"/>
      <c r="BH2000" s="168"/>
      <c r="BI2000" s="168"/>
      <c r="BJ2000" s="168"/>
      <c r="BK2000" s="168"/>
      <c r="BL2000" s="168"/>
      <c r="BM2000" s="168"/>
      <c r="BN2000" s="168"/>
      <c r="BO2000" s="168"/>
      <c r="BP2000" s="168"/>
    </row>
    <row r="2001" spans="4:68" x14ac:dyDescent="0.15">
      <c r="D2001" s="168"/>
      <c r="E2001" s="168"/>
      <c r="F2001" s="168"/>
      <c r="G2001" s="168"/>
      <c r="H2001" s="168"/>
      <c r="I2001" s="168"/>
      <c r="J2001" s="168"/>
      <c r="K2001" s="168"/>
      <c r="L2001" s="168"/>
      <c r="M2001" s="168"/>
      <c r="N2001" s="168"/>
      <c r="O2001" s="168"/>
      <c r="P2001" s="168"/>
      <c r="Q2001" s="168"/>
      <c r="R2001" s="168"/>
      <c r="S2001" s="168"/>
      <c r="T2001" s="168"/>
      <c r="U2001" s="168"/>
      <c r="V2001" s="168"/>
      <c r="W2001" s="168"/>
      <c r="X2001" s="168"/>
      <c r="Y2001" s="168"/>
      <c r="Z2001" s="168"/>
      <c r="AA2001" s="168"/>
      <c r="AB2001" s="168"/>
      <c r="AC2001" s="168"/>
      <c r="AD2001" s="168"/>
      <c r="AE2001" s="168"/>
      <c r="AF2001" s="168"/>
      <c r="AG2001" s="168"/>
      <c r="AH2001" s="168"/>
      <c r="AI2001" s="168"/>
      <c r="AJ2001" s="168"/>
      <c r="AK2001" s="168"/>
      <c r="AL2001" s="168"/>
      <c r="AM2001" s="168"/>
      <c r="AN2001" s="168"/>
      <c r="AO2001" s="168"/>
      <c r="AP2001" s="168"/>
      <c r="AQ2001" s="168"/>
      <c r="AR2001" s="168"/>
      <c r="AS2001" s="168"/>
      <c r="AT2001" s="168"/>
      <c r="AU2001" s="168"/>
      <c r="AV2001" s="168"/>
      <c r="AW2001" s="168"/>
      <c r="AX2001" s="168"/>
      <c r="AY2001" s="168"/>
      <c r="AZ2001" s="168"/>
      <c r="BA2001" s="168"/>
      <c r="BB2001" s="168"/>
      <c r="BC2001" s="168"/>
      <c r="BD2001" s="168"/>
      <c r="BE2001" s="168"/>
      <c r="BF2001" s="168"/>
      <c r="BG2001" s="168"/>
      <c r="BH2001" s="168"/>
      <c r="BI2001" s="168"/>
      <c r="BJ2001" s="168"/>
      <c r="BK2001" s="168"/>
      <c r="BL2001" s="168"/>
      <c r="BM2001" s="168"/>
      <c r="BN2001" s="168"/>
      <c r="BO2001" s="168"/>
      <c r="BP2001" s="168"/>
    </row>
    <row r="2002" spans="4:68" x14ac:dyDescent="0.15">
      <c r="D2002" s="168"/>
      <c r="E2002" s="168"/>
      <c r="F2002" s="168"/>
      <c r="G2002" s="168"/>
      <c r="H2002" s="168"/>
      <c r="I2002" s="168"/>
      <c r="J2002" s="168"/>
      <c r="K2002" s="168"/>
      <c r="L2002" s="168"/>
      <c r="M2002" s="168"/>
      <c r="N2002" s="168"/>
      <c r="O2002" s="168"/>
      <c r="P2002" s="168"/>
      <c r="Q2002" s="168"/>
      <c r="R2002" s="168"/>
      <c r="S2002" s="168"/>
      <c r="T2002" s="168"/>
      <c r="U2002" s="168"/>
      <c r="V2002" s="168"/>
      <c r="W2002" s="168"/>
      <c r="X2002" s="168"/>
      <c r="Y2002" s="168"/>
      <c r="Z2002" s="168"/>
      <c r="AA2002" s="168"/>
      <c r="AB2002" s="168"/>
      <c r="AC2002" s="168"/>
      <c r="AD2002" s="168"/>
      <c r="AE2002" s="168"/>
      <c r="AF2002" s="168"/>
      <c r="AG2002" s="168"/>
      <c r="AH2002" s="168"/>
      <c r="AI2002" s="168"/>
      <c r="AJ2002" s="168"/>
      <c r="AK2002" s="168"/>
      <c r="AL2002" s="168"/>
      <c r="AM2002" s="168"/>
      <c r="AN2002" s="168"/>
      <c r="AO2002" s="168"/>
      <c r="AP2002" s="168"/>
      <c r="AQ2002" s="168"/>
      <c r="AR2002" s="168"/>
      <c r="AS2002" s="168"/>
      <c r="AT2002" s="168"/>
      <c r="AU2002" s="168"/>
      <c r="AV2002" s="168"/>
      <c r="AW2002" s="168"/>
      <c r="AX2002" s="168"/>
      <c r="AY2002" s="168"/>
      <c r="AZ2002" s="168"/>
      <c r="BA2002" s="168"/>
      <c r="BB2002" s="168"/>
      <c r="BC2002" s="168"/>
      <c r="BD2002" s="168"/>
      <c r="BE2002" s="168"/>
      <c r="BF2002" s="168"/>
      <c r="BG2002" s="168"/>
      <c r="BH2002" s="168"/>
      <c r="BI2002" s="168"/>
      <c r="BJ2002" s="168"/>
      <c r="BK2002" s="168"/>
      <c r="BL2002" s="168"/>
      <c r="BM2002" s="168"/>
      <c r="BN2002" s="168"/>
      <c r="BO2002" s="168"/>
      <c r="BP2002" s="168"/>
    </row>
    <row r="2003" spans="4:68" x14ac:dyDescent="0.15">
      <c r="D2003" s="168"/>
      <c r="E2003" s="168"/>
      <c r="F2003" s="168"/>
      <c r="G2003" s="168"/>
      <c r="H2003" s="168"/>
      <c r="I2003" s="168"/>
      <c r="J2003" s="168"/>
      <c r="K2003" s="168"/>
      <c r="L2003" s="168"/>
      <c r="M2003" s="168"/>
      <c r="N2003" s="168"/>
      <c r="O2003" s="168"/>
      <c r="P2003" s="168"/>
      <c r="Q2003" s="168"/>
      <c r="R2003" s="168"/>
      <c r="S2003" s="168"/>
      <c r="T2003" s="168"/>
      <c r="U2003" s="168"/>
      <c r="V2003" s="168"/>
      <c r="W2003" s="168"/>
      <c r="X2003" s="168"/>
      <c r="Y2003" s="168"/>
      <c r="Z2003" s="168"/>
      <c r="AA2003" s="168"/>
      <c r="AB2003" s="168"/>
      <c r="AC2003" s="168"/>
      <c r="AD2003" s="168"/>
      <c r="AE2003" s="168"/>
      <c r="AF2003" s="168"/>
      <c r="AG2003" s="168"/>
      <c r="AH2003" s="168"/>
      <c r="AI2003" s="168"/>
      <c r="AJ2003" s="168"/>
      <c r="AK2003" s="168"/>
      <c r="AL2003" s="168"/>
      <c r="AM2003" s="168"/>
      <c r="AN2003" s="168"/>
      <c r="AO2003" s="168"/>
      <c r="AP2003" s="168"/>
      <c r="AQ2003" s="168"/>
      <c r="AR2003" s="168"/>
      <c r="AS2003" s="168"/>
      <c r="AT2003" s="168"/>
      <c r="AU2003" s="168"/>
      <c r="AV2003" s="168"/>
      <c r="AW2003" s="168"/>
      <c r="AX2003" s="168"/>
      <c r="AY2003" s="168"/>
      <c r="AZ2003" s="168"/>
      <c r="BA2003" s="168"/>
      <c r="BB2003" s="168"/>
      <c r="BC2003" s="168"/>
      <c r="BD2003" s="168"/>
      <c r="BE2003" s="168"/>
      <c r="BF2003" s="168"/>
      <c r="BG2003" s="168"/>
      <c r="BH2003" s="168"/>
      <c r="BI2003" s="168"/>
      <c r="BJ2003" s="168"/>
      <c r="BK2003" s="168"/>
      <c r="BL2003" s="168"/>
      <c r="BM2003" s="168"/>
      <c r="BN2003" s="168"/>
      <c r="BO2003" s="168"/>
      <c r="BP2003" s="168"/>
    </row>
    <row r="2004" spans="4:68" x14ac:dyDescent="0.15">
      <c r="D2004" s="168"/>
      <c r="E2004" s="168"/>
      <c r="F2004" s="168"/>
      <c r="G2004" s="168"/>
      <c r="H2004" s="168"/>
      <c r="I2004" s="168"/>
      <c r="J2004" s="168"/>
      <c r="K2004" s="168"/>
      <c r="L2004" s="168"/>
      <c r="M2004" s="168"/>
      <c r="N2004" s="168"/>
      <c r="O2004" s="168"/>
      <c r="P2004" s="168"/>
      <c r="Q2004" s="168"/>
      <c r="R2004" s="168"/>
      <c r="S2004" s="168"/>
      <c r="T2004" s="168"/>
      <c r="U2004" s="168"/>
      <c r="V2004" s="168"/>
      <c r="W2004" s="168"/>
      <c r="X2004" s="168"/>
      <c r="Y2004" s="168"/>
      <c r="Z2004" s="168"/>
      <c r="AA2004" s="168"/>
      <c r="AB2004" s="168"/>
      <c r="AC2004" s="168"/>
      <c r="AD2004" s="168"/>
      <c r="AE2004" s="168"/>
      <c r="AF2004" s="168"/>
      <c r="AG2004" s="168"/>
      <c r="AH2004" s="168"/>
      <c r="AI2004" s="168"/>
      <c r="AJ2004" s="168"/>
      <c r="AK2004" s="168"/>
      <c r="AL2004" s="168"/>
      <c r="AM2004" s="168"/>
      <c r="AN2004" s="168"/>
      <c r="AO2004" s="168"/>
      <c r="AP2004" s="168"/>
      <c r="AQ2004" s="168"/>
      <c r="AR2004" s="168"/>
      <c r="AS2004" s="168"/>
      <c r="AT2004" s="168"/>
      <c r="AU2004" s="168"/>
      <c r="AV2004" s="168"/>
      <c r="AW2004" s="168"/>
      <c r="AX2004" s="168"/>
      <c r="AY2004" s="168"/>
      <c r="AZ2004" s="168"/>
      <c r="BA2004" s="168"/>
      <c r="BB2004" s="168"/>
      <c r="BC2004" s="168"/>
      <c r="BD2004" s="168"/>
      <c r="BE2004" s="168"/>
      <c r="BF2004" s="168"/>
      <c r="BG2004" s="168"/>
      <c r="BH2004" s="168"/>
      <c r="BI2004" s="168"/>
      <c r="BJ2004" s="168"/>
      <c r="BK2004" s="168"/>
      <c r="BL2004" s="168"/>
      <c r="BM2004" s="168"/>
      <c r="BN2004" s="168"/>
      <c r="BO2004" s="168"/>
      <c r="BP2004" s="168"/>
    </row>
    <row r="2005" spans="4:68" x14ac:dyDescent="0.15">
      <c r="D2005" s="168"/>
      <c r="E2005" s="168"/>
      <c r="F2005" s="168"/>
      <c r="G2005" s="168"/>
      <c r="H2005" s="168"/>
      <c r="I2005" s="168"/>
      <c r="J2005" s="168"/>
      <c r="K2005" s="168"/>
      <c r="L2005" s="168"/>
      <c r="M2005" s="168"/>
      <c r="N2005" s="168"/>
      <c r="O2005" s="168"/>
      <c r="P2005" s="168"/>
      <c r="Q2005" s="168"/>
      <c r="R2005" s="168"/>
      <c r="S2005" s="168"/>
      <c r="T2005" s="168"/>
      <c r="U2005" s="168"/>
      <c r="V2005" s="168"/>
      <c r="W2005" s="168"/>
      <c r="X2005" s="168"/>
      <c r="Y2005" s="168"/>
      <c r="Z2005" s="168"/>
      <c r="AA2005" s="168"/>
      <c r="AB2005" s="168"/>
      <c r="AC2005" s="168"/>
      <c r="AD2005" s="168"/>
      <c r="AE2005" s="168"/>
      <c r="AF2005" s="168"/>
      <c r="AG2005" s="168"/>
      <c r="AH2005" s="168"/>
      <c r="AI2005" s="168"/>
      <c r="AJ2005" s="168"/>
      <c r="AK2005" s="168"/>
      <c r="AL2005" s="168"/>
      <c r="AM2005" s="168"/>
      <c r="AN2005" s="168"/>
      <c r="AO2005" s="168"/>
      <c r="AP2005" s="168"/>
      <c r="AQ2005" s="168"/>
      <c r="AR2005" s="168"/>
      <c r="AS2005" s="168"/>
      <c r="AT2005" s="168"/>
      <c r="AU2005" s="168"/>
      <c r="AV2005" s="168"/>
      <c r="AW2005" s="168"/>
      <c r="AX2005" s="168"/>
      <c r="AY2005" s="168"/>
      <c r="AZ2005" s="168"/>
      <c r="BA2005" s="168"/>
      <c r="BB2005" s="168"/>
      <c r="BC2005" s="168"/>
      <c r="BD2005" s="168"/>
      <c r="BE2005" s="168"/>
      <c r="BF2005" s="168"/>
      <c r="BG2005" s="168"/>
      <c r="BH2005" s="168"/>
      <c r="BI2005" s="168"/>
      <c r="BJ2005" s="168"/>
      <c r="BK2005" s="168"/>
      <c r="BL2005" s="168"/>
      <c r="BM2005" s="168"/>
      <c r="BN2005" s="168"/>
      <c r="BO2005" s="168"/>
      <c r="BP2005" s="168"/>
    </row>
    <row r="2006" spans="4:68" x14ac:dyDescent="0.15">
      <c r="D2006" s="168"/>
      <c r="E2006" s="168"/>
      <c r="F2006" s="168"/>
      <c r="G2006" s="168"/>
      <c r="H2006" s="168"/>
      <c r="I2006" s="168"/>
      <c r="J2006" s="168"/>
      <c r="K2006" s="168"/>
      <c r="L2006" s="168"/>
      <c r="M2006" s="168"/>
      <c r="N2006" s="168"/>
      <c r="O2006" s="168"/>
      <c r="P2006" s="168"/>
      <c r="Q2006" s="168"/>
      <c r="R2006" s="168"/>
      <c r="S2006" s="168"/>
      <c r="T2006" s="168"/>
      <c r="U2006" s="168"/>
      <c r="V2006" s="168"/>
      <c r="W2006" s="168"/>
      <c r="X2006" s="168"/>
      <c r="Y2006" s="168"/>
      <c r="Z2006" s="168"/>
      <c r="AA2006" s="168"/>
      <c r="AB2006" s="168"/>
      <c r="AC2006" s="168"/>
      <c r="AD2006" s="168"/>
      <c r="AE2006" s="168"/>
      <c r="AF2006" s="168"/>
      <c r="AG2006" s="168"/>
      <c r="AH2006" s="168"/>
      <c r="AI2006" s="168"/>
      <c r="AJ2006" s="168"/>
      <c r="AK2006" s="168"/>
      <c r="AL2006" s="168"/>
      <c r="AM2006" s="168"/>
      <c r="AN2006" s="168"/>
      <c r="AO2006" s="168"/>
      <c r="AP2006" s="168"/>
      <c r="AQ2006" s="168"/>
      <c r="AR2006" s="168"/>
      <c r="AS2006" s="168"/>
      <c r="AT2006" s="168"/>
      <c r="AU2006" s="168"/>
      <c r="AV2006" s="168"/>
      <c r="AW2006" s="168"/>
      <c r="AX2006" s="168"/>
      <c r="AY2006" s="168"/>
      <c r="AZ2006" s="168"/>
      <c r="BA2006" s="168"/>
      <c r="BB2006" s="168"/>
      <c r="BC2006" s="168"/>
      <c r="BD2006" s="168"/>
      <c r="BE2006" s="168"/>
      <c r="BF2006" s="168"/>
      <c r="BG2006" s="168"/>
      <c r="BH2006" s="168"/>
      <c r="BI2006" s="168"/>
      <c r="BJ2006" s="168"/>
      <c r="BK2006" s="168"/>
      <c r="BL2006" s="168"/>
      <c r="BM2006" s="168"/>
      <c r="BN2006" s="168"/>
      <c r="BO2006" s="168"/>
      <c r="BP2006" s="168"/>
    </row>
    <row r="2007" spans="4:68" x14ac:dyDescent="0.15">
      <c r="D2007" s="168"/>
      <c r="E2007" s="168"/>
      <c r="F2007" s="168"/>
      <c r="G2007" s="168"/>
      <c r="H2007" s="168"/>
      <c r="I2007" s="168"/>
      <c r="J2007" s="168"/>
      <c r="K2007" s="168"/>
      <c r="L2007" s="168"/>
      <c r="M2007" s="168"/>
      <c r="N2007" s="168"/>
      <c r="O2007" s="168"/>
      <c r="P2007" s="168"/>
      <c r="Q2007" s="168"/>
      <c r="R2007" s="168"/>
      <c r="S2007" s="168"/>
      <c r="T2007" s="168"/>
      <c r="U2007" s="168"/>
      <c r="V2007" s="168"/>
      <c r="W2007" s="168"/>
      <c r="X2007" s="168"/>
      <c r="Y2007" s="168"/>
      <c r="Z2007" s="168"/>
      <c r="AA2007" s="168"/>
      <c r="AB2007" s="168"/>
      <c r="AC2007" s="168"/>
      <c r="AD2007" s="168"/>
      <c r="AE2007" s="168"/>
      <c r="AF2007" s="168"/>
      <c r="AG2007" s="168"/>
      <c r="AH2007" s="168"/>
      <c r="AI2007" s="168"/>
      <c r="AJ2007" s="168"/>
      <c r="AK2007" s="168"/>
      <c r="AL2007" s="168"/>
      <c r="AM2007" s="168"/>
      <c r="AN2007" s="168"/>
      <c r="AO2007" s="168"/>
      <c r="AP2007" s="168"/>
      <c r="AQ2007" s="168"/>
      <c r="AR2007" s="168"/>
      <c r="AS2007" s="168"/>
      <c r="AT2007" s="168"/>
      <c r="AU2007" s="168"/>
      <c r="AV2007" s="168"/>
      <c r="AW2007" s="168"/>
      <c r="AX2007" s="168"/>
      <c r="AY2007" s="168"/>
      <c r="AZ2007" s="168"/>
      <c r="BA2007" s="168"/>
      <c r="BB2007" s="168"/>
      <c r="BC2007" s="168"/>
      <c r="BD2007" s="168"/>
      <c r="BE2007" s="168"/>
      <c r="BF2007" s="168"/>
      <c r="BG2007" s="168"/>
      <c r="BH2007" s="168"/>
      <c r="BI2007" s="168"/>
      <c r="BJ2007" s="168"/>
      <c r="BK2007" s="168"/>
      <c r="BL2007" s="168"/>
      <c r="BM2007" s="168"/>
      <c r="BN2007" s="168"/>
      <c r="BO2007" s="168"/>
      <c r="BP2007" s="168"/>
    </row>
    <row r="2008" spans="4:68" x14ac:dyDescent="0.15">
      <c r="D2008" s="168"/>
      <c r="E2008" s="168"/>
      <c r="F2008" s="168"/>
      <c r="G2008" s="168"/>
      <c r="H2008" s="168"/>
      <c r="I2008" s="168"/>
      <c r="J2008" s="168"/>
      <c r="K2008" s="168"/>
      <c r="L2008" s="168"/>
      <c r="M2008" s="168"/>
      <c r="N2008" s="168"/>
      <c r="O2008" s="168"/>
      <c r="P2008" s="168"/>
      <c r="Q2008" s="168"/>
      <c r="R2008" s="168"/>
      <c r="S2008" s="168"/>
      <c r="T2008" s="168"/>
      <c r="U2008" s="168"/>
      <c r="V2008" s="168"/>
      <c r="W2008" s="168"/>
      <c r="X2008" s="168"/>
      <c r="Y2008" s="168"/>
      <c r="Z2008" s="168"/>
      <c r="AA2008" s="168"/>
      <c r="AB2008" s="168"/>
      <c r="AC2008" s="168"/>
      <c r="AD2008" s="168"/>
      <c r="AE2008" s="168"/>
      <c r="AF2008" s="168"/>
      <c r="AG2008" s="168"/>
      <c r="AH2008" s="168"/>
      <c r="AI2008" s="168"/>
      <c r="AJ2008" s="168"/>
      <c r="AK2008" s="168"/>
      <c r="AL2008" s="168"/>
      <c r="AM2008" s="168"/>
      <c r="AN2008" s="168"/>
      <c r="AO2008" s="168"/>
      <c r="AP2008" s="168"/>
      <c r="AQ2008" s="168"/>
      <c r="AR2008" s="168"/>
      <c r="AS2008" s="168"/>
      <c r="AT2008" s="168"/>
      <c r="AU2008" s="168"/>
      <c r="AV2008" s="168"/>
      <c r="AW2008" s="168"/>
      <c r="AX2008" s="168"/>
      <c r="AY2008" s="168"/>
      <c r="AZ2008" s="168"/>
      <c r="BA2008" s="168"/>
      <c r="BB2008" s="168"/>
      <c r="BC2008" s="168"/>
      <c r="BD2008" s="168"/>
      <c r="BE2008" s="168"/>
      <c r="BF2008" s="168"/>
      <c r="BG2008" s="168"/>
      <c r="BH2008" s="168"/>
      <c r="BI2008" s="168"/>
      <c r="BJ2008" s="168"/>
      <c r="BK2008" s="168"/>
      <c r="BL2008" s="168"/>
      <c r="BM2008" s="168"/>
      <c r="BN2008" s="168"/>
      <c r="BO2008" s="168"/>
      <c r="BP2008" s="168"/>
    </row>
    <row r="2009" spans="4:68" x14ac:dyDescent="0.15">
      <c r="D2009" s="168"/>
      <c r="E2009" s="168"/>
      <c r="F2009" s="168"/>
      <c r="G2009" s="168"/>
      <c r="H2009" s="168"/>
      <c r="I2009" s="168"/>
      <c r="J2009" s="168"/>
      <c r="K2009" s="168"/>
      <c r="L2009" s="168"/>
      <c r="M2009" s="168"/>
      <c r="N2009" s="168"/>
      <c r="O2009" s="168"/>
      <c r="P2009" s="168"/>
      <c r="Q2009" s="168"/>
      <c r="R2009" s="168"/>
      <c r="S2009" s="168"/>
      <c r="T2009" s="168"/>
      <c r="U2009" s="168"/>
      <c r="V2009" s="168"/>
      <c r="W2009" s="168"/>
      <c r="X2009" s="168"/>
      <c r="Y2009" s="168"/>
      <c r="Z2009" s="168"/>
      <c r="AA2009" s="168"/>
      <c r="AB2009" s="168"/>
      <c r="AC2009" s="168"/>
      <c r="AD2009" s="168"/>
      <c r="AE2009" s="168"/>
      <c r="AF2009" s="168"/>
      <c r="AG2009" s="168"/>
      <c r="AH2009" s="168"/>
      <c r="AI2009" s="168"/>
      <c r="AJ2009" s="168"/>
      <c r="AK2009" s="168"/>
      <c r="AL2009" s="168"/>
      <c r="AM2009" s="168"/>
      <c r="AN2009" s="168"/>
      <c r="AO2009" s="168"/>
      <c r="AP2009" s="168"/>
      <c r="AQ2009" s="168"/>
      <c r="AR2009" s="168"/>
      <c r="AS2009" s="168"/>
      <c r="AT2009" s="168"/>
      <c r="AU2009" s="168"/>
      <c r="AV2009" s="168"/>
      <c r="AW2009" s="168"/>
      <c r="AX2009" s="168"/>
      <c r="AY2009" s="168"/>
      <c r="AZ2009" s="168"/>
      <c r="BA2009" s="168"/>
      <c r="BB2009" s="168"/>
      <c r="BC2009" s="168"/>
      <c r="BD2009" s="168"/>
      <c r="BE2009" s="168"/>
      <c r="BF2009" s="168"/>
      <c r="BG2009" s="168"/>
      <c r="BH2009" s="168"/>
      <c r="BI2009" s="168"/>
      <c r="BJ2009" s="168"/>
      <c r="BK2009" s="168"/>
      <c r="BL2009" s="168"/>
      <c r="BM2009" s="168"/>
      <c r="BN2009" s="168"/>
      <c r="BO2009" s="168"/>
      <c r="BP2009" s="168"/>
    </row>
    <row r="2010" spans="4:68" x14ac:dyDescent="0.15">
      <c r="D2010" s="168"/>
      <c r="E2010" s="168"/>
      <c r="F2010" s="168"/>
      <c r="G2010" s="168"/>
      <c r="H2010" s="168"/>
      <c r="I2010" s="168"/>
      <c r="J2010" s="168"/>
      <c r="K2010" s="168"/>
      <c r="L2010" s="168"/>
      <c r="M2010" s="168"/>
      <c r="N2010" s="168"/>
      <c r="O2010" s="168"/>
      <c r="P2010" s="168"/>
      <c r="Q2010" s="168"/>
      <c r="R2010" s="168"/>
      <c r="S2010" s="168"/>
      <c r="T2010" s="168"/>
      <c r="U2010" s="168"/>
      <c r="V2010" s="168"/>
      <c r="W2010" s="168"/>
      <c r="X2010" s="168"/>
      <c r="Y2010" s="168"/>
      <c r="Z2010" s="168"/>
      <c r="AA2010" s="168"/>
      <c r="AB2010" s="168"/>
      <c r="AC2010" s="168"/>
      <c r="AD2010" s="168"/>
      <c r="AE2010" s="168"/>
      <c r="AF2010" s="168"/>
      <c r="AG2010" s="168"/>
      <c r="AH2010" s="168"/>
      <c r="AI2010" s="168"/>
      <c r="AJ2010" s="168"/>
      <c r="AK2010" s="168"/>
      <c r="AL2010" s="168"/>
      <c r="AM2010" s="168"/>
      <c r="AN2010" s="168"/>
      <c r="AO2010" s="168"/>
      <c r="AP2010" s="168"/>
      <c r="AQ2010" s="168"/>
      <c r="AR2010" s="168"/>
      <c r="AS2010" s="168"/>
      <c r="AT2010" s="168"/>
      <c r="AU2010" s="168"/>
      <c r="AV2010" s="168"/>
      <c r="AW2010" s="168"/>
      <c r="AX2010" s="168"/>
      <c r="AY2010" s="168"/>
      <c r="AZ2010" s="168"/>
      <c r="BA2010" s="168"/>
      <c r="BB2010" s="168"/>
      <c r="BC2010" s="168"/>
      <c r="BD2010" s="168"/>
      <c r="BE2010" s="168"/>
      <c r="BF2010" s="168"/>
      <c r="BG2010" s="168"/>
      <c r="BH2010" s="168"/>
      <c r="BI2010" s="168"/>
      <c r="BJ2010" s="168"/>
      <c r="BK2010" s="168"/>
      <c r="BL2010" s="168"/>
      <c r="BM2010" s="168"/>
      <c r="BN2010" s="168"/>
      <c r="BO2010" s="168"/>
      <c r="BP2010" s="168"/>
    </row>
    <row r="2011" spans="4:68" x14ac:dyDescent="0.15">
      <c r="D2011" s="168"/>
      <c r="E2011" s="168"/>
      <c r="F2011" s="168"/>
      <c r="G2011" s="168"/>
      <c r="H2011" s="168"/>
      <c r="I2011" s="168"/>
      <c r="J2011" s="168"/>
      <c r="K2011" s="168"/>
      <c r="L2011" s="168"/>
      <c r="M2011" s="168"/>
      <c r="N2011" s="168"/>
      <c r="O2011" s="168"/>
      <c r="P2011" s="168"/>
      <c r="Q2011" s="168"/>
      <c r="R2011" s="168"/>
      <c r="S2011" s="168"/>
      <c r="T2011" s="168"/>
      <c r="U2011" s="168"/>
      <c r="V2011" s="168"/>
      <c r="W2011" s="168"/>
      <c r="X2011" s="168"/>
      <c r="Y2011" s="168"/>
      <c r="Z2011" s="168"/>
      <c r="AA2011" s="168"/>
      <c r="AB2011" s="168"/>
      <c r="AC2011" s="168"/>
      <c r="AD2011" s="168"/>
      <c r="AE2011" s="168"/>
      <c r="AF2011" s="168"/>
      <c r="AG2011" s="168"/>
      <c r="AH2011" s="168"/>
      <c r="AI2011" s="168"/>
      <c r="AJ2011" s="168"/>
      <c r="AK2011" s="168"/>
      <c r="AL2011" s="168"/>
      <c r="AM2011" s="168"/>
      <c r="AN2011" s="168"/>
      <c r="AO2011" s="168"/>
      <c r="AP2011" s="168"/>
      <c r="AQ2011" s="168"/>
      <c r="AR2011" s="168"/>
      <c r="AS2011" s="168"/>
      <c r="AT2011" s="168"/>
      <c r="AU2011" s="168"/>
      <c r="AV2011" s="168"/>
      <c r="AW2011" s="168"/>
      <c r="AX2011" s="168"/>
      <c r="AY2011" s="168"/>
      <c r="AZ2011" s="168"/>
      <c r="BA2011" s="168"/>
      <c r="BB2011" s="168"/>
      <c r="BC2011" s="168"/>
      <c r="BD2011" s="168"/>
      <c r="BE2011" s="168"/>
      <c r="BF2011" s="168"/>
      <c r="BG2011" s="168"/>
      <c r="BH2011" s="168"/>
      <c r="BI2011" s="168"/>
      <c r="BJ2011" s="168"/>
      <c r="BK2011" s="168"/>
      <c r="BL2011" s="168"/>
      <c r="BM2011" s="168"/>
      <c r="BN2011" s="168"/>
      <c r="BO2011" s="168"/>
      <c r="BP2011" s="168"/>
    </row>
    <row r="2012" spans="4:68" x14ac:dyDescent="0.15">
      <c r="D2012" s="168"/>
      <c r="E2012" s="168"/>
      <c r="F2012" s="168"/>
      <c r="G2012" s="168"/>
      <c r="H2012" s="168"/>
      <c r="I2012" s="168"/>
      <c r="J2012" s="168"/>
      <c r="K2012" s="168"/>
      <c r="L2012" s="168"/>
      <c r="M2012" s="168"/>
      <c r="N2012" s="168"/>
      <c r="O2012" s="168"/>
      <c r="P2012" s="168"/>
      <c r="Q2012" s="168"/>
      <c r="R2012" s="168"/>
      <c r="S2012" s="168"/>
      <c r="T2012" s="168"/>
      <c r="U2012" s="168"/>
      <c r="V2012" s="168"/>
      <c r="W2012" s="168"/>
      <c r="X2012" s="168"/>
      <c r="Y2012" s="168"/>
      <c r="Z2012" s="168"/>
      <c r="AA2012" s="168"/>
      <c r="AB2012" s="168"/>
      <c r="AC2012" s="168"/>
      <c r="AD2012" s="168"/>
      <c r="AE2012" s="168"/>
      <c r="AF2012" s="168"/>
      <c r="AG2012" s="168"/>
      <c r="AH2012" s="168"/>
      <c r="AI2012" s="168"/>
      <c r="AJ2012" s="168"/>
      <c r="AK2012" s="168"/>
      <c r="AL2012" s="168"/>
      <c r="AM2012" s="168"/>
      <c r="AN2012" s="168"/>
      <c r="AO2012" s="168"/>
      <c r="AP2012" s="168"/>
      <c r="AQ2012" s="168"/>
      <c r="AR2012" s="168"/>
      <c r="AS2012" s="168"/>
      <c r="AT2012" s="168"/>
      <c r="AU2012" s="168"/>
      <c r="AV2012" s="168"/>
      <c r="AW2012" s="168"/>
      <c r="AX2012" s="168"/>
      <c r="AY2012" s="168"/>
      <c r="AZ2012" s="168"/>
      <c r="BA2012" s="168"/>
      <c r="BB2012" s="168"/>
      <c r="BC2012" s="168"/>
      <c r="BD2012" s="168"/>
      <c r="BE2012" s="168"/>
      <c r="BF2012" s="168"/>
      <c r="BG2012" s="168"/>
      <c r="BH2012" s="168"/>
      <c r="BI2012" s="168"/>
      <c r="BJ2012" s="168"/>
      <c r="BK2012" s="168"/>
      <c r="BL2012" s="168"/>
      <c r="BM2012" s="168"/>
      <c r="BN2012" s="168"/>
      <c r="BO2012" s="168"/>
      <c r="BP2012" s="168"/>
    </row>
    <row r="2013" spans="4:68" x14ac:dyDescent="0.15">
      <c r="D2013" s="168"/>
      <c r="E2013" s="168"/>
      <c r="F2013" s="168"/>
      <c r="G2013" s="168"/>
      <c r="H2013" s="168"/>
      <c r="I2013" s="168"/>
      <c r="J2013" s="168"/>
      <c r="K2013" s="168"/>
      <c r="L2013" s="168"/>
      <c r="M2013" s="168"/>
      <c r="N2013" s="168"/>
      <c r="O2013" s="168"/>
      <c r="P2013" s="168"/>
      <c r="Q2013" s="168"/>
      <c r="R2013" s="168"/>
      <c r="S2013" s="168"/>
      <c r="T2013" s="168"/>
      <c r="U2013" s="168"/>
      <c r="V2013" s="168"/>
      <c r="W2013" s="168"/>
      <c r="X2013" s="168"/>
      <c r="Y2013" s="168"/>
      <c r="Z2013" s="168"/>
      <c r="AA2013" s="168"/>
      <c r="AB2013" s="168"/>
      <c r="AC2013" s="168"/>
      <c r="AD2013" s="168"/>
      <c r="AE2013" s="168"/>
      <c r="AF2013" s="168"/>
      <c r="AG2013" s="168"/>
      <c r="AH2013" s="168"/>
      <c r="AI2013" s="168"/>
      <c r="AJ2013" s="168"/>
      <c r="AK2013" s="168"/>
      <c r="AL2013" s="168"/>
      <c r="AM2013" s="168"/>
      <c r="AN2013" s="168"/>
      <c r="AO2013" s="168"/>
      <c r="AP2013" s="168"/>
      <c r="AQ2013" s="168"/>
      <c r="AR2013" s="168"/>
      <c r="AS2013" s="168"/>
      <c r="AT2013" s="168"/>
      <c r="AU2013" s="168"/>
      <c r="AV2013" s="168"/>
      <c r="AW2013" s="168"/>
      <c r="AX2013" s="168"/>
      <c r="AY2013" s="168"/>
      <c r="AZ2013" s="168"/>
      <c r="BA2013" s="168"/>
      <c r="BB2013" s="168"/>
      <c r="BC2013" s="168"/>
      <c r="BD2013" s="168"/>
      <c r="BE2013" s="168"/>
      <c r="BF2013" s="168"/>
      <c r="BG2013" s="168"/>
      <c r="BH2013" s="168"/>
      <c r="BI2013" s="168"/>
      <c r="BJ2013" s="168"/>
      <c r="BK2013" s="168"/>
      <c r="BL2013" s="168"/>
      <c r="BM2013" s="168"/>
      <c r="BN2013" s="168"/>
      <c r="BO2013" s="168"/>
      <c r="BP2013" s="168"/>
    </row>
    <row r="2014" spans="4:68" x14ac:dyDescent="0.15">
      <c r="D2014" s="168"/>
      <c r="E2014" s="168"/>
      <c r="F2014" s="168"/>
      <c r="G2014" s="168"/>
      <c r="H2014" s="168"/>
      <c r="I2014" s="168"/>
      <c r="J2014" s="168"/>
      <c r="K2014" s="168"/>
      <c r="L2014" s="168"/>
      <c r="M2014" s="168"/>
      <c r="N2014" s="168"/>
      <c r="O2014" s="168"/>
      <c r="P2014" s="168"/>
      <c r="Q2014" s="168"/>
      <c r="R2014" s="168"/>
      <c r="S2014" s="168"/>
      <c r="T2014" s="168"/>
      <c r="U2014" s="168"/>
      <c r="V2014" s="168"/>
      <c r="W2014" s="168"/>
      <c r="X2014" s="168"/>
      <c r="Y2014" s="168"/>
      <c r="Z2014" s="168"/>
      <c r="AA2014" s="168"/>
      <c r="AB2014" s="168"/>
      <c r="AC2014" s="168"/>
      <c r="AD2014" s="168"/>
      <c r="AE2014" s="168"/>
      <c r="AF2014" s="168"/>
      <c r="AG2014" s="168"/>
      <c r="AH2014" s="168"/>
      <c r="AI2014" s="168"/>
      <c r="AJ2014" s="168"/>
      <c r="AK2014" s="168"/>
      <c r="AL2014" s="168"/>
      <c r="AM2014" s="168"/>
      <c r="AN2014" s="168"/>
      <c r="AO2014" s="168"/>
      <c r="AP2014" s="168"/>
      <c r="AQ2014" s="168"/>
      <c r="AR2014" s="168"/>
      <c r="AS2014" s="168"/>
      <c r="AT2014" s="168"/>
      <c r="AU2014" s="168"/>
      <c r="AV2014" s="168"/>
      <c r="AW2014" s="168"/>
      <c r="AX2014" s="168"/>
      <c r="AY2014" s="168"/>
      <c r="AZ2014" s="168"/>
      <c r="BA2014" s="168"/>
      <c r="BB2014" s="168"/>
      <c r="BC2014" s="168"/>
      <c r="BD2014" s="168"/>
      <c r="BE2014" s="168"/>
      <c r="BF2014" s="168"/>
      <c r="BG2014" s="168"/>
      <c r="BH2014" s="168"/>
      <c r="BI2014" s="168"/>
      <c r="BJ2014" s="168"/>
      <c r="BK2014" s="168"/>
      <c r="BL2014" s="168"/>
      <c r="BM2014" s="168"/>
      <c r="BN2014" s="168"/>
      <c r="BO2014" s="168"/>
      <c r="BP2014" s="168"/>
    </row>
    <row r="2015" spans="4:68" x14ac:dyDescent="0.15">
      <c r="D2015" s="168"/>
      <c r="E2015" s="168"/>
      <c r="F2015" s="168"/>
      <c r="G2015" s="168"/>
      <c r="H2015" s="168"/>
      <c r="I2015" s="168"/>
      <c r="J2015" s="168"/>
      <c r="K2015" s="168"/>
      <c r="L2015" s="168"/>
      <c r="M2015" s="168"/>
      <c r="N2015" s="168"/>
      <c r="O2015" s="168"/>
      <c r="P2015" s="168"/>
      <c r="Q2015" s="168"/>
      <c r="R2015" s="168"/>
      <c r="S2015" s="168"/>
      <c r="T2015" s="168"/>
      <c r="U2015" s="168"/>
      <c r="V2015" s="168"/>
      <c r="W2015" s="168"/>
      <c r="X2015" s="168"/>
      <c r="Y2015" s="168"/>
      <c r="Z2015" s="168"/>
      <c r="AA2015" s="168"/>
      <c r="AB2015" s="168"/>
      <c r="AC2015" s="168"/>
      <c r="AD2015" s="168"/>
      <c r="AE2015" s="168"/>
      <c r="AF2015" s="168"/>
      <c r="AG2015" s="168"/>
      <c r="AH2015" s="168"/>
      <c r="AI2015" s="168"/>
      <c r="AJ2015" s="168"/>
      <c r="AK2015" s="168"/>
      <c r="AL2015" s="168"/>
      <c r="AM2015" s="168"/>
      <c r="AN2015" s="168"/>
      <c r="AO2015" s="168"/>
      <c r="AP2015" s="168"/>
      <c r="AQ2015" s="168"/>
      <c r="AR2015" s="168"/>
      <c r="AS2015" s="168"/>
      <c r="AT2015" s="168"/>
      <c r="AU2015" s="168"/>
      <c r="AV2015" s="168"/>
      <c r="AW2015" s="168"/>
      <c r="AX2015" s="168"/>
      <c r="AY2015" s="168"/>
      <c r="AZ2015" s="168"/>
      <c r="BA2015" s="168"/>
      <c r="BB2015" s="168"/>
      <c r="BC2015" s="168"/>
      <c r="BD2015" s="168"/>
      <c r="BE2015" s="168"/>
      <c r="BF2015" s="168"/>
      <c r="BG2015" s="168"/>
      <c r="BH2015" s="168"/>
      <c r="BI2015" s="168"/>
      <c r="BJ2015" s="168"/>
      <c r="BK2015" s="168"/>
      <c r="BL2015" s="168"/>
      <c r="BM2015" s="168"/>
      <c r="BN2015" s="168"/>
      <c r="BO2015" s="168"/>
      <c r="BP2015" s="168"/>
    </row>
    <row r="2016" spans="4:68" x14ac:dyDescent="0.15">
      <c r="D2016" s="168"/>
      <c r="E2016" s="168"/>
      <c r="F2016" s="168"/>
      <c r="G2016" s="168"/>
      <c r="H2016" s="168"/>
      <c r="I2016" s="168"/>
      <c r="J2016" s="168"/>
      <c r="K2016" s="168"/>
      <c r="L2016" s="168"/>
      <c r="M2016" s="168"/>
      <c r="N2016" s="168"/>
      <c r="O2016" s="168"/>
      <c r="P2016" s="168"/>
      <c r="Q2016" s="168"/>
      <c r="R2016" s="168"/>
      <c r="S2016" s="168"/>
      <c r="T2016" s="168"/>
      <c r="U2016" s="168"/>
      <c r="V2016" s="168"/>
      <c r="W2016" s="168"/>
      <c r="X2016" s="168"/>
      <c r="Y2016" s="168"/>
      <c r="Z2016" s="168"/>
      <c r="AA2016" s="168"/>
      <c r="AB2016" s="168"/>
      <c r="AC2016" s="168"/>
      <c r="AD2016" s="168"/>
      <c r="AE2016" s="168"/>
      <c r="AF2016" s="168"/>
      <c r="AG2016" s="168"/>
      <c r="AH2016" s="168"/>
      <c r="AI2016" s="168"/>
      <c r="AJ2016" s="168"/>
      <c r="AK2016" s="168"/>
      <c r="AL2016" s="168"/>
      <c r="AM2016" s="168"/>
      <c r="AN2016" s="168"/>
      <c r="AO2016" s="168"/>
      <c r="AP2016" s="168"/>
      <c r="AQ2016" s="168"/>
      <c r="AR2016" s="168"/>
      <c r="AS2016" s="168"/>
      <c r="AT2016" s="168"/>
      <c r="AU2016" s="168"/>
      <c r="AV2016" s="168"/>
      <c r="AW2016" s="168"/>
      <c r="AX2016" s="168"/>
      <c r="AY2016" s="168"/>
      <c r="AZ2016" s="168"/>
      <c r="BA2016" s="168"/>
      <c r="BB2016" s="168"/>
      <c r="BC2016" s="168"/>
      <c r="BD2016" s="168"/>
      <c r="BE2016" s="168"/>
      <c r="BF2016" s="168"/>
      <c r="BG2016" s="168"/>
      <c r="BH2016" s="168"/>
      <c r="BI2016" s="168"/>
      <c r="BJ2016" s="168"/>
      <c r="BK2016" s="168"/>
      <c r="BL2016" s="168"/>
      <c r="BM2016" s="168"/>
      <c r="BN2016" s="168"/>
      <c r="BO2016" s="168"/>
      <c r="BP2016" s="168"/>
    </row>
    <row r="2017" spans="4:68" x14ac:dyDescent="0.15">
      <c r="D2017" s="168"/>
      <c r="E2017" s="168"/>
      <c r="F2017" s="168"/>
      <c r="G2017" s="168"/>
      <c r="H2017" s="168"/>
      <c r="I2017" s="168"/>
      <c r="J2017" s="168"/>
      <c r="K2017" s="168"/>
      <c r="L2017" s="168"/>
      <c r="M2017" s="168"/>
      <c r="N2017" s="168"/>
      <c r="O2017" s="168"/>
      <c r="P2017" s="168"/>
      <c r="Q2017" s="168"/>
      <c r="R2017" s="168"/>
      <c r="S2017" s="168"/>
      <c r="T2017" s="168"/>
      <c r="U2017" s="168"/>
      <c r="V2017" s="168"/>
      <c r="W2017" s="168"/>
      <c r="X2017" s="168"/>
      <c r="Y2017" s="168"/>
      <c r="Z2017" s="168"/>
      <c r="AA2017" s="168"/>
      <c r="AB2017" s="168"/>
      <c r="AC2017" s="168"/>
      <c r="AD2017" s="168"/>
      <c r="AE2017" s="168"/>
      <c r="AF2017" s="168"/>
      <c r="AG2017" s="168"/>
      <c r="AH2017" s="168"/>
      <c r="AI2017" s="168"/>
      <c r="AJ2017" s="168"/>
      <c r="AK2017" s="168"/>
      <c r="AL2017" s="168"/>
      <c r="AM2017" s="168"/>
      <c r="AN2017" s="168"/>
      <c r="AO2017" s="168"/>
      <c r="AP2017" s="168"/>
      <c r="AQ2017" s="168"/>
      <c r="AR2017" s="168"/>
      <c r="AS2017" s="168"/>
      <c r="AT2017" s="168"/>
      <c r="AU2017" s="168"/>
      <c r="AV2017" s="168"/>
      <c r="AW2017" s="168"/>
      <c r="AX2017" s="168"/>
      <c r="AY2017" s="168"/>
      <c r="AZ2017" s="168"/>
      <c r="BA2017" s="168"/>
      <c r="BB2017" s="168"/>
      <c r="BC2017" s="168"/>
      <c r="BD2017" s="168"/>
      <c r="BE2017" s="168"/>
      <c r="BF2017" s="168"/>
      <c r="BG2017" s="168"/>
      <c r="BH2017" s="168"/>
      <c r="BI2017" s="168"/>
      <c r="BJ2017" s="168"/>
      <c r="BK2017" s="168"/>
      <c r="BL2017" s="168"/>
      <c r="BM2017" s="168"/>
      <c r="BN2017" s="168"/>
      <c r="BO2017" s="168"/>
      <c r="BP2017" s="168"/>
    </row>
    <row r="2018" spans="4:68" x14ac:dyDescent="0.15">
      <c r="D2018" s="168"/>
      <c r="E2018" s="168"/>
      <c r="F2018" s="168"/>
      <c r="G2018" s="168"/>
      <c r="H2018" s="168"/>
      <c r="I2018" s="168"/>
      <c r="J2018" s="168"/>
      <c r="K2018" s="168"/>
      <c r="L2018" s="168"/>
      <c r="M2018" s="168"/>
      <c r="N2018" s="168"/>
      <c r="O2018" s="168"/>
      <c r="P2018" s="168"/>
      <c r="Q2018" s="168"/>
      <c r="R2018" s="168"/>
      <c r="S2018" s="168"/>
      <c r="T2018" s="168"/>
      <c r="U2018" s="168"/>
      <c r="V2018" s="168"/>
      <c r="W2018" s="168"/>
      <c r="X2018" s="168"/>
      <c r="Y2018" s="168"/>
      <c r="Z2018" s="168"/>
      <c r="AA2018" s="168"/>
      <c r="AB2018" s="168"/>
      <c r="AC2018" s="168"/>
      <c r="AD2018" s="168"/>
      <c r="AE2018" s="168"/>
      <c r="AF2018" s="168"/>
      <c r="AG2018" s="168"/>
      <c r="AH2018" s="168"/>
      <c r="AI2018" s="168"/>
      <c r="AJ2018" s="168"/>
      <c r="AK2018" s="168"/>
      <c r="AL2018" s="168"/>
      <c r="AM2018" s="168"/>
      <c r="AN2018" s="168"/>
      <c r="AO2018" s="168"/>
      <c r="AP2018" s="168"/>
      <c r="AQ2018" s="168"/>
      <c r="AR2018" s="168"/>
      <c r="AS2018" s="168"/>
      <c r="AT2018" s="168"/>
      <c r="AU2018" s="168"/>
      <c r="AV2018" s="168"/>
      <c r="AW2018" s="168"/>
      <c r="AX2018" s="168"/>
      <c r="AY2018" s="168"/>
      <c r="AZ2018" s="168"/>
      <c r="BA2018" s="168"/>
      <c r="BB2018" s="168"/>
      <c r="BC2018" s="168"/>
      <c r="BD2018" s="168"/>
      <c r="BE2018" s="168"/>
      <c r="BF2018" s="168"/>
      <c r="BG2018" s="168"/>
      <c r="BH2018" s="168"/>
      <c r="BI2018" s="168"/>
      <c r="BJ2018" s="168"/>
      <c r="BK2018" s="168"/>
      <c r="BL2018" s="168"/>
      <c r="BM2018" s="168"/>
      <c r="BN2018" s="168"/>
      <c r="BO2018" s="168"/>
      <c r="BP2018" s="168"/>
    </row>
    <row r="2019" spans="4:68" x14ac:dyDescent="0.15">
      <c r="D2019" s="168"/>
      <c r="E2019" s="168"/>
      <c r="F2019" s="168"/>
      <c r="G2019" s="168"/>
      <c r="H2019" s="168"/>
      <c r="I2019" s="168"/>
      <c r="J2019" s="168"/>
      <c r="K2019" s="168"/>
      <c r="L2019" s="168"/>
      <c r="M2019" s="168"/>
      <c r="N2019" s="168"/>
      <c r="O2019" s="168"/>
      <c r="P2019" s="168"/>
      <c r="Q2019" s="168"/>
      <c r="R2019" s="168"/>
      <c r="S2019" s="168"/>
      <c r="T2019" s="168"/>
      <c r="U2019" s="168"/>
      <c r="V2019" s="168"/>
      <c r="W2019" s="168"/>
      <c r="X2019" s="168"/>
      <c r="Y2019" s="168"/>
      <c r="Z2019" s="168"/>
      <c r="AA2019" s="168"/>
      <c r="AB2019" s="168"/>
      <c r="AC2019" s="168"/>
      <c r="AD2019" s="168"/>
      <c r="AE2019" s="168"/>
      <c r="AF2019" s="168"/>
      <c r="AG2019" s="168"/>
      <c r="AH2019" s="168"/>
      <c r="AI2019" s="168"/>
      <c r="AJ2019" s="168"/>
      <c r="AK2019" s="168"/>
      <c r="AL2019" s="168"/>
      <c r="AM2019" s="168"/>
      <c r="AN2019" s="168"/>
      <c r="AO2019" s="168"/>
      <c r="AP2019" s="168"/>
      <c r="AQ2019" s="168"/>
      <c r="AR2019" s="168"/>
      <c r="AS2019" s="168"/>
      <c r="AT2019" s="168"/>
      <c r="AU2019" s="168"/>
      <c r="AV2019" s="168"/>
      <c r="AW2019" s="168"/>
      <c r="AX2019" s="168"/>
      <c r="AY2019" s="168"/>
      <c r="AZ2019" s="168"/>
      <c r="BA2019" s="168"/>
      <c r="BB2019" s="168"/>
      <c r="BC2019" s="168"/>
      <c r="BD2019" s="168"/>
      <c r="BE2019" s="168"/>
      <c r="BF2019" s="168"/>
      <c r="BG2019" s="168"/>
      <c r="BH2019" s="168"/>
      <c r="BI2019" s="168"/>
      <c r="BJ2019" s="168"/>
      <c r="BK2019" s="168"/>
      <c r="BL2019" s="168"/>
      <c r="BM2019" s="168"/>
      <c r="BN2019" s="168"/>
      <c r="BO2019" s="168"/>
      <c r="BP2019" s="168"/>
    </row>
    <row r="2020" spans="4:68" x14ac:dyDescent="0.15">
      <c r="D2020" s="168"/>
      <c r="E2020" s="168"/>
      <c r="F2020" s="168"/>
      <c r="G2020" s="168"/>
      <c r="H2020" s="168"/>
      <c r="I2020" s="168"/>
      <c r="J2020" s="168"/>
      <c r="K2020" s="168"/>
      <c r="L2020" s="168"/>
      <c r="M2020" s="168"/>
      <c r="N2020" s="168"/>
      <c r="O2020" s="168"/>
      <c r="P2020" s="168"/>
      <c r="Q2020" s="168"/>
      <c r="R2020" s="168"/>
      <c r="S2020" s="168"/>
      <c r="T2020" s="168"/>
      <c r="U2020" s="168"/>
      <c r="V2020" s="168"/>
      <c r="W2020" s="168"/>
      <c r="X2020" s="168"/>
      <c r="Y2020" s="168"/>
      <c r="Z2020" s="168"/>
      <c r="AA2020" s="168"/>
      <c r="AB2020" s="168"/>
      <c r="AC2020" s="168"/>
      <c r="AD2020" s="168"/>
      <c r="AE2020" s="168"/>
      <c r="AF2020" s="168"/>
      <c r="AG2020" s="168"/>
      <c r="AH2020" s="168"/>
      <c r="AI2020" s="168"/>
      <c r="AJ2020" s="168"/>
      <c r="AK2020" s="168"/>
      <c r="AL2020" s="168"/>
      <c r="AM2020" s="168"/>
      <c r="AN2020" s="168"/>
      <c r="AO2020" s="168"/>
      <c r="AP2020" s="168"/>
      <c r="AQ2020" s="168"/>
      <c r="AR2020" s="168"/>
      <c r="AS2020" s="168"/>
      <c r="AT2020" s="168"/>
      <c r="AU2020" s="168"/>
      <c r="AV2020" s="168"/>
      <c r="AW2020" s="168"/>
      <c r="AX2020" s="168"/>
      <c r="AY2020" s="168"/>
      <c r="AZ2020" s="168"/>
      <c r="BA2020" s="168"/>
      <c r="BB2020" s="168"/>
      <c r="BC2020" s="168"/>
      <c r="BD2020" s="168"/>
      <c r="BE2020" s="168"/>
      <c r="BF2020" s="168"/>
      <c r="BG2020" s="168"/>
      <c r="BH2020" s="168"/>
      <c r="BI2020" s="168"/>
      <c r="BJ2020" s="168"/>
      <c r="BK2020" s="168"/>
      <c r="BL2020" s="168"/>
      <c r="BM2020" s="168"/>
      <c r="BN2020" s="168"/>
      <c r="BO2020" s="168"/>
      <c r="BP2020" s="168"/>
    </row>
    <row r="2021" spans="4:68" x14ac:dyDescent="0.15">
      <c r="D2021" s="168"/>
      <c r="E2021" s="168"/>
      <c r="F2021" s="168"/>
      <c r="G2021" s="168"/>
      <c r="H2021" s="168"/>
      <c r="I2021" s="168"/>
      <c r="J2021" s="168"/>
      <c r="K2021" s="168"/>
      <c r="L2021" s="168"/>
      <c r="M2021" s="168"/>
      <c r="N2021" s="168"/>
      <c r="O2021" s="168"/>
      <c r="P2021" s="168"/>
      <c r="Q2021" s="168"/>
      <c r="R2021" s="168"/>
      <c r="S2021" s="168"/>
      <c r="T2021" s="168"/>
      <c r="U2021" s="168"/>
      <c r="V2021" s="168"/>
      <c r="W2021" s="168"/>
      <c r="X2021" s="168"/>
      <c r="Y2021" s="168"/>
      <c r="Z2021" s="168"/>
      <c r="AA2021" s="168"/>
      <c r="AB2021" s="168"/>
      <c r="AC2021" s="168"/>
      <c r="AD2021" s="168"/>
      <c r="AE2021" s="168"/>
      <c r="AF2021" s="168"/>
      <c r="AG2021" s="168"/>
      <c r="AH2021" s="168"/>
      <c r="AI2021" s="168"/>
      <c r="AJ2021" s="168"/>
      <c r="AK2021" s="168"/>
      <c r="AL2021" s="168"/>
      <c r="AM2021" s="168"/>
      <c r="AN2021" s="168"/>
      <c r="AO2021" s="168"/>
      <c r="AP2021" s="168"/>
      <c r="AQ2021" s="168"/>
      <c r="AR2021" s="168"/>
      <c r="AS2021" s="168"/>
      <c r="AT2021" s="168"/>
      <c r="AU2021" s="168"/>
      <c r="AV2021" s="168"/>
      <c r="AW2021" s="168"/>
      <c r="AX2021" s="168"/>
      <c r="AY2021" s="168"/>
      <c r="AZ2021" s="168"/>
      <c r="BA2021" s="168"/>
      <c r="BB2021" s="168"/>
      <c r="BC2021" s="168"/>
      <c r="BD2021" s="168"/>
      <c r="BE2021" s="168"/>
      <c r="BF2021" s="168"/>
      <c r="BG2021" s="168"/>
      <c r="BH2021" s="168"/>
      <c r="BI2021" s="168"/>
      <c r="BJ2021" s="168"/>
      <c r="BK2021" s="168"/>
      <c r="BL2021" s="168"/>
      <c r="BM2021" s="168"/>
      <c r="BN2021" s="168"/>
      <c r="BO2021" s="168"/>
      <c r="BP2021" s="168"/>
    </row>
    <row r="2022" spans="4:68" x14ac:dyDescent="0.15">
      <c r="D2022" s="168"/>
      <c r="E2022" s="168"/>
      <c r="F2022" s="168"/>
      <c r="G2022" s="168"/>
      <c r="H2022" s="168"/>
      <c r="I2022" s="168"/>
      <c r="J2022" s="168"/>
      <c r="K2022" s="168"/>
      <c r="L2022" s="168"/>
      <c r="M2022" s="168"/>
      <c r="N2022" s="168"/>
      <c r="O2022" s="168"/>
      <c r="P2022" s="168"/>
      <c r="Q2022" s="168"/>
      <c r="R2022" s="168"/>
      <c r="S2022" s="168"/>
      <c r="T2022" s="168"/>
      <c r="U2022" s="168"/>
      <c r="V2022" s="168"/>
      <c r="W2022" s="168"/>
      <c r="X2022" s="168"/>
      <c r="Y2022" s="168"/>
      <c r="Z2022" s="168"/>
      <c r="AA2022" s="168"/>
      <c r="AB2022" s="168"/>
      <c r="AC2022" s="168"/>
      <c r="AD2022" s="168"/>
      <c r="AE2022" s="168"/>
      <c r="AF2022" s="168"/>
      <c r="AG2022" s="168"/>
      <c r="AH2022" s="168"/>
      <c r="AI2022" s="168"/>
      <c r="AJ2022" s="168"/>
      <c r="AK2022" s="168"/>
      <c r="AL2022" s="168"/>
      <c r="AM2022" s="168"/>
      <c r="AN2022" s="168"/>
      <c r="AO2022" s="168"/>
      <c r="AP2022" s="168"/>
      <c r="AQ2022" s="168"/>
      <c r="AR2022" s="168"/>
      <c r="AS2022" s="168"/>
      <c r="AT2022" s="168"/>
      <c r="AU2022" s="168"/>
      <c r="AV2022" s="168"/>
      <c r="AW2022" s="168"/>
      <c r="AX2022" s="168"/>
      <c r="AY2022" s="168"/>
      <c r="AZ2022" s="168"/>
      <c r="BA2022" s="168"/>
      <c r="BB2022" s="168"/>
      <c r="BC2022" s="168"/>
      <c r="BD2022" s="168"/>
      <c r="BE2022" s="168"/>
      <c r="BF2022" s="168"/>
      <c r="BG2022" s="168"/>
      <c r="BH2022" s="168"/>
      <c r="BI2022" s="168"/>
      <c r="BJ2022" s="168"/>
      <c r="BK2022" s="168"/>
      <c r="BL2022" s="168"/>
      <c r="BM2022" s="168"/>
      <c r="BN2022" s="168"/>
      <c r="BO2022" s="168"/>
      <c r="BP2022" s="168"/>
    </row>
    <row r="2023" spans="4:68" x14ac:dyDescent="0.15">
      <c r="D2023" s="168"/>
      <c r="E2023" s="168"/>
      <c r="F2023" s="168"/>
      <c r="G2023" s="168"/>
      <c r="H2023" s="168"/>
      <c r="I2023" s="168"/>
      <c r="J2023" s="168"/>
      <c r="K2023" s="168"/>
      <c r="L2023" s="168"/>
      <c r="M2023" s="168"/>
      <c r="N2023" s="168"/>
      <c r="O2023" s="168"/>
      <c r="P2023" s="168"/>
      <c r="Q2023" s="168"/>
      <c r="R2023" s="168"/>
      <c r="S2023" s="168"/>
      <c r="T2023" s="168"/>
      <c r="U2023" s="168"/>
      <c r="V2023" s="168"/>
      <c r="W2023" s="168"/>
      <c r="X2023" s="168"/>
      <c r="Y2023" s="168"/>
      <c r="Z2023" s="168"/>
      <c r="AA2023" s="168"/>
      <c r="AB2023" s="168"/>
      <c r="AC2023" s="168"/>
      <c r="AD2023" s="168"/>
      <c r="AE2023" s="168"/>
      <c r="AF2023" s="168"/>
      <c r="AG2023" s="168"/>
      <c r="AH2023" s="168"/>
      <c r="AI2023" s="168"/>
      <c r="AJ2023" s="168"/>
      <c r="AK2023" s="168"/>
      <c r="AL2023" s="168"/>
      <c r="AM2023" s="168"/>
      <c r="AN2023" s="168"/>
      <c r="AO2023" s="168"/>
      <c r="AP2023" s="168"/>
      <c r="AQ2023" s="168"/>
      <c r="AR2023" s="168"/>
      <c r="AS2023" s="168"/>
      <c r="AT2023" s="168"/>
      <c r="AU2023" s="168"/>
      <c r="AV2023" s="168"/>
      <c r="AW2023" s="168"/>
      <c r="AX2023" s="168"/>
      <c r="AY2023" s="168"/>
      <c r="AZ2023" s="168"/>
      <c r="BA2023" s="168"/>
      <c r="BB2023" s="168"/>
      <c r="BC2023" s="168"/>
      <c r="BD2023" s="168"/>
      <c r="BE2023" s="168"/>
      <c r="BF2023" s="168"/>
      <c r="BG2023" s="168"/>
      <c r="BH2023" s="168"/>
      <c r="BI2023" s="168"/>
      <c r="BJ2023" s="168"/>
      <c r="BK2023" s="168"/>
      <c r="BL2023" s="168"/>
      <c r="BM2023" s="168"/>
      <c r="BN2023" s="168"/>
      <c r="BO2023" s="168"/>
      <c r="BP2023" s="168"/>
    </row>
    <row r="2024" spans="4:68" x14ac:dyDescent="0.15">
      <c r="D2024" s="168"/>
      <c r="E2024" s="168"/>
      <c r="F2024" s="168"/>
      <c r="G2024" s="168"/>
      <c r="H2024" s="168"/>
      <c r="I2024" s="168"/>
      <c r="J2024" s="168"/>
      <c r="K2024" s="168"/>
      <c r="L2024" s="168"/>
      <c r="M2024" s="168"/>
      <c r="N2024" s="168"/>
      <c r="O2024" s="168"/>
      <c r="P2024" s="168"/>
      <c r="Q2024" s="168"/>
      <c r="R2024" s="168"/>
      <c r="S2024" s="168"/>
      <c r="T2024" s="168"/>
      <c r="U2024" s="168"/>
      <c r="V2024" s="168"/>
      <c r="W2024" s="168"/>
      <c r="X2024" s="168"/>
      <c r="Y2024" s="168"/>
      <c r="Z2024" s="168"/>
      <c r="AA2024" s="168"/>
      <c r="AB2024" s="168"/>
      <c r="AC2024" s="168"/>
      <c r="AD2024" s="168"/>
      <c r="AE2024" s="168"/>
      <c r="AF2024" s="168"/>
      <c r="AG2024" s="168"/>
      <c r="AH2024" s="168"/>
      <c r="AI2024" s="168"/>
      <c r="AJ2024" s="168"/>
      <c r="AK2024" s="168"/>
      <c r="AL2024" s="168"/>
      <c r="AM2024" s="168"/>
      <c r="AN2024" s="168"/>
      <c r="AO2024" s="168"/>
      <c r="AP2024" s="168"/>
      <c r="AQ2024" s="168"/>
      <c r="AR2024" s="168"/>
      <c r="AS2024" s="168"/>
      <c r="AT2024" s="168"/>
      <c r="AU2024" s="168"/>
      <c r="AV2024" s="168"/>
      <c r="AW2024" s="168"/>
      <c r="AX2024" s="168"/>
      <c r="AY2024" s="168"/>
      <c r="AZ2024" s="168"/>
      <c r="BA2024" s="168"/>
      <c r="BB2024" s="168"/>
      <c r="BC2024" s="168"/>
      <c r="BD2024" s="168"/>
      <c r="BE2024" s="168"/>
      <c r="BF2024" s="168"/>
      <c r="BG2024" s="168"/>
      <c r="BH2024" s="168"/>
      <c r="BI2024" s="168"/>
      <c r="BJ2024" s="168"/>
      <c r="BK2024" s="168"/>
      <c r="BL2024" s="168"/>
      <c r="BM2024" s="168"/>
      <c r="BN2024" s="168"/>
      <c r="BO2024" s="168"/>
      <c r="BP2024" s="168"/>
    </row>
    <row r="2025" spans="4:68" x14ac:dyDescent="0.15">
      <c r="D2025" s="168"/>
      <c r="E2025" s="168"/>
      <c r="F2025" s="168"/>
      <c r="G2025" s="168"/>
      <c r="H2025" s="168"/>
      <c r="I2025" s="168"/>
      <c r="J2025" s="168"/>
      <c r="K2025" s="168"/>
      <c r="L2025" s="168"/>
      <c r="M2025" s="168"/>
      <c r="N2025" s="168"/>
      <c r="O2025" s="168"/>
      <c r="P2025" s="168"/>
      <c r="Q2025" s="168"/>
      <c r="R2025" s="168"/>
      <c r="S2025" s="168"/>
      <c r="T2025" s="168"/>
      <c r="U2025" s="168"/>
      <c r="V2025" s="168"/>
      <c r="W2025" s="168"/>
      <c r="X2025" s="168"/>
      <c r="Y2025" s="168"/>
      <c r="Z2025" s="168"/>
      <c r="AA2025" s="168"/>
      <c r="AB2025" s="168"/>
      <c r="AC2025" s="168"/>
      <c r="AD2025" s="168"/>
      <c r="AE2025" s="168"/>
      <c r="AF2025" s="168"/>
      <c r="AG2025" s="168"/>
      <c r="AH2025" s="168"/>
      <c r="AI2025" s="168"/>
      <c r="AJ2025" s="168"/>
      <c r="AK2025" s="168"/>
      <c r="AL2025" s="168"/>
      <c r="AM2025" s="168"/>
      <c r="AN2025" s="168"/>
      <c r="AO2025" s="168"/>
      <c r="AP2025" s="168"/>
      <c r="AQ2025" s="168"/>
      <c r="AR2025" s="168"/>
      <c r="AS2025" s="168"/>
      <c r="AT2025" s="168"/>
      <c r="AU2025" s="168"/>
      <c r="AV2025" s="168"/>
      <c r="AW2025" s="168"/>
      <c r="AX2025" s="168"/>
      <c r="AY2025" s="168"/>
      <c r="AZ2025" s="168"/>
      <c r="BA2025" s="168"/>
      <c r="BB2025" s="168"/>
      <c r="BC2025" s="168"/>
      <c r="BD2025" s="168"/>
      <c r="BE2025" s="168"/>
      <c r="BF2025" s="168"/>
      <c r="BG2025" s="168"/>
      <c r="BH2025" s="168"/>
      <c r="BI2025" s="168"/>
      <c r="BJ2025" s="168"/>
      <c r="BK2025" s="168"/>
      <c r="BL2025" s="168"/>
      <c r="BM2025" s="168"/>
      <c r="BN2025" s="168"/>
      <c r="BO2025" s="168"/>
      <c r="BP2025" s="168"/>
    </row>
    <row r="2026" spans="4:68" x14ac:dyDescent="0.15">
      <c r="D2026" s="168"/>
      <c r="E2026" s="168"/>
      <c r="F2026" s="168"/>
      <c r="G2026" s="168"/>
      <c r="H2026" s="168"/>
      <c r="I2026" s="168"/>
      <c r="J2026" s="168"/>
      <c r="K2026" s="168"/>
      <c r="L2026" s="168"/>
      <c r="M2026" s="168"/>
      <c r="N2026" s="168"/>
      <c r="O2026" s="168"/>
      <c r="P2026" s="168"/>
      <c r="Q2026" s="168"/>
      <c r="R2026" s="168"/>
      <c r="S2026" s="168"/>
      <c r="T2026" s="168"/>
      <c r="U2026" s="168"/>
      <c r="V2026" s="168"/>
      <c r="W2026" s="168"/>
      <c r="X2026" s="168"/>
      <c r="Y2026" s="168"/>
      <c r="Z2026" s="168"/>
      <c r="AA2026" s="168"/>
      <c r="AB2026" s="168"/>
      <c r="AC2026" s="168"/>
      <c r="AD2026" s="168"/>
      <c r="AE2026" s="168"/>
      <c r="AF2026" s="168"/>
      <c r="AG2026" s="168"/>
      <c r="AH2026" s="168"/>
      <c r="AI2026" s="168"/>
      <c r="AJ2026" s="168"/>
      <c r="AK2026" s="168"/>
      <c r="AL2026" s="168"/>
      <c r="AM2026" s="168"/>
      <c r="AN2026" s="168"/>
      <c r="AO2026" s="168"/>
      <c r="AP2026" s="168"/>
      <c r="AQ2026" s="168"/>
      <c r="AR2026" s="168"/>
      <c r="AS2026" s="168"/>
      <c r="AT2026" s="168"/>
      <c r="AU2026" s="168"/>
      <c r="AV2026" s="168"/>
      <c r="AW2026" s="168"/>
      <c r="AX2026" s="168"/>
      <c r="AY2026" s="168"/>
      <c r="AZ2026" s="168"/>
      <c r="BA2026" s="168"/>
      <c r="BB2026" s="168"/>
      <c r="BC2026" s="168"/>
      <c r="BD2026" s="168"/>
      <c r="BE2026" s="168"/>
      <c r="BF2026" s="168"/>
      <c r="BG2026" s="168"/>
      <c r="BH2026" s="168"/>
      <c r="BI2026" s="168"/>
      <c r="BJ2026" s="168"/>
      <c r="BK2026" s="168"/>
      <c r="BL2026" s="168"/>
      <c r="BM2026" s="168"/>
      <c r="BN2026" s="168"/>
      <c r="BO2026" s="168"/>
      <c r="BP2026" s="168"/>
    </row>
    <row r="2027" spans="4:68" x14ac:dyDescent="0.15">
      <c r="D2027" s="168"/>
      <c r="E2027" s="168"/>
      <c r="F2027" s="168"/>
      <c r="G2027" s="168"/>
      <c r="H2027" s="168"/>
      <c r="I2027" s="168"/>
      <c r="J2027" s="168"/>
      <c r="K2027" s="168"/>
      <c r="L2027" s="168"/>
      <c r="M2027" s="168"/>
      <c r="N2027" s="168"/>
      <c r="O2027" s="168"/>
      <c r="P2027" s="168"/>
      <c r="Q2027" s="168"/>
      <c r="R2027" s="168"/>
      <c r="S2027" s="168"/>
      <c r="T2027" s="168"/>
      <c r="U2027" s="168"/>
      <c r="V2027" s="168"/>
      <c r="W2027" s="168"/>
      <c r="X2027" s="168"/>
      <c r="Y2027" s="168"/>
      <c r="Z2027" s="168"/>
      <c r="AA2027" s="168"/>
      <c r="AB2027" s="168"/>
      <c r="AC2027" s="168"/>
      <c r="AD2027" s="168"/>
      <c r="AE2027" s="168"/>
      <c r="AF2027" s="168"/>
      <c r="AG2027" s="168"/>
      <c r="AH2027" s="168"/>
      <c r="AI2027" s="168"/>
      <c r="AJ2027" s="168"/>
      <c r="AK2027" s="168"/>
      <c r="AL2027" s="168"/>
      <c r="AM2027" s="168"/>
      <c r="AN2027" s="168"/>
      <c r="AO2027" s="168"/>
      <c r="AP2027" s="168"/>
      <c r="AQ2027" s="168"/>
      <c r="AR2027" s="168"/>
      <c r="AS2027" s="168"/>
      <c r="AT2027" s="168"/>
      <c r="AU2027" s="168"/>
      <c r="AV2027" s="168"/>
      <c r="AW2027" s="168"/>
      <c r="AX2027" s="168"/>
      <c r="AY2027" s="168"/>
      <c r="AZ2027" s="168"/>
      <c r="BA2027" s="168"/>
      <c r="BB2027" s="168"/>
      <c r="BC2027" s="168"/>
      <c r="BD2027" s="168"/>
      <c r="BE2027" s="168"/>
      <c r="BF2027" s="168"/>
      <c r="BG2027" s="168"/>
      <c r="BH2027" s="168"/>
      <c r="BI2027" s="168"/>
      <c r="BJ2027" s="168"/>
      <c r="BK2027" s="168"/>
      <c r="BL2027" s="168"/>
      <c r="BM2027" s="168"/>
      <c r="BN2027" s="168"/>
      <c r="BO2027" s="168"/>
      <c r="BP2027" s="168"/>
    </row>
    <row r="2028" spans="4:68" x14ac:dyDescent="0.15">
      <c r="D2028" s="168"/>
      <c r="E2028" s="168"/>
      <c r="F2028" s="168"/>
      <c r="G2028" s="168"/>
      <c r="H2028" s="168"/>
      <c r="I2028" s="168"/>
      <c r="J2028" s="168"/>
      <c r="K2028" s="168"/>
      <c r="L2028" s="168"/>
      <c r="M2028" s="168"/>
      <c r="N2028" s="168"/>
      <c r="O2028" s="168"/>
      <c r="P2028" s="168"/>
      <c r="Q2028" s="168"/>
      <c r="R2028" s="168"/>
      <c r="S2028" s="168"/>
      <c r="T2028" s="168"/>
      <c r="U2028" s="168"/>
      <c r="V2028" s="168"/>
      <c r="W2028" s="168"/>
      <c r="X2028" s="168"/>
      <c r="Y2028" s="168"/>
      <c r="Z2028" s="168"/>
      <c r="AA2028" s="168"/>
      <c r="AB2028" s="168"/>
      <c r="AC2028" s="168"/>
      <c r="AD2028" s="168"/>
      <c r="AE2028" s="168"/>
      <c r="AF2028" s="168"/>
      <c r="AG2028" s="168"/>
      <c r="AH2028" s="168"/>
      <c r="AI2028" s="168"/>
      <c r="AJ2028" s="168"/>
      <c r="AK2028" s="168"/>
      <c r="AL2028" s="168"/>
      <c r="AM2028" s="168"/>
      <c r="AN2028" s="168"/>
      <c r="AO2028" s="168"/>
      <c r="AP2028" s="168"/>
      <c r="AQ2028" s="168"/>
      <c r="AR2028" s="168"/>
      <c r="AS2028" s="168"/>
      <c r="AT2028" s="168"/>
      <c r="AU2028" s="168"/>
      <c r="AV2028" s="168"/>
      <c r="AW2028" s="168"/>
      <c r="AX2028" s="168"/>
      <c r="AY2028" s="168"/>
      <c r="AZ2028" s="168"/>
      <c r="BA2028" s="168"/>
      <c r="BB2028" s="168"/>
      <c r="BC2028" s="168"/>
      <c r="BD2028" s="168"/>
      <c r="BE2028" s="168"/>
      <c r="BF2028" s="168"/>
      <c r="BG2028" s="168"/>
      <c r="BH2028" s="168"/>
      <c r="BI2028" s="168"/>
      <c r="BJ2028" s="168"/>
      <c r="BK2028" s="168"/>
      <c r="BL2028" s="168"/>
      <c r="BM2028" s="168"/>
      <c r="BN2028" s="168"/>
      <c r="BO2028" s="168"/>
      <c r="BP2028" s="168"/>
    </row>
    <row r="2029" spans="4:68" x14ac:dyDescent="0.15">
      <c r="D2029" s="168"/>
      <c r="E2029" s="168"/>
      <c r="F2029" s="168"/>
      <c r="G2029" s="168"/>
      <c r="H2029" s="168"/>
      <c r="I2029" s="168"/>
      <c r="J2029" s="168"/>
      <c r="K2029" s="168"/>
      <c r="L2029" s="168"/>
      <c r="M2029" s="168"/>
      <c r="N2029" s="168"/>
      <c r="O2029" s="168"/>
      <c r="P2029" s="168"/>
      <c r="Q2029" s="168"/>
      <c r="R2029" s="168"/>
      <c r="S2029" s="168"/>
      <c r="T2029" s="168"/>
      <c r="U2029" s="168"/>
      <c r="V2029" s="168"/>
      <c r="W2029" s="168"/>
      <c r="X2029" s="168"/>
      <c r="Y2029" s="168"/>
      <c r="Z2029" s="168"/>
      <c r="AA2029" s="168"/>
      <c r="AB2029" s="168"/>
      <c r="AC2029" s="168"/>
      <c r="AD2029" s="168"/>
      <c r="AE2029" s="168"/>
      <c r="AF2029" s="168"/>
      <c r="AG2029" s="168"/>
      <c r="AH2029" s="168"/>
      <c r="AI2029" s="168"/>
      <c r="AJ2029" s="168"/>
      <c r="AK2029" s="168"/>
      <c r="AL2029" s="168"/>
      <c r="AM2029" s="168"/>
      <c r="AN2029" s="168"/>
      <c r="AO2029" s="168"/>
      <c r="AP2029" s="168"/>
      <c r="AQ2029" s="168"/>
      <c r="AR2029" s="168"/>
      <c r="AS2029" s="168"/>
      <c r="AT2029" s="168"/>
      <c r="AU2029" s="168"/>
      <c r="AV2029" s="168"/>
      <c r="AW2029" s="168"/>
      <c r="AX2029" s="168"/>
      <c r="AY2029" s="168"/>
      <c r="AZ2029" s="168"/>
      <c r="BA2029" s="168"/>
      <c r="BB2029" s="168"/>
      <c r="BC2029" s="168"/>
      <c r="BD2029" s="168"/>
      <c r="BE2029" s="168"/>
      <c r="BF2029" s="168"/>
      <c r="BG2029" s="168"/>
      <c r="BH2029" s="168"/>
      <c r="BI2029" s="168"/>
      <c r="BJ2029" s="168"/>
      <c r="BK2029" s="168"/>
      <c r="BL2029" s="168"/>
      <c r="BM2029" s="168"/>
      <c r="BN2029" s="168"/>
      <c r="BO2029" s="168"/>
      <c r="BP2029" s="168"/>
    </row>
    <row r="2030" spans="4:68" x14ac:dyDescent="0.15">
      <c r="D2030" s="168"/>
      <c r="E2030" s="168"/>
      <c r="F2030" s="168"/>
      <c r="G2030" s="168"/>
      <c r="H2030" s="168"/>
      <c r="I2030" s="168"/>
      <c r="J2030" s="168"/>
      <c r="K2030" s="168"/>
      <c r="L2030" s="168"/>
      <c r="M2030" s="168"/>
      <c r="N2030" s="168"/>
      <c r="O2030" s="168"/>
      <c r="P2030" s="168"/>
      <c r="Q2030" s="168"/>
      <c r="R2030" s="168"/>
      <c r="S2030" s="168"/>
      <c r="T2030" s="168"/>
      <c r="U2030" s="168"/>
      <c r="V2030" s="168"/>
      <c r="W2030" s="168"/>
      <c r="X2030" s="168"/>
      <c r="Y2030" s="168"/>
      <c r="Z2030" s="168"/>
      <c r="AA2030" s="168"/>
      <c r="AB2030" s="168"/>
      <c r="AC2030" s="168"/>
      <c r="AD2030" s="168"/>
      <c r="AE2030" s="168"/>
      <c r="AF2030" s="168"/>
      <c r="AG2030" s="168"/>
      <c r="AH2030" s="168"/>
      <c r="AI2030" s="168"/>
      <c r="AJ2030" s="168"/>
      <c r="AK2030" s="168"/>
      <c r="AL2030" s="168"/>
      <c r="AM2030" s="168"/>
      <c r="AN2030" s="168"/>
      <c r="AO2030" s="168"/>
      <c r="AP2030" s="168"/>
      <c r="AQ2030" s="168"/>
      <c r="AR2030" s="168"/>
      <c r="AS2030" s="168"/>
      <c r="AT2030" s="168"/>
      <c r="AU2030" s="168"/>
      <c r="AV2030" s="168"/>
      <c r="AW2030" s="168"/>
      <c r="AX2030" s="168"/>
      <c r="AY2030" s="168"/>
      <c r="AZ2030" s="168"/>
      <c r="BA2030" s="168"/>
      <c r="BB2030" s="168"/>
      <c r="BC2030" s="168"/>
      <c r="BD2030" s="168"/>
      <c r="BE2030" s="168"/>
      <c r="BF2030" s="168"/>
      <c r="BG2030" s="168"/>
      <c r="BH2030" s="168"/>
      <c r="BI2030" s="168"/>
      <c r="BJ2030" s="168"/>
      <c r="BK2030" s="168"/>
      <c r="BL2030" s="168"/>
      <c r="BM2030" s="168"/>
      <c r="BN2030" s="168"/>
      <c r="BO2030" s="168"/>
      <c r="BP2030" s="168"/>
    </row>
    <row r="2031" spans="4:68" x14ac:dyDescent="0.15">
      <c r="D2031" s="168"/>
      <c r="E2031" s="168"/>
      <c r="F2031" s="168"/>
      <c r="G2031" s="168"/>
      <c r="H2031" s="168"/>
      <c r="I2031" s="168"/>
      <c r="J2031" s="168"/>
      <c r="K2031" s="168"/>
      <c r="L2031" s="168"/>
      <c r="M2031" s="168"/>
      <c r="N2031" s="168"/>
      <c r="O2031" s="168"/>
      <c r="P2031" s="168"/>
      <c r="Q2031" s="168"/>
      <c r="R2031" s="168"/>
      <c r="S2031" s="168"/>
      <c r="T2031" s="168"/>
      <c r="U2031" s="168"/>
      <c r="V2031" s="168"/>
      <c r="W2031" s="168"/>
      <c r="X2031" s="168"/>
      <c r="Y2031" s="168"/>
      <c r="Z2031" s="168"/>
      <c r="AA2031" s="168"/>
      <c r="AB2031" s="168"/>
      <c r="AC2031" s="168"/>
      <c r="AD2031" s="168"/>
      <c r="AE2031" s="168"/>
      <c r="AF2031" s="168"/>
      <c r="AG2031" s="168"/>
      <c r="AH2031" s="168"/>
      <c r="AI2031" s="168"/>
      <c r="AJ2031" s="168"/>
      <c r="AK2031" s="168"/>
      <c r="AL2031" s="168"/>
      <c r="AM2031" s="168"/>
      <c r="AN2031" s="168"/>
      <c r="AO2031" s="168"/>
      <c r="AP2031" s="168"/>
      <c r="AQ2031" s="168"/>
      <c r="AR2031" s="168"/>
      <c r="AS2031" s="168"/>
      <c r="AT2031" s="168"/>
      <c r="AU2031" s="168"/>
      <c r="AV2031" s="168"/>
      <c r="AW2031" s="168"/>
      <c r="AX2031" s="168"/>
      <c r="AY2031" s="168"/>
      <c r="AZ2031" s="168"/>
      <c r="BA2031" s="168"/>
      <c r="BB2031" s="168"/>
      <c r="BC2031" s="168"/>
      <c r="BD2031" s="168"/>
      <c r="BE2031" s="168"/>
      <c r="BF2031" s="168"/>
      <c r="BG2031" s="168"/>
      <c r="BH2031" s="168"/>
      <c r="BI2031" s="168"/>
      <c r="BJ2031" s="168"/>
      <c r="BK2031" s="168"/>
      <c r="BL2031" s="168"/>
      <c r="BM2031" s="168"/>
      <c r="BN2031" s="168"/>
      <c r="BO2031" s="168"/>
      <c r="BP2031" s="168"/>
    </row>
    <row r="2032" spans="4:68" x14ac:dyDescent="0.15">
      <c r="D2032" s="168"/>
      <c r="E2032" s="168"/>
      <c r="F2032" s="168"/>
      <c r="G2032" s="168"/>
      <c r="H2032" s="168"/>
      <c r="I2032" s="168"/>
      <c r="J2032" s="168"/>
      <c r="K2032" s="168"/>
      <c r="L2032" s="168"/>
      <c r="M2032" s="168"/>
      <c r="N2032" s="168"/>
      <c r="O2032" s="168"/>
      <c r="P2032" s="168"/>
      <c r="Q2032" s="168"/>
      <c r="R2032" s="168"/>
      <c r="S2032" s="168"/>
      <c r="T2032" s="168"/>
      <c r="U2032" s="168"/>
      <c r="V2032" s="168"/>
      <c r="W2032" s="168"/>
      <c r="X2032" s="168"/>
      <c r="Y2032" s="168"/>
      <c r="Z2032" s="168"/>
      <c r="AA2032" s="168"/>
      <c r="AB2032" s="168"/>
      <c r="AC2032" s="168"/>
      <c r="AD2032" s="168"/>
      <c r="AE2032" s="168"/>
      <c r="AF2032" s="168"/>
      <c r="AG2032" s="168"/>
      <c r="AH2032" s="168"/>
      <c r="AI2032" s="168"/>
      <c r="AJ2032" s="168"/>
      <c r="AK2032" s="168"/>
      <c r="AL2032" s="168"/>
      <c r="AM2032" s="168"/>
      <c r="AN2032" s="168"/>
      <c r="AO2032" s="168"/>
      <c r="AP2032" s="168"/>
      <c r="AQ2032" s="168"/>
      <c r="AR2032" s="168"/>
      <c r="AS2032" s="168"/>
      <c r="AT2032" s="168"/>
      <c r="AU2032" s="168"/>
      <c r="AV2032" s="168"/>
      <c r="AW2032" s="168"/>
      <c r="AX2032" s="168"/>
      <c r="AY2032" s="168"/>
      <c r="AZ2032" s="168"/>
      <c r="BA2032" s="168"/>
      <c r="BB2032" s="168"/>
      <c r="BC2032" s="168"/>
      <c r="BD2032" s="168"/>
      <c r="BE2032" s="168"/>
      <c r="BF2032" s="168"/>
      <c r="BG2032" s="168"/>
      <c r="BH2032" s="168"/>
      <c r="BI2032" s="168"/>
      <c r="BJ2032" s="168"/>
      <c r="BK2032" s="168"/>
      <c r="BL2032" s="168"/>
      <c r="BM2032" s="168"/>
      <c r="BN2032" s="168"/>
      <c r="BO2032" s="168"/>
      <c r="BP2032" s="168"/>
    </row>
    <row r="2033" spans="4:68" x14ac:dyDescent="0.15">
      <c r="D2033" s="168"/>
      <c r="E2033" s="168"/>
      <c r="F2033" s="168"/>
      <c r="G2033" s="168"/>
      <c r="H2033" s="168"/>
      <c r="I2033" s="168"/>
      <c r="J2033" s="168"/>
      <c r="K2033" s="168"/>
      <c r="L2033" s="168"/>
      <c r="M2033" s="168"/>
      <c r="N2033" s="168"/>
      <c r="O2033" s="168"/>
      <c r="P2033" s="168"/>
      <c r="Q2033" s="168"/>
      <c r="R2033" s="168"/>
      <c r="S2033" s="168"/>
      <c r="T2033" s="168"/>
      <c r="U2033" s="168"/>
      <c r="V2033" s="168"/>
      <c r="W2033" s="168"/>
      <c r="X2033" s="168"/>
      <c r="Y2033" s="168"/>
      <c r="Z2033" s="168"/>
      <c r="AA2033" s="168"/>
      <c r="AB2033" s="168"/>
      <c r="AC2033" s="168"/>
      <c r="AD2033" s="168"/>
      <c r="AE2033" s="168"/>
      <c r="AF2033" s="168"/>
      <c r="AG2033" s="168"/>
      <c r="AH2033" s="168"/>
      <c r="AI2033" s="168"/>
      <c r="AJ2033" s="168"/>
      <c r="AK2033" s="168"/>
      <c r="AL2033" s="168"/>
      <c r="AM2033" s="168"/>
      <c r="AN2033" s="168"/>
      <c r="AO2033" s="168"/>
      <c r="AP2033" s="168"/>
      <c r="AQ2033" s="168"/>
      <c r="AR2033" s="168"/>
      <c r="AS2033" s="168"/>
      <c r="AT2033" s="168"/>
      <c r="AU2033" s="168"/>
      <c r="AV2033" s="168"/>
      <c r="AW2033" s="168"/>
      <c r="AX2033" s="168"/>
      <c r="AY2033" s="168"/>
      <c r="AZ2033" s="168"/>
      <c r="BA2033" s="168"/>
      <c r="BB2033" s="168"/>
      <c r="BC2033" s="168"/>
      <c r="BD2033" s="168"/>
      <c r="BE2033" s="168"/>
      <c r="BF2033" s="168"/>
      <c r="BG2033" s="168"/>
      <c r="BH2033" s="168"/>
      <c r="BI2033" s="168"/>
      <c r="BJ2033" s="168"/>
      <c r="BK2033" s="168"/>
      <c r="BL2033" s="168"/>
      <c r="BM2033" s="168"/>
      <c r="BN2033" s="168"/>
      <c r="BO2033" s="168"/>
      <c r="BP2033" s="168"/>
    </row>
    <row r="2034" spans="4:68" x14ac:dyDescent="0.15">
      <c r="D2034" s="168"/>
      <c r="E2034" s="168"/>
      <c r="F2034" s="168"/>
      <c r="G2034" s="168"/>
      <c r="H2034" s="168"/>
      <c r="I2034" s="168"/>
      <c r="J2034" s="168"/>
      <c r="K2034" s="168"/>
      <c r="L2034" s="168"/>
      <c r="M2034" s="168"/>
      <c r="N2034" s="168"/>
      <c r="O2034" s="168"/>
      <c r="P2034" s="168"/>
      <c r="Q2034" s="168"/>
      <c r="R2034" s="168"/>
      <c r="S2034" s="168"/>
      <c r="T2034" s="168"/>
      <c r="U2034" s="168"/>
      <c r="V2034" s="168"/>
      <c r="W2034" s="168"/>
      <c r="X2034" s="168"/>
      <c r="Y2034" s="168"/>
      <c r="Z2034" s="168"/>
      <c r="AA2034" s="168"/>
      <c r="AB2034" s="168"/>
      <c r="AC2034" s="168"/>
      <c r="AD2034" s="168"/>
      <c r="AE2034" s="168"/>
      <c r="AF2034" s="168"/>
      <c r="AG2034" s="168"/>
      <c r="AH2034" s="168"/>
      <c r="AI2034" s="168"/>
      <c r="AJ2034" s="168"/>
      <c r="AK2034" s="168"/>
      <c r="AL2034" s="168"/>
      <c r="AM2034" s="168"/>
      <c r="AN2034" s="168"/>
      <c r="AO2034" s="168"/>
      <c r="AP2034" s="168"/>
      <c r="AQ2034" s="168"/>
      <c r="AR2034" s="168"/>
      <c r="AS2034" s="168"/>
      <c r="AT2034" s="168"/>
      <c r="AU2034" s="168"/>
      <c r="AV2034" s="168"/>
      <c r="AW2034" s="168"/>
      <c r="AX2034" s="168"/>
      <c r="AY2034" s="168"/>
      <c r="AZ2034" s="168"/>
      <c r="BA2034" s="168"/>
      <c r="BB2034" s="168"/>
      <c r="BC2034" s="168"/>
      <c r="BD2034" s="168"/>
      <c r="BE2034" s="168"/>
      <c r="BF2034" s="168"/>
      <c r="BG2034" s="168"/>
      <c r="BH2034" s="168"/>
      <c r="BI2034" s="168"/>
      <c r="BJ2034" s="168"/>
      <c r="BK2034" s="168"/>
      <c r="BL2034" s="168"/>
      <c r="BM2034" s="168"/>
      <c r="BN2034" s="168"/>
      <c r="BO2034" s="168"/>
      <c r="BP2034" s="168"/>
    </row>
    <row r="2035" spans="4:68" x14ac:dyDescent="0.15">
      <c r="D2035" s="168"/>
      <c r="E2035" s="168"/>
      <c r="F2035" s="168"/>
      <c r="G2035" s="168"/>
      <c r="H2035" s="168"/>
      <c r="I2035" s="168"/>
      <c r="J2035" s="168"/>
      <c r="K2035" s="168"/>
      <c r="L2035" s="168"/>
      <c r="M2035" s="168"/>
      <c r="N2035" s="168"/>
      <c r="O2035" s="168"/>
      <c r="P2035" s="168"/>
      <c r="Q2035" s="168"/>
      <c r="R2035" s="168"/>
      <c r="S2035" s="168"/>
      <c r="T2035" s="168"/>
      <c r="U2035" s="168"/>
      <c r="V2035" s="168"/>
      <c r="W2035" s="168"/>
      <c r="X2035" s="168"/>
      <c r="Y2035" s="168"/>
      <c r="Z2035" s="168"/>
      <c r="AA2035" s="168"/>
      <c r="AB2035" s="168"/>
      <c r="AC2035" s="168"/>
      <c r="AD2035" s="168"/>
      <c r="AE2035" s="168"/>
      <c r="AF2035" s="168"/>
      <c r="AG2035" s="168"/>
      <c r="AH2035" s="168"/>
      <c r="AI2035" s="168"/>
      <c r="AJ2035" s="168"/>
      <c r="AK2035" s="168"/>
      <c r="AL2035" s="168"/>
      <c r="AM2035" s="168"/>
      <c r="AN2035" s="168"/>
      <c r="AO2035" s="168"/>
      <c r="AP2035" s="168"/>
      <c r="AQ2035" s="168"/>
      <c r="AR2035" s="168"/>
      <c r="AS2035" s="168"/>
      <c r="AT2035" s="168"/>
      <c r="AU2035" s="168"/>
      <c r="AV2035" s="168"/>
      <c r="AW2035" s="168"/>
      <c r="AX2035" s="168"/>
      <c r="AY2035" s="168"/>
      <c r="AZ2035" s="168"/>
      <c r="BA2035" s="168"/>
      <c r="BB2035" s="168"/>
      <c r="BC2035" s="168"/>
      <c r="BD2035" s="168"/>
      <c r="BE2035" s="168"/>
      <c r="BF2035" s="168"/>
      <c r="BG2035" s="168"/>
      <c r="BH2035" s="168"/>
      <c r="BI2035" s="168"/>
      <c r="BJ2035" s="168"/>
      <c r="BK2035" s="168"/>
      <c r="BL2035" s="168"/>
      <c r="BM2035" s="168"/>
      <c r="BN2035" s="168"/>
      <c r="BO2035" s="168"/>
      <c r="BP2035" s="168"/>
    </row>
    <row r="2036" spans="4:68" x14ac:dyDescent="0.15">
      <c r="D2036" s="168"/>
      <c r="E2036" s="168"/>
      <c r="F2036" s="168"/>
      <c r="G2036" s="168"/>
      <c r="H2036" s="168"/>
      <c r="I2036" s="168"/>
      <c r="J2036" s="168"/>
      <c r="K2036" s="168"/>
      <c r="L2036" s="168"/>
      <c r="M2036" s="168"/>
      <c r="N2036" s="168"/>
      <c r="O2036" s="168"/>
      <c r="P2036" s="168"/>
      <c r="Q2036" s="168"/>
      <c r="R2036" s="168"/>
      <c r="S2036" s="168"/>
      <c r="T2036" s="168"/>
      <c r="U2036" s="168"/>
      <c r="V2036" s="168"/>
      <c r="W2036" s="168"/>
      <c r="X2036" s="168"/>
      <c r="Y2036" s="168"/>
      <c r="Z2036" s="168"/>
      <c r="AA2036" s="168"/>
      <c r="AB2036" s="168"/>
      <c r="AC2036" s="168"/>
      <c r="AD2036" s="168"/>
      <c r="AE2036" s="168"/>
      <c r="AF2036" s="168"/>
      <c r="AG2036" s="168"/>
      <c r="AH2036" s="168"/>
      <c r="AI2036" s="168"/>
      <c r="AJ2036" s="168"/>
      <c r="AK2036" s="168"/>
      <c r="AL2036" s="168"/>
      <c r="AM2036" s="168"/>
      <c r="AN2036" s="168"/>
      <c r="AO2036" s="168"/>
      <c r="AP2036" s="168"/>
      <c r="AQ2036" s="168"/>
      <c r="AR2036" s="168"/>
      <c r="AS2036" s="168"/>
      <c r="AT2036" s="168"/>
      <c r="AU2036" s="168"/>
      <c r="AV2036" s="168"/>
      <c r="AW2036" s="168"/>
      <c r="AX2036" s="168"/>
      <c r="AY2036" s="168"/>
      <c r="AZ2036" s="168"/>
      <c r="BA2036" s="168"/>
      <c r="BB2036" s="168"/>
      <c r="BC2036" s="168"/>
      <c r="BD2036" s="168"/>
      <c r="BE2036" s="168"/>
      <c r="BF2036" s="168"/>
      <c r="BG2036" s="168"/>
      <c r="BH2036" s="168"/>
      <c r="BI2036" s="168"/>
      <c r="BJ2036" s="168"/>
      <c r="BK2036" s="168"/>
      <c r="BL2036" s="168"/>
      <c r="BM2036" s="168"/>
      <c r="BN2036" s="168"/>
      <c r="BO2036" s="168"/>
      <c r="BP2036" s="168"/>
    </row>
    <row r="2037" spans="4:68" x14ac:dyDescent="0.15">
      <c r="D2037" s="168"/>
      <c r="E2037" s="168"/>
      <c r="F2037" s="168"/>
      <c r="G2037" s="168"/>
      <c r="H2037" s="168"/>
      <c r="I2037" s="168"/>
      <c r="J2037" s="168"/>
      <c r="K2037" s="168"/>
      <c r="L2037" s="168"/>
      <c r="M2037" s="168"/>
      <c r="N2037" s="168"/>
      <c r="O2037" s="168"/>
      <c r="P2037" s="168"/>
      <c r="Q2037" s="168"/>
      <c r="R2037" s="168"/>
      <c r="S2037" s="168"/>
      <c r="T2037" s="168"/>
      <c r="U2037" s="168"/>
      <c r="V2037" s="168"/>
      <c r="W2037" s="168"/>
      <c r="X2037" s="168"/>
      <c r="Y2037" s="168"/>
      <c r="Z2037" s="168"/>
      <c r="AA2037" s="168"/>
      <c r="AB2037" s="168"/>
      <c r="AC2037" s="168"/>
      <c r="AD2037" s="168"/>
      <c r="AE2037" s="168"/>
      <c r="AF2037" s="168"/>
      <c r="AG2037" s="168"/>
      <c r="AH2037" s="168"/>
      <c r="AI2037" s="168"/>
      <c r="AJ2037" s="168"/>
      <c r="AK2037" s="168"/>
      <c r="AL2037" s="168"/>
      <c r="AM2037" s="168"/>
      <c r="AN2037" s="168"/>
      <c r="AO2037" s="168"/>
      <c r="AP2037" s="168"/>
      <c r="AQ2037" s="168"/>
      <c r="AR2037" s="168"/>
      <c r="AS2037" s="168"/>
      <c r="AT2037" s="168"/>
      <c r="AU2037" s="168"/>
      <c r="AV2037" s="168"/>
      <c r="AW2037" s="168"/>
      <c r="AX2037" s="168"/>
      <c r="AY2037" s="168"/>
      <c r="AZ2037" s="168"/>
      <c r="BA2037" s="168"/>
      <c r="BB2037" s="168"/>
      <c r="BC2037" s="168"/>
      <c r="BD2037" s="168"/>
      <c r="BE2037" s="168"/>
      <c r="BF2037" s="168"/>
      <c r="BG2037" s="168"/>
      <c r="BH2037" s="168"/>
      <c r="BI2037" s="168"/>
      <c r="BJ2037" s="168"/>
      <c r="BK2037" s="168"/>
      <c r="BL2037" s="168"/>
      <c r="BM2037" s="168"/>
      <c r="BN2037" s="168"/>
      <c r="BO2037" s="168"/>
      <c r="BP2037" s="168"/>
    </row>
    <row r="2038" spans="4:68" x14ac:dyDescent="0.15">
      <c r="D2038" s="168"/>
      <c r="E2038" s="168"/>
      <c r="F2038" s="168"/>
      <c r="G2038" s="168"/>
      <c r="H2038" s="168"/>
      <c r="I2038" s="168"/>
      <c r="J2038" s="168"/>
      <c r="K2038" s="168"/>
      <c r="L2038" s="168"/>
      <c r="M2038" s="168"/>
      <c r="N2038" s="168"/>
      <c r="O2038" s="168"/>
      <c r="P2038" s="168"/>
      <c r="Q2038" s="168"/>
      <c r="R2038" s="168"/>
      <c r="S2038" s="168"/>
      <c r="T2038" s="168"/>
      <c r="U2038" s="168"/>
      <c r="V2038" s="168"/>
      <c r="W2038" s="168"/>
      <c r="X2038" s="168"/>
      <c r="Y2038" s="168"/>
      <c r="Z2038" s="168"/>
      <c r="AA2038" s="168"/>
      <c r="AB2038" s="168"/>
      <c r="AC2038" s="168"/>
      <c r="AD2038" s="168"/>
      <c r="AE2038" s="168"/>
      <c r="AF2038" s="168"/>
      <c r="AG2038" s="168"/>
      <c r="AH2038" s="168"/>
      <c r="AI2038" s="168"/>
      <c r="AJ2038" s="168"/>
      <c r="AK2038" s="168"/>
      <c r="AL2038" s="168"/>
      <c r="AM2038" s="168"/>
      <c r="AN2038" s="168"/>
      <c r="AO2038" s="168"/>
      <c r="AP2038" s="168"/>
      <c r="AQ2038" s="168"/>
      <c r="AR2038" s="168"/>
      <c r="AS2038" s="168"/>
      <c r="AT2038" s="168"/>
      <c r="AU2038" s="168"/>
      <c r="AV2038" s="168"/>
      <c r="AW2038" s="168"/>
      <c r="AX2038" s="168"/>
      <c r="AY2038" s="168"/>
      <c r="AZ2038" s="168"/>
      <c r="BA2038" s="168"/>
      <c r="BB2038" s="168"/>
      <c r="BC2038" s="168"/>
      <c r="BD2038" s="168"/>
      <c r="BE2038" s="168"/>
      <c r="BF2038" s="168"/>
      <c r="BG2038" s="168"/>
      <c r="BH2038" s="168"/>
      <c r="BI2038" s="168"/>
      <c r="BJ2038" s="168"/>
      <c r="BK2038" s="168"/>
      <c r="BL2038" s="168"/>
      <c r="BM2038" s="168"/>
      <c r="BN2038" s="168"/>
      <c r="BO2038" s="168"/>
      <c r="BP2038" s="168"/>
    </row>
    <row r="2039" spans="4:68" x14ac:dyDescent="0.15">
      <c r="D2039" s="168"/>
      <c r="E2039" s="168"/>
      <c r="F2039" s="168"/>
      <c r="G2039" s="168"/>
      <c r="H2039" s="168"/>
      <c r="I2039" s="168"/>
      <c r="J2039" s="168"/>
      <c r="K2039" s="168"/>
      <c r="L2039" s="168"/>
      <c r="M2039" s="168"/>
      <c r="N2039" s="168"/>
      <c r="O2039" s="168"/>
      <c r="P2039" s="168"/>
      <c r="Q2039" s="168"/>
      <c r="R2039" s="168"/>
      <c r="S2039" s="168"/>
      <c r="T2039" s="168"/>
      <c r="U2039" s="168"/>
      <c r="V2039" s="168"/>
      <c r="W2039" s="168"/>
      <c r="X2039" s="168"/>
      <c r="Y2039" s="168"/>
      <c r="Z2039" s="168"/>
      <c r="AA2039" s="168"/>
      <c r="AB2039" s="168"/>
      <c r="AC2039" s="168"/>
      <c r="AD2039" s="168"/>
      <c r="AE2039" s="168"/>
      <c r="AF2039" s="168"/>
      <c r="AG2039" s="168"/>
      <c r="AH2039" s="168"/>
      <c r="AI2039" s="168"/>
      <c r="AJ2039" s="168"/>
      <c r="AK2039" s="168"/>
      <c r="AL2039" s="168"/>
      <c r="AM2039" s="168"/>
      <c r="AN2039" s="168"/>
      <c r="AO2039" s="168"/>
      <c r="AP2039" s="168"/>
      <c r="AQ2039" s="168"/>
      <c r="AR2039" s="168"/>
      <c r="AS2039" s="168"/>
      <c r="AT2039" s="168"/>
      <c r="AU2039" s="168"/>
      <c r="AV2039" s="168"/>
      <c r="AW2039" s="168"/>
      <c r="AX2039" s="168"/>
      <c r="AY2039" s="168"/>
      <c r="AZ2039" s="168"/>
      <c r="BA2039" s="168"/>
      <c r="BB2039" s="168"/>
      <c r="BC2039" s="168"/>
      <c r="BD2039" s="168"/>
      <c r="BE2039" s="168"/>
      <c r="BF2039" s="168"/>
      <c r="BG2039" s="168"/>
      <c r="BH2039" s="168"/>
      <c r="BI2039" s="168"/>
      <c r="BJ2039" s="168"/>
      <c r="BK2039" s="168"/>
      <c r="BL2039" s="168"/>
      <c r="BM2039" s="168"/>
      <c r="BN2039" s="168"/>
      <c r="BO2039" s="168"/>
      <c r="BP2039" s="168"/>
    </row>
    <row r="2040" spans="4:68" x14ac:dyDescent="0.15">
      <c r="D2040" s="168"/>
      <c r="E2040" s="168"/>
      <c r="F2040" s="168"/>
      <c r="G2040" s="168"/>
      <c r="H2040" s="168"/>
      <c r="I2040" s="168"/>
      <c r="J2040" s="168"/>
      <c r="K2040" s="168"/>
      <c r="L2040" s="168"/>
      <c r="M2040" s="168"/>
      <c r="N2040" s="168"/>
      <c r="O2040" s="168"/>
      <c r="P2040" s="168"/>
      <c r="Q2040" s="168"/>
      <c r="R2040" s="168"/>
      <c r="S2040" s="168"/>
      <c r="T2040" s="168"/>
      <c r="U2040" s="168"/>
      <c r="V2040" s="168"/>
      <c r="W2040" s="168"/>
      <c r="X2040" s="168"/>
      <c r="Y2040" s="168"/>
      <c r="Z2040" s="168"/>
      <c r="AA2040" s="168"/>
      <c r="AB2040" s="168"/>
      <c r="AC2040" s="168"/>
      <c r="AD2040" s="168"/>
      <c r="AE2040" s="168"/>
      <c r="AF2040" s="168"/>
      <c r="AG2040" s="168"/>
      <c r="AH2040" s="168"/>
      <c r="AI2040" s="168"/>
      <c r="AJ2040" s="168"/>
      <c r="AK2040" s="168"/>
      <c r="AL2040" s="168"/>
      <c r="AM2040" s="168"/>
      <c r="AN2040" s="168"/>
      <c r="AO2040" s="168"/>
      <c r="AP2040" s="168"/>
      <c r="AQ2040" s="168"/>
      <c r="AR2040" s="168"/>
      <c r="AS2040" s="168"/>
      <c r="AT2040" s="168"/>
      <c r="AU2040" s="168"/>
      <c r="AV2040" s="168"/>
      <c r="AW2040" s="168"/>
      <c r="AX2040" s="168"/>
      <c r="AY2040" s="168"/>
      <c r="AZ2040" s="168"/>
      <c r="BA2040" s="168"/>
      <c r="BB2040" s="168"/>
      <c r="BC2040" s="168"/>
      <c r="BD2040" s="168"/>
      <c r="BE2040" s="168"/>
      <c r="BF2040" s="168"/>
      <c r="BG2040" s="168"/>
      <c r="BH2040" s="168"/>
      <c r="BI2040" s="168"/>
      <c r="BJ2040" s="168"/>
      <c r="BK2040" s="168"/>
      <c r="BL2040" s="168"/>
      <c r="BM2040" s="168"/>
      <c r="BN2040" s="168"/>
      <c r="BO2040" s="168"/>
      <c r="BP2040" s="168"/>
    </row>
    <row r="2041" spans="4:68" x14ac:dyDescent="0.15">
      <c r="D2041" s="168"/>
      <c r="E2041" s="168"/>
      <c r="F2041" s="168"/>
      <c r="G2041" s="168"/>
      <c r="H2041" s="168"/>
      <c r="I2041" s="168"/>
      <c r="J2041" s="168"/>
      <c r="K2041" s="168"/>
      <c r="L2041" s="168"/>
      <c r="M2041" s="168"/>
      <c r="N2041" s="168"/>
      <c r="O2041" s="168"/>
      <c r="P2041" s="168"/>
      <c r="Q2041" s="168"/>
      <c r="R2041" s="168"/>
      <c r="S2041" s="168"/>
      <c r="T2041" s="168"/>
      <c r="U2041" s="168"/>
      <c r="V2041" s="168"/>
      <c r="W2041" s="168"/>
      <c r="X2041" s="168"/>
      <c r="Y2041" s="168"/>
      <c r="Z2041" s="168"/>
      <c r="AA2041" s="168"/>
      <c r="AB2041" s="168"/>
      <c r="AC2041" s="168"/>
      <c r="AD2041" s="168"/>
      <c r="AE2041" s="168"/>
      <c r="AF2041" s="168"/>
      <c r="AG2041" s="168"/>
      <c r="AH2041" s="168"/>
      <c r="AI2041" s="168"/>
      <c r="AJ2041" s="168"/>
      <c r="AK2041" s="168"/>
      <c r="AL2041" s="168"/>
      <c r="AM2041" s="168"/>
      <c r="AN2041" s="168"/>
      <c r="AO2041" s="168"/>
      <c r="AP2041" s="168"/>
      <c r="AQ2041" s="168"/>
      <c r="AR2041" s="168"/>
      <c r="AS2041" s="168"/>
      <c r="AT2041" s="168"/>
      <c r="AU2041" s="168"/>
      <c r="AV2041" s="168"/>
      <c r="AW2041" s="168"/>
      <c r="AX2041" s="168"/>
      <c r="AY2041" s="168"/>
      <c r="AZ2041" s="168"/>
      <c r="BA2041" s="168"/>
      <c r="BB2041" s="168"/>
      <c r="BC2041" s="168"/>
      <c r="BD2041" s="168"/>
      <c r="BE2041" s="168"/>
      <c r="BF2041" s="168"/>
      <c r="BG2041" s="168"/>
      <c r="BH2041" s="168"/>
      <c r="BI2041" s="168"/>
      <c r="BJ2041" s="168"/>
      <c r="BK2041" s="168"/>
      <c r="BL2041" s="168"/>
      <c r="BM2041" s="168"/>
      <c r="BN2041" s="168"/>
      <c r="BO2041" s="168"/>
      <c r="BP2041" s="168"/>
    </row>
    <row r="2042" spans="4:68" x14ac:dyDescent="0.15">
      <c r="D2042" s="168"/>
      <c r="E2042" s="168"/>
      <c r="F2042" s="168"/>
      <c r="G2042" s="168"/>
      <c r="H2042" s="168"/>
      <c r="I2042" s="168"/>
      <c r="J2042" s="168"/>
      <c r="K2042" s="168"/>
      <c r="L2042" s="168"/>
      <c r="M2042" s="168"/>
      <c r="N2042" s="168"/>
      <c r="O2042" s="168"/>
      <c r="P2042" s="168"/>
      <c r="Q2042" s="168"/>
      <c r="R2042" s="168"/>
      <c r="S2042" s="168"/>
      <c r="T2042" s="168"/>
      <c r="U2042" s="168"/>
      <c r="V2042" s="168"/>
      <c r="W2042" s="168"/>
      <c r="X2042" s="168"/>
      <c r="Y2042" s="168"/>
      <c r="Z2042" s="168"/>
      <c r="AA2042" s="168"/>
      <c r="AB2042" s="168"/>
      <c r="AC2042" s="168"/>
      <c r="AD2042" s="168"/>
      <c r="AE2042" s="168"/>
      <c r="AF2042" s="168"/>
      <c r="AG2042" s="168"/>
      <c r="AH2042" s="168"/>
      <c r="AI2042" s="168"/>
      <c r="AJ2042" s="168"/>
      <c r="AK2042" s="168"/>
      <c r="AL2042" s="168"/>
      <c r="AM2042" s="168"/>
      <c r="AN2042" s="168"/>
      <c r="AO2042" s="168"/>
      <c r="AP2042" s="168"/>
      <c r="AQ2042" s="168"/>
      <c r="AR2042" s="168"/>
      <c r="AS2042" s="168"/>
      <c r="AT2042" s="168"/>
      <c r="AU2042" s="168"/>
      <c r="AV2042" s="168"/>
      <c r="AW2042" s="168"/>
      <c r="AX2042" s="168"/>
      <c r="AY2042" s="168"/>
      <c r="AZ2042" s="168"/>
      <c r="BA2042" s="168"/>
      <c r="BB2042" s="168"/>
      <c r="BC2042" s="168"/>
      <c r="BD2042" s="168"/>
      <c r="BE2042" s="168"/>
      <c r="BF2042" s="168"/>
      <c r="BG2042" s="168"/>
      <c r="BH2042" s="168"/>
      <c r="BI2042" s="168"/>
      <c r="BJ2042" s="168"/>
      <c r="BK2042" s="168"/>
      <c r="BL2042" s="168"/>
      <c r="BM2042" s="168"/>
      <c r="BN2042" s="168"/>
      <c r="BO2042" s="168"/>
      <c r="BP2042" s="168"/>
    </row>
    <row r="2043" spans="4:68" x14ac:dyDescent="0.15">
      <c r="D2043" s="168"/>
      <c r="E2043" s="168"/>
      <c r="F2043" s="168"/>
      <c r="G2043" s="168"/>
      <c r="H2043" s="168"/>
      <c r="I2043" s="168"/>
      <c r="J2043" s="168"/>
      <c r="K2043" s="168"/>
      <c r="L2043" s="168"/>
      <c r="M2043" s="168"/>
      <c r="N2043" s="168"/>
      <c r="O2043" s="168"/>
      <c r="P2043" s="168"/>
      <c r="Q2043" s="168"/>
      <c r="R2043" s="168"/>
      <c r="S2043" s="168"/>
      <c r="T2043" s="168"/>
      <c r="U2043" s="168"/>
      <c r="V2043" s="168"/>
      <c r="W2043" s="168"/>
      <c r="X2043" s="168"/>
      <c r="Y2043" s="168"/>
      <c r="Z2043" s="168"/>
      <c r="AA2043" s="168"/>
      <c r="AB2043" s="168"/>
      <c r="AC2043" s="168"/>
      <c r="AD2043" s="168"/>
      <c r="AE2043" s="168"/>
      <c r="AF2043" s="168"/>
      <c r="AG2043" s="168"/>
      <c r="AH2043" s="168"/>
      <c r="AI2043" s="168"/>
      <c r="AJ2043" s="168"/>
      <c r="AK2043" s="168"/>
      <c r="AL2043" s="168"/>
      <c r="AM2043" s="168"/>
      <c r="AN2043" s="168"/>
      <c r="AO2043" s="168"/>
      <c r="AP2043" s="168"/>
      <c r="AQ2043" s="168"/>
      <c r="AR2043" s="168"/>
      <c r="AS2043" s="168"/>
      <c r="AT2043" s="168"/>
      <c r="AU2043" s="168"/>
      <c r="AV2043" s="168"/>
      <c r="AW2043" s="168"/>
      <c r="AX2043" s="168"/>
      <c r="AY2043" s="168"/>
      <c r="AZ2043" s="168"/>
      <c r="BA2043" s="168"/>
      <c r="BB2043" s="168"/>
      <c r="BC2043" s="168"/>
      <c r="BD2043" s="168"/>
      <c r="BE2043" s="168"/>
      <c r="BF2043" s="168"/>
      <c r="BG2043" s="168"/>
      <c r="BH2043" s="168"/>
      <c r="BI2043" s="168"/>
      <c r="BJ2043" s="168"/>
      <c r="BK2043" s="168"/>
      <c r="BL2043" s="168"/>
      <c r="BM2043" s="168"/>
      <c r="BN2043" s="168"/>
      <c r="BO2043" s="168"/>
      <c r="BP2043" s="168"/>
    </row>
    <row r="2044" spans="4:68" x14ac:dyDescent="0.15">
      <c r="D2044" s="168"/>
      <c r="E2044" s="168"/>
      <c r="F2044" s="168"/>
      <c r="G2044" s="168"/>
      <c r="H2044" s="168"/>
      <c r="I2044" s="168"/>
      <c r="J2044" s="168"/>
      <c r="K2044" s="168"/>
      <c r="L2044" s="168"/>
      <c r="M2044" s="168"/>
      <c r="N2044" s="168"/>
      <c r="O2044" s="168"/>
      <c r="P2044" s="168"/>
      <c r="Q2044" s="168"/>
      <c r="R2044" s="168"/>
      <c r="S2044" s="168"/>
      <c r="T2044" s="168"/>
      <c r="U2044" s="168"/>
      <c r="V2044" s="168"/>
      <c r="W2044" s="168"/>
      <c r="X2044" s="168"/>
      <c r="Y2044" s="168"/>
      <c r="Z2044" s="168"/>
      <c r="AA2044" s="168"/>
      <c r="AB2044" s="168"/>
      <c r="AC2044" s="168"/>
      <c r="AD2044" s="168"/>
      <c r="AE2044" s="168"/>
      <c r="AF2044" s="168"/>
      <c r="AG2044" s="168"/>
      <c r="AH2044" s="168"/>
      <c r="AI2044" s="168"/>
      <c r="AJ2044" s="168"/>
      <c r="AK2044" s="168"/>
      <c r="AL2044" s="168"/>
      <c r="AM2044" s="168"/>
      <c r="AN2044" s="168"/>
      <c r="AO2044" s="168"/>
      <c r="AP2044" s="168"/>
      <c r="AQ2044" s="168"/>
      <c r="AR2044" s="168"/>
      <c r="AS2044" s="168"/>
      <c r="AT2044" s="168"/>
      <c r="AU2044" s="168"/>
      <c r="AV2044" s="168"/>
      <c r="AW2044" s="168"/>
      <c r="AX2044" s="168"/>
      <c r="AY2044" s="168"/>
      <c r="AZ2044" s="168"/>
      <c r="BA2044" s="168"/>
      <c r="BB2044" s="168"/>
      <c r="BC2044" s="168"/>
      <c r="BD2044" s="168"/>
      <c r="BE2044" s="168"/>
      <c r="BF2044" s="168"/>
      <c r="BG2044" s="168"/>
      <c r="BH2044" s="168"/>
      <c r="BI2044" s="168"/>
      <c r="BJ2044" s="168"/>
      <c r="BK2044" s="168"/>
      <c r="BL2044" s="168"/>
      <c r="BM2044" s="168"/>
      <c r="BN2044" s="168"/>
      <c r="BO2044" s="168"/>
      <c r="BP2044" s="168"/>
    </row>
    <row r="2045" spans="4:68" x14ac:dyDescent="0.15">
      <c r="D2045" s="168"/>
      <c r="E2045" s="168"/>
      <c r="F2045" s="168"/>
      <c r="G2045" s="168"/>
      <c r="H2045" s="168"/>
      <c r="I2045" s="168"/>
      <c r="J2045" s="168"/>
      <c r="K2045" s="168"/>
      <c r="L2045" s="168"/>
      <c r="M2045" s="168"/>
      <c r="N2045" s="168"/>
      <c r="O2045" s="168"/>
      <c r="P2045" s="168"/>
      <c r="Q2045" s="168"/>
      <c r="R2045" s="168"/>
      <c r="S2045" s="168"/>
      <c r="T2045" s="168"/>
      <c r="U2045" s="168"/>
      <c r="V2045" s="168"/>
      <c r="W2045" s="168"/>
      <c r="X2045" s="168"/>
      <c r="Y2045" s="168"/>
      <c r="Z2045" s="168"/>
      <c r="AA2045" s="168"/>
      <c r="AB2045" s="168"/>
      <c r="AC2045" s="168"/>
      <c r="AD2045" s="168"/>
      <c r="AE2045" s="168"/>
      <c r="AF2045" s="168"/>
      <c r="AG2045" s="168"/>
      <c r="AH2045" s="168"/>
      <c r="AI2045" s="168"/>
      <c r="AJ2045" s="168"/>
      <c r="AK2045" s="168"/>
      <c r="AL2045" s="168"/>
      <c r="AM2045" s="168"/>
      <c r="AN2045" s="168"/>
      <c r="AO2045" s="168"/>
      <c r="AP2045" s="168"/>
      <c r="AQ2045" s="168"/>
      <c r="AR2045" s="168"/>
      <c r="AS2045" s="168"/>
      <c r="AT2045" s="168"/>
      <c r="AU2045" s="168"/>
      <c r="AV2045" s="168"/>
      <c r="AW2045" s="168"/>
      <c r="AX2045" s="168"/>
      <c r="AY2045" s="168"/>
      <c r="AZ2045" s="168"/>
      <c r="BA2045" s="168"/>
      <c r="BB2045" s="168"/>
      <c r="BC2045" s="168"/>
      <c r="BD2045" s="168"/>
      <c r="BE2045" s="168"/>
      <c r="BF2045" s="168"/>
      <c r="BG2045" s="168"/>
      <c r="BH2045" s="168"/>
      <c r="BI2045" s="168"/>
      <c r="BJ2045" s="168"/>
      <c r="BK2045" s="168"/>
      <c r="BL2045" s="168"/>
      <c r="BM2045" s="168"/>
      <c r="BN2045" s="168"/>
      <c r="BO2045" s="168"/>
      <c r="BP2045" s="168"/>
    </row>
    <row r="2046" spans="4:68" x14ac:dyDescent="0.15">
      <c r="D2046" s="168"/>
      <c r="E2046" s="168"/>
      <c r="F2046" s="168"/>
      <c r="G2046" s="168"/>
      <c r="H2046" s="168"/>
      <c r="I2046" s="168"/>
      <c r="J2046" s="168"/>
      <c r="K2046" s="168"/>
      <c r="L2046" s="168"/>
      <c r="M2046" s="168"/>
      <c r="N2046" s="168"/>
      <c r="O2046" s="168"/>
      <c r="P2046" s="168"/>
      <c r="Q2046" s="168"/>
      <c r="R2046" s="168"/>
      <c r="S2046" s="168"/>
      <c r="T2046" s="168"/>
      <c r="U2046" s="168"/>
      <c r="V2046" s="168"/>
      <c r="W2046" s="168"/>
      <c r="X2046" s="168"/>
      <c r="Y2046" s="168"/>
      <c r="Z2046" s="168"/>
      <c r="AA2046" s="168"/>
      <c r="AB2046" s="168"/>
      <c r="AC2046" s="168"/>
      <c r="AD2046" s="168"/>
      <c r="AE2046" s="168"/>
      <c r="AF2046" s="168"/>
      <c r="AG2046" s="168"/>
      <c r="AH2046" s="168"/>
      <c r="AI2046" s="168"/>
      <c r="AJ2046" s="168"/>
      <c r="AK2046" s="168"/>
      <c r="AL2046" s="168"/>
      <c r="AM2046" s="168"/>
      <c r="AN2046" s="168"/>
      <c r="AO2046" s="168"/>
      <c r="AP2046" s="168"/>
      <c r="AQ2046" s="168"/>
      <c r="AR2046" s="168"/>
      <c r="AS2046" s="168"/>
      <c r="AT2046" s="168"/>
      <c r="AU2046" s="168"/>
      <c r="AV2046" s="168"/>
      <c r="AW2046" s="168"/>
      <c r="AX2046" s="168"/>
      <c r="AY2046" s="168"/>
      <c r="AZ2046" s="168"/>
      <c r="BA2046" s="168"/>
      <c r="BB2046" s="168"/>
      <c r="BC2046" s="168"/>
      <c r="BD2046" s="168"/>
      <c r="BE2046" s="168"/>
      <c r="BF2046" s="168"/>
      <c r="BG2046" s="168"/>
      <c r="BH2046" s="168"/>
      <c r="BI2046" s="168"/>
      <c r="BJ2046" s="168"/>
      <c r="BK2046" s="168"/>
      <c r="BL2046" s="168"/>
      <c r="BM2046" s="168"/>
      <c r="BN2046" s="168"/>
      <c r="BO2046" s="168"/>
      <c r="BP2046" s="168"/>
    </row>
    <row r="2047" spans="4:68" x14ac:dyDescent="0.15">
      <c r="D2047" s="168"/>
      <c r="E2047" s="168"/>
      <c r="F2047" s="168"/>
      <c r="G2047" s="168"/>
      <c r="H2047" s="168"/>
      <c r="I2047" s="168"/>
      <c r="J2047" s="168"/>
      <c r="K2047" s="168"/>
      <c r="L2047" s="168"/>
      <c r="M2047" s="168"/>
      <c r="N2047" s="168"/>
      <c r="O2047" s="168"/>
      <c r="P2047" s="168"/>
      <c r="Q2047" s="168"/>
      <c r="R2047" s="168"/>
      <c r="S2047" s="168"/>
      <c r="T2047" s="168"/>
      <c r="U2047" s="168"/>
      <c r="V2047" s="168"/>
      <c r="W2047" s="168"/>
      <c r="X2047" s="168"/>
      <c r="Y2047" s="168"/>
      <c r="Z2047" s="168"/>
      <c r="AA2047" s="168"/>
      <c r="AB2047" s="168"/>
      <c r="AC2047" s="168"/>
      <c r="AD2047" s="168"/>
      <c r="AE2047" s="168"/>
      <c r="AF2047" s="168"/>
      <c r="AG2047" s="168"/>
      <c r="AH2047" s="168"/>
      <c r="AI2047" s="168"/>
      <c r="AJ2047" s="168"/>
      <c r="AK2047" s="168"/>
      <c r="AL2047" s="168"/>
      <c r="AM2047" s="168"/>
      <c r="AN2047" s="168"/>
      <c r="AO2047" s="168"/>
      <c r="AP2047" s="168"/>
      <c r="AQ2047" s="168"/>
      <c r="AR2047" s="168"/>
      <c r="AS2047" s="168"/>
      <c r="AT2047" s="168"/>
      <c r="AU2047" s="168"/>
      <c r="AV2047" s="168"/>
      <c r="AW2047" s="168"/>
      <c r="AX2047" s="168"/>
      <c r="AY2047" s="168"/>
      <c r="AZ2047" s="168"/>
      <c r="BA2047" s="168"/>
      <c r="BB2047" s="168"/>
      <c r="BC2047" s="168"/>
      <c r="BD2047" s="168"/>
      <c r="BE2047" s="168"/>
      <c r="BF2047" s="168"/>
      <c r="BG2047" s="168"/>
      <c r="BH2047" s="168"/>
      <c r="BI2047" s="168"/>
      <c r="BJ2047" s="168"/>
      <c r="BK2047" s="168"/>
      <c r="BL2047" s="168"/>
      <c r="BM2047" s="168"/>
      <c r="BN2047" s="168"/>
      <c r="BO2047" s="168"/>
      <c r="BP2047" s="168"/>
    </row>
    <row r="2048" spans="4:68" x14ac:dyDescent="0.15">
      <c r="D2048" s="168"/>
      <c r="E2048" s="168"/>
      <c r="F2048" s="168"/>
      <c r="G2048" s="168"/>
      <c r="H2048" s="168"/>
      <c r="I2048" s="168"/>
      <c r="J2048" s="168"/>
      <c r="K2048" s="168"/>
      <c r="L2048" s="168"/>
      <c r="M2048" s="168"/>
      <c r="N2048" s="168"/>
      <c r="O2048" s="168"/>
      <c r="P2048" s="168"/>
      <c r="Q2048" s="168"/>
      <c r="R2048" s="168"/>
      <c r="S2048" s="168"/>
      <c r="T2048" s="168"/>
      <c r="U2048" s="168"/>
      <c r="V2048" s="168"/>
      <c r="W2048" s="168"/>
      <c r="X2048" s="168"/>
      <c r="Y2048" s="168"/>
      <c r="Z2048" s="168"/>
      <c r="AA2048" s="168"/>
      <c r="AB2048" s="168"/>
      <c r="AC2048" s="168"/>
      <c r="AD2048" s="168"/>
      <c r="AE2048" s="168"/>
      <c r="AF2048" s="168"/>
      <c r="AG2048" s="168"/>
      <c r="AH2048" s="168"/>
      <c r="AI2048" s="168"/>
      <c r="AJ2048" s="168"/>
      <c r="AK2048" s="168"/>
      <c r="AL2048" s="168"/>
      <c r="AM2048" s="168"/>
      <c r="AN2048" s="168"/>
      <c r="AO2048" s="168"/>
      <c r="AP2048" s="168"/>
      <c r="AQ2048" s="168"/>
      <c r="AR2048" s="168"/>
      <c r="AS2048" s="168"/>
      <c r="AT2048" s="168"/>
      <c r="AU2048" s="168"/>
      <c r="AV2048" s="168"/>
      <c r="AW2048" s="168"/>
      <c r="AX2048" s="168"/>
      <c r="AY2048" s="168"/>
      <c r="AZ2048" s="168"/>
      <c r="BA2048" s="168"/>
      <c r="BB2048" s="168"/>
      <c r="BC2048" s="168"/>
      <c r="BD2048" s="168"/>
      <c r="BE2048" s="168"/>
      <c r="BF2048" s="168"/>
      <c r="BG2048" s="168"/>
      <c r="BH2048" s="168"/>
      <c r="BI2048" s="168"/>
      <c r="BJ2048" s="168"/>
      <c r="BK2048" s="168"/>
      <c r="BL2048" s="168"/>
      <c r="BM2048" s="168"/>
      <c r="BN2048" s="168"/>
      <c r="BO2048" s="168"/>
      <c r="BP2048" s="168"/>
    </row>
    <row r="2049" spans="4:68" x14ac:dyDescent="0.15">
      <c r="D2049" s="168"/>
      <c r="E2049" s="168"/>
      <c r="F2049" s="168"/>
      <c r="G2049" s="168"/>
      <c r="H2049" s="168"/>
      <c r="I2049" s="168"/>
      <c r="J2049" s="168"/>
      <c r="K2049" s="168"/>
      <c r="L2049" s="168"/>
      <c r="M2049" s="168"/>
      <c r="N2049" s="168"/>
      <c r="O2049" s="168"/>
      <c r="P2049" s="168"/>
      <c r="Q2049" s="168"/>
      <c r="R2049" s="168"/>
      <c r="S2049" s="168"/>
      <c r="T2049" s="168"/>
      <c r="U2049" s="168"/>
      <c r="V2049" s="168"/>
      <c r="W2049" s="168"/>
      <c r="X2049" s="168"/>
      <c r="Y2049" s="168"/>
      <c r="Z2049" s="168"/>
      <c r="AA2049" s="168"/>
      <c r="AB2049" s="168"/>
      <c r="AC2049" s="168"/>
      <c r="AD2049" s="168"/>
      <c r="AE2049" s="168"/>
      <c r="AF2049" s="168"/>
      <c r="AG2049" s="168"/>
      <c r="AH2049" s="168"/>
      <c r="AI2049" s="168"/>
      <c r="AJ2049" s="168"/>
      <c r="AK2049" s="168"/>
      <c r="AL2049" s="168"/>
      <c r="AM2049" s="168"/>
      <c r="AN2049" s="168"/>
      <c r="AO2049" s="168"/>
      <c r="AP2049" s="168"/>
      <c r="AQ2049" s="168"/>
      <c r="AR2049" s="168"/>
      <c r="AS2049" s="168"/>
      <c r="AT2049" s="168"/>
      <c r="AU2049" s="168"/>
      <c r="AV2049" s="168"/>
      <c r="AW2049" s="168"/>
      <c r="AX2049" s="168"/>
      <c r="AY2049" s="168"/>
      <c r="AZ2049" s="168"/>
      <c r="BA2049" s="168"/>
      <c r="BB2049" s="168"/>
      <c r="BC2049" s="168"/>
      <c r="BD2049" s="168"/>
      <c r="BE2049" s="168"/>
      <c r="BF2049" s="168"/>
      <c r="BG2049" s="168"/>
      <c r="BH2049" s="168"/>
      <c r="BI2049" s="168"/>
      <c r="BJ2049" s="168"/>
      <c r="BK2049" s="168"/>
      <c r="BL2049" s="168"/>
      <c r="BM2049" s="168"/>
      <c r="BN2049" s="168"/>
      <c r="BO2049" s="168"/>
      <c r="BP2049" s="168"/>
    </row>
    <row r="2050" spans="4:68" x14ac:dyDescent="0.15">
      <c r="D2050" s="168"/>
      <c r="E2050" s="168"/>
      <c r="F2050" s="168"/>
      <c r="G2050" s="168"/>
      <c r="H2050" s="168"/>
      <c r="I2050" s="168"/>
      <c r="J2050" s="168"/>
      <c r="K2050" s="168"/>
      <c r="L2050" s="168"/>
      <c r="M2050" s="168"/>
      <c r="N2050" s="168"/>
      <c r="O2050" s="168"/>
      <c r="P2050" s="168"/>
      <c r="Q2050" s="168"/>
      <c r="R2050" s="168"/>
      <c r="S2050" s="168"/>
      <c r="T2050" s="168"/>
      <c r="U2050" s="168"/>
      <c r="V2050" s="168"/>
      <c r="W2050" s="168"/>
      <c r="X2050" s="168"/>
      <c r="Y2050" s="168"/>
      <c r="Z2050" s="168"/>
      <c r="AA2050" s="168"/>
      <c r="AB2050" s="168"/>
      <c r="AC2050" s="168"/>
      <c r="AD2050" s="168"/>
      <c r="AE2050" s="168"/>
      <c r="AF2050" s="168"/>
      <c r="AG2050" s="168"/>
      <c r="AH2050" s="168"/>
      <c r="AI2050" s="168"/>
      <c r="AJ2050" s="168"/>
      <c r="AK2050" s="168"/>
      <c r="AL2050" s="168"/>
      <c r="AM2050" s="168"/>
      <c r="AN2050" s="168"/>
      <c r="AO2050" s="168"/>
      <c r="AP2050" s="168"/>
      <c r="AQ2050" s="168"/>
      <c r="AR2050" s="168"/>
      <c r="AS2050" s="168"/>
      <c r="AT2050" s="168"/>
      <c r="AU2050" s="168"/>
      <c r="AV2050" s="168"/>
      <c r="AW2050" s="168"/>
      <c r="AX2050" s="168"/>
      <c r="AY2050" s="168"/>
      <c r="AZ2050" s="168"/>
      <c r="BA2050" s="168"/>
      <c r="BB2050" s="168"/>
      <c r="BC2050" s="168"/>
      <c r="BD2050" s="168"/>
      <c r="BE2050" s="168"/>
      <c r="BF2050" s="168"/>
      <c r="BG2050" s="168"/>
      <c r="BH2050" s="168"/>
      <c r="BI2050" s="168"/>
      <c r="BJ2050" s="168"/>
      <c r="BK2050" s="168"/>
      <c r="BL2050" s="168"/>
      <c r="BM2050" s="168"/>
      <c r="BN2050" s="168"/>
      <c r="BO2050" s="168"/>
      <c r="BP2050" s="168"/>
    </row>
    <row r="2051" spans="4:68" x14ac:dyDescent="0.15">
      <c r="D2051" s="168"/>
      <c r="E2051" s="168"/>
      <c r="F2051" s="168"/>
      <c r="G2051" s="168"/>
      <c r="H2051" s="168"/>
      <c r="I2051" s="168"/>
      <c r="J2051" s="168"/>
      <c r="K2051" s="168"/>
      <c r="L2051" s="168"/>
      <c r="M2051" s="168"/>
      <c r="N2051" s="168"/>
      <c r="O2051" s="168"/>
      <c r="P2051" s="168"/>
      <c r="Q2051" s="168"/>
      <c r="R2051" s="168"/>
      <c r="S2051" s="168"/>
      <c r="T2051" s="168"/>
      <c r="U2051" s="168"/>
      <c r="V2051" s="168"/>
      <c r="W2051" s="168"/>
      <c r="X2051" s="168"/>
      <c r="Y2051" s="168"/>
      <c r="Z2051" s="168"/>
      <c r="AA2051" s="168"/>
      <c r="AB2051" s="168"/>
      <c r="AC2051" s="168"/>
      <c r="AD2051" s="168"/>
      <c r="AE2051" s="168"/>
      <c r="AF2051" s="168"/>
      <c r="AG2051" s="168"/>
      <c r="AH2051" s="168"/>
      <c r="AI2051" s="168"/>
      <c r="AJ2051" s="168"/>
      <c r="AK2051" s="168"/>
      <c r="AL2051" s="168"/>
      <c r="AM2051" s="168"/>
      <c r="AN2051" s="168"/>
      <c r="AO2051" s="168"/>
      <c r="AP2051" s="168"/>
      <c r="AQ2051" s="168"/>
      <c r="AR2051" s="168"/>
      <c r="AS2051" s="168"/>
      <c r="AT2051" s="168"/>
      <c r="AU2051" s="168"/>
      <c r="AV2051" s="168"/>
      <c r="AW2051" s="168"/>
      <c r="AX2051" s="168"/>
      <c r="AY2051" s="168"/>
      <c r="AZ2051" s="168"/>
      <c r="BA2051" s="168"/>
      <c r="BB2051" s="168"/>
      <c r="BC2051" s="168"/>
      <c r="BD2051" s="168"/>
      <c r="BE2051" s="168"/>
      <c r="BF2051" s="168"/>
      <c r="BG2051" s="168"/>
      <c r="BH2051" s="168"/>
      <c r="BI2051" s="168"/>
      <c r="BJ2051" s="168"/>
      <c r="BK2051" s="168"/>
      <c r="BL2051" s="168"/>
      <c r="BM2051" s="168"/>
      <c r="BN2051" s="168"/>
      <c r="BO2051" s="168"/>
      <c r="BP2051" s="168"/>
    </row>
    <row r="2052" spans="4:68" x14ac:dyDescent="0.15">
      <c r="D2052" s="168"/>
      <c r="E2052" s="168"/>
      <c r="F2052" s="168"/>
      <c r="G2052" s="168"/>
      <c r="H2052" s="168"/>
      <c r="I2052" s="168"/>
      <c r="J2052" s="168"/>
      <c r="K2052" s="168"/>
      <c r="L2052" s="168"/>
      <c r="M2052" s="168"/>
      <c r="N2052" s="168"/>
      <c r="O2052" s="168"/>
      <c r="P2052" s="168"/>
      <c r="Q2052" s="168"/>
      <c r="R2052" s="168"/>
      <c r="S2052" s="168"/>
      <c r="T2052" s="168"/>
      <c r="U2052" s="168"/>
      <c r="V2052" s="168"/>
      <c r="W2052" s="168"/>
      <c r="X2052" s="168"/>
      <c r="Y2052" s="168"/>
      <c r="Z2052" s="168"/>
      <c r="AA2052" s="168"/>
      <c r="AB2052" s="168"/>
      <c r="AC2052" s="168"/>
      <c r="AD2052" s="168"/>
      <c r="AE2052" s="168"/>
      <c r="AF2052" s="168"/>
      <c r="AG2052" s="168"/>
      <c r="AH2052" s="168"/>
      <c r="AI2052" s="168"/>
      <c r="AJ2052" s="168"/>
      <c r="AK2052" s="168"/>
      <c r="AL2052" s="168"/>
      <c r="AM2052" s="168"/>
      <c r="AN2052" s="168"/>
      <c r="AO2052" s="168"/>
      <c r="AP2052" s="168"/>
      <c r="AQ2052" s="168"/>
      <c r="AR2052" s="168"/>
      <c r="AS2052" s="168"/>
      <c r="AT2052" s="168"/>
      <c r="AU2052" s="168"/>
      <c r="AV2052" s="168"/>
      <c r="AW2052" s="168"/>
      <c r="AX2052" s="168"/>
      <c r="AY2052" s="168"/>
      <c r="AZ2052" s="168"/>
      <c r="BA2052" s="168"/>
      <c r="BB2052" s="168"/>
      <c r="BC2052" s="168"/>
      <c r="BD2052" s="168"/>
      <c r="BE2052" s="168"/>
      <c r="BF2052" s="168"/>
      <c r="BG2052" s="168"/>
      <c r="BH2052" s="168"/>
      <c r="BI2052" s="168"/>
      <c r="BJ2052" s="168"/>
      <c r="BK2052" s="168"/>
      <c r="BL2052" s="168"/>
      <c r="BM2052" s="168"/>
      <c r="BN2052" s="168"/>
      <c r="BO2052" s="168"/>
      <c r="BP2052" s="168"/>
    </row>
    <row r="2053" spans="4:68" x14ac:dyDescent="0.15">
      <c r="D2053" s="168"/>
      <c r="E2053" s="168"/>
      <c r="F2053" s="168"/>
      <c r="G2053" s="168"/>
      <c r="H2053" s="168"/>
      <c r="I2053" s="168"/>
      <c r="J2053" s="168"/>
      <c r="K2053" s="168"/>
      <c r="L2053" s="168"/>
      <c r="M2053" s="168"/>
      <c r="N2053" s="168"/>
      <c r="O2053" s="168"/>
      <c r="P2053" s="168"/>
      <c r="Q2053" s="168"/>
      <c r="R2053" s="168"/>
      <c r="S2053" s="168"/>
      <c r="T2053" s="168"/>
      <c r="U2053" s="168"/>
      <c r="V2053" s="168"/>
      <c r="W2053" s="168"/>
      <c r="X2053" s="168"/>
      <c r="Y2053" s="168"/>
      <c r="Z2053" s="168"/>
      <c r="AA2053" s="168"/>
      <c r="AB2053" s="168"/>
      <c r="AC2053" s="168"/>
      <c r="AD2053" s="168"/>
      <c r="AE2053" s="168"/>
      <c r="AF2053" s="168"/>
      <c r="AG2053" s="168"/>
      <c r="AH2053" s="168"/>
      <c r="AI2053" s="168"/>
      <c r="AJ2053" s="168"/>
      <c r="AK2053" s="168"/>
      <c r="AL2053" s="168"/>
      <c r="AM2053" s="168"/>
      <c r="AN2053" s="168"/>
      <c r="AO2053" s="168"/>
      <c r="AP2053" s="168"/>
      <c r="AQ2053" s="168"/>
      <c r="AR2053" s="168"/>
      <c r="AS2053" s="168"/>
      <c r="AT2053" s="168"/>
      <c r="AU2053" s="168"/>
      <c r="AV2053" s="168"/>
      <c r="AW2053" s="168"/>
      <c r="AX2053" s="168"/>
      <c r="AY2053" s="168"/>
      <c r="AZ2053" s="168"/>
      <c r="BA2053" s="168"/>
      <c r="BB2053" s="168"/>
      <c r="BC2053" s="168"/>
      <c r="BD2053" s="168"/>
      <c r="BE2053" s="168"/>
      <c r="BF2053" s="168"/>
      <c r="BG2053" s="168"/>
      <c r="BH2053" s="168"/>
      <c r="BI2053" s="168"/>
      <c r="BJ2053" s="168"/>
      <c r="BK2053" s="168"/>
      <c r="BL2053" s="168"/>
      <c r="BM2053" s="168"/>
      <c r="BN2053" s="168"/>
      <c r="BO2053" s="168"/>
      <c r="BP2053" s="168"/>
    </row>
    <row r="2054" spans="4:68" x14ac:dyDescent="0.15">
      <c r="D2054" s="168"/>
      <c r="E2054" s="168"/>
      <c r="F2054" s="168"/>
      <c r="G2054" s="168"/>
      <c r="H2054" s="168"/>
      <c r="I2054" s="168"/>
      <c r="J2054" s="168"/>
      <c r="K2054" s="168"/>
      <c r="L2054" s="168"/>
      <c r="M2054" s="168"/>
      <c r="N2054" s="168"/>
      <c r="O2054" s="168"/>
      <c r="P2054" s="168"/>
      <c r="Q2054" s="168"/>
      <c r="R2054" s="168"/>
      <c r="S2054" s="168"/>
      <c r="T2054" s="168"/>
      <c r="U2054" s="168"/>
      <c r="V2054" s="168"/>
      <c r="W2054" s="168"/>
      <c r="X2054" s="168"/>
      <c r="Y2054" s="168"/>
      <c r="Z2054" s="168"/>
      <c r="AA2054" s="168"/>
      <c r="AB2054" s="168"/>
      <c r="AC2054" s="168"/>
      <c r="AD2054" s="168"/>
      <c r="AE2054" s="168"/>
      <c r="AF2054" s="168"/>
      <c r="AG2054" s="168"/>
      <c r="AH2054" s="168"/>
      <c r="AI2054" s="168"/>
      <c r="AJ2054" s="168"/>
      <c r="AK2054" s="168"/>
      <c r="AL2054" s="168"/>
      <c r="AM2054" s="168"/>
      <c r="AN2054" s="168"/>
      <c r="AO2054" s="168"/>
      <c r="AP2054" s="168"/>
      <c r="AQ2054" s="168"/>
      <c r="AR2054" s="168"/>
      <c r="AS2054" s="168"/>
      <c r="AT2054" s="168"/>
      <c r="AU2054" s="168"/>
      <c r="AV2054" s="168"/>
      <c r="AW2054" s="168"/>
      <c r="AX2054" s="168"/>
      <c r="AY2054" s="168"/>
      <c r="AZ2054" s="168"/>
      <c r="BA2054" s="168"/>
      <c r="BB2054" s="168"/>
      <c r="BC2054" s="168"/>
      <c r="BD2054" s="168"/>
      <c r="BE2054" s="168"/>
      <c r="BF2054" s="168"/>
      <c r="BG2054" s="168"/>
      <c r="BH2054" s="168"/>
      <c r="BI2054" s="168"/>
      <c r="BJ2054" s="168"/>
      <c r="BK2054" s="168"/>
      <c r="BL2054" s="168"/>
      <c r="BM2054" s="168"/>
      <c r="BN2054" s="168"/>
      <c r="BO2054" s="168"/>
      <c r="BP2054" s="168"/>
    </row>
    <row r="2055" spans="4:68" x14ac:dyDescent="0.15">
      <c r="D2055" s="168"/>
      <c r="E2055" s="168"/>
      <c r="F2055" s="168"/>
      <c r="G2055" s="168"/>
      <c r="H2055" s="168"/>
      <c r="I2055" s="168"/>
      <c r="J2055" s="168"/>
      <c r="K2055" s="168"/>
      <c r="L2055" s="168"/>
      <c r="M2055" s="168"/>
      <c r="N2055" s="168"/>
      <c r="O2055" s="168"/>
      <c r="P2055" s="168"/>
      <c r="Q2055" s="168"/>
      <c r="R2055" s="168"/>
      <c r="S2055" s="168"/>
      <c r="T2055" s="168"/>
      <c r="U2055" s="168"/>
      <c r="V2055" s="168"/>
      <c r="W2055" s="168"/>
      <c r="X2055" s="168"/>
      <c r="Y2055" s="168"/>
      <c r="Z2055" s="168"/>
      <c r="AA2055" s="168"/>
      <c r="AB2055" s="168"/>
      <c r="AC2055" s="168"/>
      <c r="AD2055" s="168"/>
      <c r="AE2055" s="168"/>
      <c r="AF2055" s="168"/>
      <c r="AG2055" s="168"/>
      <c r="AH2055" s="168"/>
      <c r="AI2055" s="168"/>
      <c r="AJ2055" s="168"/>
      <c r="AK2055" s="168"/>
      <c r="AL2055" s="168"/>
      <c r="AM2055" s="168"/>
      <c r="AN2055" s="168"/>
      <c r="AO2055" s="168"/>
      <c r="AP2055" s="168"/>
      <c r="AQ2055" s="168"/>
      <c r="AR2055" s="168"/>
      <c r="AS2055" s="168"/>
      <c r="AT2055" s="168"/>
      <c r="AU2055" s="168"/>
      <c r="AV2055" s="168"/>
      <c r="AW2055" s="168"/>
      <c r="AX2055" s="168"/>
      <c r="AY2055" s="168"/>
      <c r="AZ2055" s="168"/>
      <c r="BA2055" s="168"/>
      <c r="BB2055" s="168"/>
      <c r="BC2055" s="168"/>
      <c r="BD2055" s="168"/>
      <c r="BE2055" s="168"/>
      <c r="BF2055" s="168"/>
      <c r="BG2055" s="168"/>
      <c r="BH2055" s="168"/>
      <c r="BI2055" s="168"/>
      <c r="BJ2055" s="168"/>
      <c r="BK2055" s="168"/>
      <c r="BL2055" s="168"/>
      <c r="BM2055" s="168"/>
      <c r="BN2055" s="168"/>
      <c r="BO2055" s="168"/>
      <c r="BP2055" s="168"/>
    </row>
    <row r="2056" spans="4:68" x14ac:dyDescent="0.15">
      <c r="D2056" s="168"/>
      <c r="E2056" s="168"/>
      <c r="F2056" s="168"/>
      <c r="G2056" s="168"/>
      <c r="H2056" s="168"/>
      <c r="I2056" s="168"/>
      <c r="J2056" s="168"/>
      <c r="K2056" s="168"/>
      <c r="L2056" s="168"/>
      <c r="M2056" s="168"/>
      <c r="N2056" s="168"/>
      <c r="O2056" s="168"/>
      <c r="P2056" s="168"/>
      <c r="Q2056" s="168"/>
      <c r="R2056" s="168"/>
      <c r="S2056" s="168"/>
      <c r="T2056" s="168"/>
      <c r="U2056" s="168"/>
      <c r="V2056" s="168"/>
      <c r="W2056" s="168"/>
      <c r="X2056" s="168"/>
      <c r="Y2056" s="168"/>
      <c r="Z2056" s="168"/>
      <c r="AA2056" s="168"/>
      <c r="AB2056" s="168"/>
      <c r="AC2056" s="168"/>
      <c r="AD2056" s="168"/>
      <c r="AE2056" s="168"/>
      <c r="AF2056" s="168"/>
      <c r="AG2056" s="168"/>
      <c r="AH2056" s="168"/>
      <c r="AI2056" s="168"/>
      <c r="AJ2056" s="168"/>
      <c r="AK2056" s="168"/>
      <c r="AL2056" s="168"/>
      <c r="AM2056" s="168"/>
      <c r="AN2056" s="168"/>
      <c r="AO2056" s="168"/>
      <c r="AP2056" s="168"/>
      <c r="AQ2056" s="168"/>
      <c r="AR2056" s="168"/>
      <c r="AS2056" s="168"/>
      <c r="AT2056" s="168"/>
      <c r="AU2056" s="168"/>
      <c r="AV2056" s="168"/>
      <c r="AW2056" s="168"/>
      <c r="AX2056" s="168"/>
      <c r="AY2056" s="168"/>
      <c r="AZ2056" s="168"/>
      <c r="BA2056" s="168"/>
      <c r="BB2056" s="168"/>
      <c r="BC2056" s="168"/>
      <c r="BD2056" s="168"/>
      <c r="BE2056" s="168"/>
      <c r="BF2056" s="168"/>
      <c r="BG2056" s="168"/>
      <c r="BH2056" s="168"/>
      <c r="BI2056" s="168"/>
      <c r="BJ2056" s="168"/>
      <c r="BK2056" s="168"/>
      <c r="BL2056" s="168"/>
      <c r="BM2056" s="168"/>
      <c r="BN2056" s="168"/>
      <c r="BO2056" s="168"/>
      <c r="BP2056" s="168"/>
    </row>
    <row r="2057" spans="4:68" x14ac:dyDescent="0.15">
      <c r="D2057" s="168"/>
      <c r="E2057" s="168"/>
      <c r="F2057" s="168"/>
      <c r="G2057" s="168"/>
      <c r="H2057" s="168"/>
      <c r="I2057" s="168"/>
      <c r="J2057" s="168"/>
      <c r="K2057" s="168"/>
      <c r="L2057" s="168"/>
      <c r="M2057" s="168"/>
      <c r="N2057" s="168"/>
      <c r="O2057" s="168"/>
      <c r="P2057" s="168"/>
      <c r="Q2057" s="168"/>
      <c r="R2057" s="168"/>
      <c r="S2057" s="168"/>
      <c r="T2057" s="168"/>
      <c r="U2057" s="168"/>
      <c r="V2057" s="168"/>
      <c r="W2057" s="168"/>
      <c r="X2057" s="168"/>
      <c r="Y2057" s="168"/>
      <c r="Z2057" s="168"/>
      <c r="AA2057" s="168"/>
      <c r="AB2057" s="168"/>
      <c r="AC2057" s="168"/>
      <c r="AD2057" s="168"/>
      <c r="AE2057" s="168"/>
      <c r="AF2057" s="168"/>
      <c r="AG2057" s="168"/>
      <c r="AH2057" s="168"/>
      <c r="AI2057" s="168"/>
      <c r="AJ2057" s="168"/>
      <c r="AK2057" s="168"/>
      <c r="AL2057" s="168"/>
      <c r="AM2057" s="168"/>
      <c r="AN2057" s="168"/>
      <c r="AO2057" s="168"/>
      <c r="AP2057" s="168"/>
      <c r="AQ2057" s="168"/>
      <c r="AR2057" s="168"/>
      <c r="AS2057" s="168"/>
      <c r="AT2057" s="168"/>
      <c r="AU2057" s="168"/>
      <c r="AV2057" s="168"/>
      <c r="AW2057" s="168"/>
      <c r="AX2057" s="168"/>
      <c r="AY2057" s="168"/>
      <c r="AZ2057" s="168"/>
      <c r="BA2057" s="168"/>
      <c r="BB2057" s="168"/>
      <c r="BC2057" s="168"/>
      <c r="BD2057" s="168"/>
      <c r="BE2057" s="168"/>
      <c r="BF2057" s="168"/>
      <c r="BG2057" s="168"/>
      <c r="BH2057" s="168"/>
      <c r="BI2057" s="168"/>
      <c r="BJ2057" s="168"/>
      <c r="BK2057" s="168"/>
      <c r="BL2057" s="168"/>
      <c r="BM2057" s="168"/>
      <c r="BN2057" s="168"/>
      <c r="BO2057" s="168"/>
      <c r="BP2057" s="168"/>
    </row>
    <row r="2058" spans="4:68" x14ac:dyDescent="0.15">
      <c r="D2058" s="168"/>
      <c r="E2058" s="168"/>
      <c r="F2058" s="168"/>
      <c r="G2058" s="168"/>
      <c r="H2058" s="168"/>
      <c r="I2058" s="168"/>
      <c r="J2058" s="168"/>
      <c r="K2058" s="168"/>
      <c r="L2058" s="168"/>
      <c r="M2058" s="168"/>
      <c r="N2058" s="168"/>
      <c r="O2058" s="168"/>
      <c r="P2058" s="168"/>
      <c r="Q2058" s="168"/>
      <c r="R2058" s="168"/>
      <c r="S2058" s="168"/>
      <c r="T2058" s="168"/>
      <c r="U2058" s="168"/>
      <c r="V2058" s="168"/>
      <c r="W2058" s="168"/>
      <c r="X2058" s="168"/>
      <c r="Y2058" s="168"/>
      <c r="Z2058" s="168"/>
      <c r="AA2058" s="168"/>
      <c r="AB2058" s="168"/>
      <c r="AC2058" s="168"/>
      <c r="AD2058" s="168"/>
      <c r="AE2058" s="168"/>
      <c r="AF2058" s="168"/>
      <c r="AG2058" s="168"/>
      <c r="AH2058" s="168"/>
      <c r="AI2058" s="168"/>
      <c r="AJ2058" s="168"/>
      <c r="AK2058" s="168"/>
      <c r="AL2058" s="168"/>
      <c r="AM2058" s="168"/>
      <c r="AN2058" s="168"/>
      <c r="AO2058" s="168"/>
      <c r="AP2058" s="168"/>
      <c r="AQ2058" s="168"/>
      <c r="AR2058" s="168"/>
      <c r="AS2058" s="168"/>
      <c r="AT2058" s="168"/>
      <c r="AU2058" s="168"/>
      <c r="AV2058" s="168"/>
      <c r="AW2058" s="168"/>
      <c r="AX2058" s="168"/>
      <c r="AY2058" s="168"/>
      <c r="AZ2058" s="168"/>
      <c r="BA2058" s="168"/>
      <c r="BB2058" s="168"/>
      <c r="BC2058" s="168"/>
      <c r="BD2058" s="168"/>
      <c r="BE2058" s="168"/>
      <c r="BF2058" s="168"/>
      <c r="BG2058" s="168"/>
      <c r="BH2058" s="168"/>
      <c r="BI2058" s="168"/>
      <c r="BJ2058" s="168"/>
      <c r="BK2058" s="168"/>
      <c r="BL2058" s="168"/>
      <c r="BM2058" s="168"/>
      <c r="BN2058" s="168"/>
      <c r="BO2058" s="168"/>
      <c r="BP2058" s="168"/>
    </row>
    <row r="2059" spans="4:68" x14ac:dyDescent="0.15">
      <c r="D2059" s="168"/>
      <c r="E2059" s="168"/>
      <c r="F2059" s="168"/>
      <c r="G2059" s="168"/>
      <c r="H2059" s="168"/>
      <c r="I2059" s="168"/>
      <c r="J2059" s="168"/>
      <c r="K2059" s="168"/>
      <c r="L2059" s="168"/>
      <c r="M2059" s="168"/>
      <c r="N2059" s="168"/>
      <c r="O2059" s="168"/>
      <c r="P2059" s="168"/>
      <c r="Q2059" s="168"/>
      <c r="R2059" s="168"/>
      <c r="S2059" s="168"/>
      <c r="T2059" s="168"/>
      <c r="U2059" s="168"/>
      <c r="V2059" s="168"/>
      <c r="W2059" s="168"/>
      <c r="X2059" s="168"/>
      <c r="Y2059" s="168"/>
      <c r="Z2059" s="168"/>
      <c r="AA2059" s="168"/>
      <c r="AB2059" s="168"/>
      <c r="AC2059" s="168"/>
      <c r="AD2059" s="168"/>
      <c r="AE2059" s="168"/>
      <c r="AF2059" s="168"/>
      <c r="AG2059" s="168"/>
      <c r="AH2059" s="168"/>
      <c r="AI2059" s="168"/>
      <c r="AJ2059" s="168"/>
      <c r="AK2059" s="168"/>
      <c r="AL2059" s="168"/>
      <c r="AM2059" s="168"/>
      <c r="AN2059" s="168"/>
      <c r="AO2059" s="168"/>
      <c r="AP2059" s="168"/>
      <c r="AQ2059" s="168"/>
      <c r="AR2059" s="168"/>
      <c r="AS2059" s="168"/>
      <c r="AT2059" s="168"/>
      <c r="AU2059" s="168"/>
      <c r="AV2059" s="168"/>
      <c r="AW2059" s="168"/>
      <c r="AX2059" s="168"/>
      <c r="AY2059" s="168"/>
      <c r="AZ2059" s="168"/>
      <c r="BA2059" s="168"/>
      <c r="BB2059" s="168"/>
      <c r="BC2059" s="168"/>
      <c r="BD2059" s="168"/>
      <c r="BE2059" s="168"/>
      <c r="BF2059" s="168"/>
      <c r="BG2059" s="168"/>
      <c r="BH2059" s="168"/>
      <c r="BI2059" s="168"/>
      <c r="BJ2059" s="168"/>
      <c r="BK2059" s="168"/>
      <c r="BL2059" s="168"/>
      <c r="BM2059" s="168"/>
      <c r="BN2059" s="168"/>
      <c r="BO2059" s="168"/>
      <c r="BP2059" s="168"/>
    </row>
    <row r="2060" spans="4:68" x14ac:dyDescent="0.15">
      <c r="D2060" s="168"/>
      <c r="E2060" s="168"/>
      <c r="F2060" s="168"/>
      <c r="G2060" s="168"/>
      <c r="H2060" s="168"/>
      <c r="I2060" s="168"/>
      <c r="J2060" s="168"/>
      <c r="K2060" s="168"/>
      <c r="L2060" s="168"/>
      <c r="M2060" s="168"/>
      <c r="N2060" s="168"/>
      <c r="O2060" s="168"/>
      <c r="P2060" s="168"/>
      <c r="Q2060" s="168"/>
      <c r="R2060" s="168"/>
      <c r="S2060" s="168"/>
      <c r="T2060" s="168"/>
      <c r="U2060" s="168"/>
      <c r="V2060" s="168"/>
      <c r="W2060" s="168"/>
      <c r="X2060" s="168"/>
      <c r="Y2060" s="168"/>
      <c r="Z2060" s="168"/>
      <c r="AA2060" s="168"/>
      <c r="AB2060" s="168"/>
      <c r="AC2060" s="168"/>
      <c r="AD2060" s="168"/>
      <c r="AE2060" s="168"/>
      <c r="AF2060" s="168"/>
      <c r="AG2060" s="168"/>
      <c r="AH2060" s="168"/>
      <c r="AI2060" s="168"/>
      <c r="AJ2060" s="168"/>
      <c r="AK2060" s="168"/>
      <c r="AL2060" s="168"/>
      <c r="AM2060" s="168"/>
      <c r="AN2060" s="168"/>
      <c r="AO2060" s="168"/>
      <c r="AP2060" s="168"/>
      <c r="AQ2060" s="168"/>
      <c r="AR2060" s="168"/>
      <c r="AS2060" s="168"/>
      <c r="AT2060" s="168"/>
      <c r="AU2060" s="168"/>
      <c r="AV2060" s="168"/>
      <c r="AW2060" s="168"/>
      <c r="AX2060" s="168"/>
      <c r="AY2060" s="168"/>
      <c r="AZ2060" s="168"/>
      <c r="BA2060" s="168"/>
      <c r="BB2060" s="168"/>
      <c r="BC2060" s="168"/>
      <c r="BD2060" s="168"/>
      <c r="BE2060" s="168"/>
      <c r="BF2060" s="168"/>
      <c r="BG2060" s="168"/>
      <c r="BH2060" s="168"/>
      <c r="BI2060" s="168"/>
      <c r="BJ2060" s="168"/>
      <c r="BK2060" s="168"/>
      <c r="BL2060" s="168"/>
      <c r="BM2060" s="168"/>
      <c r="BN2060" s="168"/>
      <c r="BO2060" s="168"/>
      <c r="BP2060" s="168"/>
    </row>
    <row r="2061" spans="4:68" x14ac:dyDescent="0.15">
      <c r="D2061" s="168"/>
      <c r="E2061" s="168"/>
      <c r="F2061" s="168"/>
      <c r="G2061" s="168"/>
      <c r="H2061" s="168"/>
      <c r="I2061" s="168"/>
      <c r="J2061" s="168"/>
      <c r="K2061" s="168"/>
      <c r="L2061" s="168"/>
      <c r="M2061" s="168"/>
      <c r="N2061" s="168"/>
      <c r="O2061" s="168"/>
      <c r="P2061" s="168"/>
      <c r="Q2061" s="168"/>
      <c r="R2061" s="168"/>
      <c r="S2061" s="168"/>
      <c r="T2061" s="168"/>
      <c r="U2061" s="168"/>
      <c r="V2061" s="168"/>
      <c r="W2061" s="168"/>
      <c r="X2061" s="168"/>
      <c r="Y2061" s="168"/>
      <c r="Z2061" s="168"/>
      <c r="AA2061" s="168"/>
      <c r="AB2061" s="168"/>
      <c r="AC2061" s="168"/>
      <c r="AD2061" s="168"/>
      <c r="AE2061" s="168"/>
      <c r="AF2061" s="168"/>
      <c r="AG2061" s="168"/>
      <c r="AH2061" s="168"/>
      <c r="AI2061" s="168"/>
      <c r="AJ2061" s="168"/>
      <c r="AK2061" s="168"/>
      <c r="AL2061" s="168"/>
      <c r="AM2061" s="168"/>
      <c r="AN2061" s="168"/>
      <c r="AO2061" s="168"/>
      <c r="AP2061" s="168"/>
      <c r="AQ2061" s="168"/>
      <c r="AR2061" s="168"/>
      <c r="AS2061" s="168"/>
      <c r="AT2061" s="168"/>
      <c r="AU2061" s="168"/>
      <c r="AV2061" s="168"/>
      <c r="AW2061" s="168"/>
      <c r="AX2061" s="168"/>
      <c r="AY2061" s="168"/>
      <c r="AZ2061" s="168"/>
      <c r="BA2061" s="168"/>
      <c r="BB2061" s="168"/>
      <c r="BC2061" s="168"/>
      <c r="BD2061" s="168"/>
      <c r="BE2061" s="168"/>
      <c r="BF2061" s="168"/>
      <c r="BG2061" s="168"/>
      <c r="BH2061" s="168"/>
      <c r="BI2061" s="168"/>
      <c r="BJ2061" s="168"/>
      <c r="BK2061" s="168"/>
      <c r="BL2061" s="168"/>
      <c r="BM2061" s="168"/>
      <c r="BN2061" s="168"/>
      <c r="BO2061" s="168"/>
      <c r="BP2061" s="168"/>
    </row>
    <row r="2062" spans="4:68" x14ac:dyDescent="0.15">
      <c r="D2062" s="168"/>
      <c r="E2062" s="168"/>
      <c r="F2062" s="168"/>
      <c r="G2062" s="168"/>
      <c r="H2062" s="168"/>
      <c r="I2062" s="168"/>
      <c r="J2062" s="168"/>
      <c r="K2062" s="168"/>
      <c r="L2062" s="168"/>
      <c r="M2062" s="168"/>
      <c r="N2062" s="168"/>
      <c r="O2062" s="168"/>
      <c r="P2062" s="168"/>
      <c r="Q2062" s="168"/>
      <c r="R2062" s="168"/>
      <c r="S2062" s="168"/>
      <c r="T2062" s="168"/>
      <c r="U2062" s="168"/>
      <c r="V2062" s="168"/>
      <c r="W2062" s="168"/>
      <c r="X2062" s="168"/>
      <c r="Y2062" s="168"/>
      <c r="Z2062" s="168"/>
      <c r="AA2062" s="168"/>
      <c r="AB2062" s="168"/>
      <c r="AC2062" s="168"/>
      <c r="AD2062" s="168"/>
      <c r="AE2062" s="168"/>
      <c r="AF2062" s="168"/>
      <c r="AG2062" s="168"/>
      <c r="AH2062" s="168"/>
      <c r="AI2062" s="168"/>
      <c r="AJ2062" s="168"/>
      <c r="AK2062" s="168"/>
      <c r="AL2062" s="168"/>
      <c r="AM2062" s="168"/>
      <c r="AN2062" s="168"/>
      <c r="AO2062" s="168"/>
      <c r="AP2062" s="168"/>
      <c r="AQ2062" s="168"/>
      <c r="AR2062" s="168"/>
      <c r="AS2062" s="168"/>
      <c r="AT2062" s="168"/>
      <c r="AU2062" s="168"/>
      <c r="AV2062" s="168"/>
      <c r="AW2062" s="168"/>
      <c r="AX2062" s="168"/>
      <c r="AY2062" s="168"/>
      <c r="AZ2062" s="168"/>
      <c r="BA2062" s="168"/>
      <c r="BB2062" s="168"/>
      <c r="BC2062" s="168"/>
      <c r="BD2062" s="168"/>
      <c r="BE2062" s="168"/>
      <c r="BF2062" s="168"/>
      <c r="BG2062" s="168"/>
      <c r="BH2062" s="168"/>
      <c r="BI2062" s="168"/>
      <c r="BJ2062" s="168"/>
      <c r="BK2062" s="168"/>
      <c r="BL2062" s="168"/>
      <c r="BM2062" s="168"/>
      <c r="BN2062" s="168"/>
      <c r="BO2062" s="168"/>
      <c r="BP2062" s="168"/>
    </row>
    <row r="2063" spans="4:68" x14ac:dyDescent="0.15">
      <c r="D2063" s="168"/>
      <c r="E2063" s="168"/>
      <c r="F2063" s="168"/>
      <c r="G2063" s="168"/>
      <c r="H2063" s="168"/>
      <c r="I2063" s="168"/>
      <c r="J2063" s="168"/>
      <c r="K2063" s="168"/>
      <c r="L2063" s="168"/>
      <c r="M2063" s="168"/>
      <c r="N2063" s="168"/>
      <c r="O2063" s="168"/>
      <c r="P2063" s="168"/>
      <c r="Q2063" s="168"/>
      <c r="R2063" s="168"/>
      <c r="S2063" s="168"/>
      <c r="T2063" s="168"/>
      <c r="U2063" s="168"/>
      <c r="V2063" s="168"/>
      <c r="W2063" s="168"/>
      <c r="X2063" s="168"/>
      <c r="Y2063" s="168"/>
      <c r="Z2063" s="168"/>
      <c r="AA2063" s="168"/>
      <c r="AB2063" s="168"/>
      <c r="AC2063" s="168"/>
      <c r="AD2063" s="168"/>
      <c r="AE2063" s="168"/>
      <c r="AF2063" s="168"/>
      <c r="AG2063" s="168"/>
      <c r="AH2063" s="168"/>
      <c r="AI2063" s="168"/>
      <c r="AJ2063" s="168"/>
      <c r="AK2063" s="168"/>
      <c r="AL2063" s="168"/>
      <c r="AM2063" s="168"/>
      <c r="AN2063" s="168"/>
      <c r="AO2063" s="168"/>
      <c r="AP2063" s="168"/>
      <c r="AQ2063" s="168"/>
      <c r="AR2063" s="168"/>
      <c r="AS2063" s="168"/>
      <c r="AT2063" s="168"/>
      <c r="AU2063" s="168"/>
      <c r="AV2063" s="168"/>
      <c r="AW2063" s="168"/>
      <c r="AX2063" s="168"/>
      <c r="AY2063" s="168"/>
      <c r="AZ2063" s="168"/>
      <c r="BA2063" s="168"/>
      <c r="BB2063" s="168"/>
      <c r="BC2063" s="168"/>
      <c r="BD2063" s="168"/>
      <c r="BE2063" s="168"/>
      <c r="BF2063" s="168"/>
      <c r="BG2063" s="168"/>
      <c r="BH2063" s="168"/>
      <c r="BI2063" s="168"/>
      <c r="BJ2063" s="168"/>
      <c r="BK2063" s="168"/>
      <c r="BL2063" s="168"/>
      <c r="BM2063" s="168"/>
      <c r="BN2063" s="168"/>
      <c r="BO2063" s="168"/>
      <c r="BP2063" s="168"/>
    </row>
    <row r="2064" spans="4:68" x14ac:dyDescent="0.15">
      <c r="D2064" s="168"/>
      <c r="E2064" s="168"/>
      <c r="F2064" s="168"/>
      <c r="G2064" s="168"/>
      <c r="H2064" s="168"/>
      <c r="I2064" s="168"/>
      <c r="J2064" s="168"/>
      <c r="K2064" s="168"/>
      <c r="L2064" s="168"/>
      <c r="M2064" s="168"/>
      <c r="N2064" s="168"/>
      <c r="O2064" s="168"/>
      <c r="P2064" s="168"/>
      <c r="Q2064" s="168"/>
      <c r="R2064" s="168"/>
      <c r="S2064" s="168"/>
      <c r="T2064" s="168"/>
      <c r="U2064" s="168"/>
      <c r="V2064" s="168"/>
      <c r="W2064" s="168"/>
      <c r="X2064" s="168"/>
      <c r="Y2064" s="168"/>
      <c r="Z2064" s="168"/>
      <c r="AA2064" s="168"/>
      <c r="AB2064" s="168"/>
      <c r="AC2064" s="168"/>
      <c r="AD2064" s="168"/>
      <c r="AE2064" s="168"/>
      <c r="AF2064" s="168"/>
      <c r="AG2064" s="168"/>
      <c r="AH2064" s="168"/>
      <c r="AI2064" s="168"/>
      <c r="AJ2064" s="168"/>
      <c r="AK2064" s="168"/>
      <c r="AL2064" s="168"/>
      <c r="AM2064" s="168"/>
      <c r="AN2064" s="168"/>
      <c r="AO2064" s="168"/>
      <c r="AP2064" s="168"/>
      <c r="AQ2064" s="168"/>
      <c r="AR2064" s="168"/>
      <c r="AS2064" s="168"/>
      <c r="AT2064" s="168"/>
      <c r="AU2064" s="168"/>
      <c r="AV2064" s="168"/>
      <c r="AW2064" s="168"/>
      <c r="AX2064" s="168"/>
      <c r="AY2064" s="168"/>
      <c r="AZ2064" s="168"/>
      <c r="BA2064" s="168"/>
      <c r="BB2064" s="168"/>
      <c r="BC2064" s="168"/>
      <c r="BD2064" s="168"/>
      <c r="BE2064" s="168"/>
      <c r="BF2064" s="168"/>
      <c r="BG2064" s="168"/>
      <c r="BH2064" s="168"/>
      <c r="BI2064" s="168"/>
      <c r="BJ2064" s="168"/>
      <c r="BK2064" s="168"/>
      <c r="BL2064" s="168"/>
      <c r="BM2064" s="168"/>
      <c r="BN2064" s="168"/>
      <c r="BO2064" s="168"/>
      <c r="BP2064" s="168"/>
    </row>
    <row r="2065" spans="4:68" x14ac:dyDescent="0.15">
      <c r="D2065" s="168"/>
      <c r="E2065" s="168"/>
      <c r="F2065" s="168"/>
      <c r="G2065" s="168"/>
      <c r="H2065" s="168"/>
      <c r="I2065" s="168"/>
      <c r="J2065" s="168"/>
      <c r="K2065" s="168"/>
      <c r="L2065" s="168"/>
      <c r="M2065" s="168"/>
      <c r="N2065" s="168"/>
      <c r="O2065" s="168"/>
      <c r="P2065" s="168"/>
      <c r="Q2065" s="168"/>
      <c r="R2065" s="168"/>
      <c r="S2065" s="168"/>
      <c r="T2065" s="168"/>
      <c r="U2065" s="168"/>
      <c r="V2065" s="168"/>
      <c r="W2065" s="168"/>
      <c r="X2065" s="168"/>
      <c r="Y2065" s="168"/>
      <c r="Z2065" s="168"/>
      <c r="AA2065" s="168"/>
      <c r="AB2065" s="168"/>
      <c r="AC2065" s="168"/>
      <c r="AD2065" s="168"/>
      <c r="AE2065" s="168"/>
      <c r="AF2065" s="168"/>
      <c r="AG2065" s="168"/>
      <c r="AH2065" s="168"/>
      <c r="AI2065" s="168"/>
      <c r="AJ2065" s="168"/>
      <c r="AK2065" s="168"/>
      <c r="AL2065" s="168"/>
      <c r="AM2065" s="168"/>
      <c r="AN2065" s="168"/>
      <c r="AO2065" s="168"/>
      <c r="AP2065" s="168"/>
      <c r="AQ2065" s="168"/>
      <c r="AR2065" s="168"/>
      <c r="AS2065" s="168"/>
      <c r="AT2065" s="168"/>
      <c r="AU2065" s="168"/>
      <c r="AV2065" s="168"/>
      <c r="AW2065" s="168"/>
      <c r="AX2065" s="168"/>
      <c r="AY2065" s="168"/>
      <c r="AZ2065" s="168"/>
      <c r="BA2065" s="168"/>
      <c r="BB2065" s="168"/>
      <c r="BC2065" s="168"/>
      <c r="BD2065" s="168"/>
      <c r="BE2065" s="168"/>
      <c r="BF2065" s="168"/>
      <c r="BG2065" s="168"/>
      <c r="BH2065" s="168"/>
      <c r="BI2065" s="168"/>
      <c r="BJ2065" s="168"/>
      <c r="BK2065" s="168"/>
      <c r="BL2065" s="168"/>
      <c r="BM2065" s="168"/>
      <c r="BN2065" s="168"/>
      <c r="BO2065" s="168"/>
      <c r="BP2065" s="168"/>
    </row>
    <row r="2066" spans="4:68" x14ac:dyDescent="0.15">
      <c r="D2066" s="168"/>
      <c r="E2066" s="168"/>
      <c r="F2066" s="168"/>
      <c r="G2066" s="168"/>
      <c r="H2066" s="168"/>
      <c r="I2066" s="168"/>
      <c r="J2066" s="168"/>
      <c r="K2066" s="168"/>
      <c r="L2066" s="168"/>
      <c r="M2066" s="168"/>
      <c r="N2066" s="168"/>
      <c r="O2066" s="168"/>
      <c r="P2066" s="168"/>
      <c r="Q2066" s="168"/>
      <c r="R2066" s="168"/>
      <c r="S2066" s="168"/>
      <c r="T2066" s="168"/>
      <c r="U2066" s="168"/>
      <c r="V2066" s="168"/>
      <c r="W2066" s="168"/>
      <c r="X2066" s="168"/>
      <c r="Y2066" s="168"/>
      <c r="Z2066" s="168"/>
      <c r="AA2066" s="168"/>
      <c r="AB2066" s="168"/>
      <c r="AC2066" s="168"/>
      <c r="AD2066" s="168"/>
      <c r="AE2066" s="168"/>
      <c r="AF2066" s="168"/>
      <c r="AG2066" s="168"/>
      <c r="AH2066" s="168"/>
      <c r="AI2066" s="168"/>
      <c r="AJ2066" s="168"/>
      <c r="AK2066" s="168"/>
      <c r="AL2066" s="168"/>
      <c r="AM2066" s="168"/>
      <c r="AN2066" s="168"/>
      <c r="AO2066" s="168"/>
      <c r="AP2066" s="168"/>
      <c r="AQ2066" s="168"/>
      <c r="AR2066" s="168"/>
      <c r="AS2066" s="168"/>
      <c r="AT2066" s="168"/>
      <c r="AU2066" s="168"/>
      <c r="AV2066" s="168"/>
      <c r="AW2066" s="168"/>
      <c r="AX2066" s="168"/>
      <c r="AY2066" s="168"/>
      <c r="AZ2066" s="168"/>
      <c r="BA2066" s="168"/>
      <c r="BB2066" s="168"/>
      <c r="BC2066" s="168"/>
      <c r="BD2066" s="168"/>
      <c r="BE2066" s="168"/>
      <c r="BF2066" s="168"/>
      <c r="BG2066" s="168"/>
      <c r="BH2066" s="168"/>
      <c r="BI2066" s="168"/>
      <c r="BJ2066" s="168"/>
      <c r="BK2066" s="168"/>
      <c r="BL2066" s="168"/>
      <c r="BM2066" s="168"/>
      <c r="BN2066" s="168"/>
      <c r="BO2066" s="168"/>
      <c r="BP2066" s="168"/>
    </row>
    <row r="2067" spans="4:68" x14ac:dyDescent="0.15">
      <c r="D2067" s="168"/>
      <c r="E2067" s="168"/>
      <c r="F2067" s="168"/>
      <c r="G2067" s="168"/>
      <c r="H2067" s="168"/>
      <c r="I2067" s="168"/>
      <c r="J2067" s="168"/>
      <c r="K2067" s="168"/>
      <c r="L2067" s="168"/>
      <c r="M2067" s="168"/>
      <c r="N2067" s="168"/>
      <c r="O2067" s="168"/>
      <c r="P2067" s="168"/>
      <c r="Q2067" s="168"/>
      <c r="R2067" s="168"/>
      <c r="S2067" s="168"/>
      <c r="T2067" s="168"/>
      <c r="U2067" s="168"/>
      <c r="V2067" s="168"/>
      <c r="W2067" s="168"/>
      <c r="X2067" s="168"/>
      <c r="Y2067" s="168"/>
      <c r="Z2067" s="168"/>
      <c r="AA2067" s="168"/>
      <c r="AB2067" s="168"/>
      <c r="AC2067" s="168"/>
      <c r="AD2067" s="168"/>
      <c r="AE2067" s="168"/>
      <c r="AF2067" s="168"/>
      <c r="AG2067" s="168"/>
      <c r="AH2067" s="168"/>
      <c r="AI2067" s="168"/>
      <c r="AJ2067" s="168"/>
      <c r="AK2067" s="168"/>
      <c r="AL2067" s="168"/>
      <c r="AM2067" s="168"/>
      <c r="AN2067" s="168"/>
      <c r="AO2067" s="168"/>
      <c r="AP2067" s="168"/>
      <c r="AQ2067" s="168"/>
      <c r="AR2067" s="168"/>
      <c r="AS2067" s="168"/>
      <c r="AT2067" s="168"/>
      <c r="AU2067" s="168"/>
      <c r="AV2067" s="168"/>
      <c r="AW2067" s="168"/>
      <c r="AX2067" s="168"/>
      <c r="AY2067" s="168"/>
      <c r="AZ2067" s="168"/>
      <c r="BA2067" s="168"/>
      <c r="BB2067" s="168"/>
      <c r="BC2067" s="168"/>
      <c r="BD2067" s="168"/>
      <c r="BE2067" s="168"/>
      <c r="BF2067" s="168"/>
      <c r="BG2067" s="168"/>
      <c r="BH2067" s="168"/>
      <c r="BI2067" s="168"/>
      <c r="BJ2067" s="168"/>
      <c r="BK2067" s="168"/>
      <c r="BL2067" s="168"/>
      <c r="BM2067" s="168"/>
      <c r="BN2067" s="168"/>
      <c r="BO2067" s="168"/>
      <c r="BP2067" s="168"/>
    </row>
    <row r="2068" spans="4:68" x14ac:dyDescent="0.15">
      <c r="D2068" s="168"/>
      <c r="E2068" s="168"/>
      <c r="F2068" s="168"/>
      <c r="G2068" s="168"/>
      <c r="H2068" s="168"/>
      <c r="I2068" s="168"/>
      <c r="J2068" s="168"/>
      <c r="K2068" s="168"/>
      <c r="L2068" s="168"/>
      <c r="M2068" s="168"/>
      <c r="N2068" s="168"/>
      <c r="O2068" s="168"/>
      <c r="P2068" s="168"/>
      <c r="Q2068" s="168"/>
      <c r="R2068" s="168"/>
      <c r="S2068" s="168"/>
      <c r="T2068" s="168"/>
      <c r="U2068" s="168"/>
      <c r="V2068" s="168"/>
      <c r="W2068" s="168"/>
      <c r="X2068" s="168"/>
      <c r="Y2068" s="168"/>
      <c r="Z2068" s="168"/>
      <c r="AA2068" s="168"/>
      <c r="AB2068" s="168"/>
      <c r="AC2068" s="168"/>
      <c r="AD2068" s="168"/>
      <c r="AE2068" s="168"/>
      <c r="AF2068" s="168"/>
      <c r="AG2068" s="168"/>
      <c r="AH2068" s="168"/>
      <c r="AI2068" s="168"/>
      <c r="AJ2068" s="168"/>
      <c r="AK2068" s="168"/>
      <c r="AL2068" s="168"/>
      <c r="AM2068" s="168"/>
      <c r="AN2068" s="168"/>
      <c r="AO2068" s="168"/>
      <c r="AP2068" s="168"/>
      <c r="AQ2068" s="168"/>
      <c r="AR2068" s="168"/>
      <c r="AS2068" s="168"/>
      <c r="AT2068" s="168"/>
      <c r="AU2068" s="168"/>
      <c r="AV2068" s="168"/>
      <c r="AW2068" s="168"/>
      <c r="AX2068" s="168"/>
      <c r="AY2068" s="168"/>
      <c r="AZ2068" s="168"/>
      <c r="BA2068" s="168"/>
      <c r="BB2068" s="168"/>
      <c r="BC2068" s="168"/>
      <c r="BD2068" s="168"/>
      <c r="BE2068" s="168"/>
      <c r="BF2068" s="168"/>
      <c r="BG2068" s="168"/>
      <c r="BH2068" s="168"/>
      <c r="BI2068" s="168"/>
      <c r="BJ2068" s="168"/>
      <c r="BK2068" s="168"/>
      <c r="BL2068" s="168"/>
      <c r="BM2068" s="168"/>
      <c r="BN2068" s="168"/>
      <c r="BO2068" s="168"/>
      <c r="BP2068" s="168"/>
    </row>
    <row r="2069" spans="4:68" x14ac:dyDescent="0.15">
      <c r="D2069" s="168"/>
      <c r="E2069" s="168"/>
      <c r="F2069" s="168"/>
      <c r="G2069" s="168"/>
      <c r="H2069" s="168"/>
      <c r="I2069" s="168"/>
      <c r="J2069" s="168"/>
      <c r="K2069" s="168"/>
      <c r="L2069" s="168"/>
      <c r="M2069" s="168"/>
      <c r="N2069" s="168"/>
      <c r="O2069" s="168"/>
      <c r="P2069" s="168"/>
      <c r="Q2069" s="168"/>
      <c r="R2069" s="168"/>
      <c r="S2069" s="168"/>
      <c r="T2069" s="168"/>
      <c r="U2069" s="168"/>
      <c r="V2069" s="168"/>
      <c r="W2069" s="168"/>
      <c r="X2069" s="168"/>
      <c r="Y2069" s="168"/>
      <c r="Z2069" s="168"/>
      <c r="AA2069" s="168"/>
      <c r="AB2069" s="168"/>
      <c r="AC2069" s="168"/>
      <c r="AD2069" s="168"/>
      <c r="AE2069" s="168"/>
      <c r="AF2069" s="168"/>
      <c r="AG2069" s="168"/>
      <c r="AH2069" s="168"/>
      <c r="AI2069" s="168"/>
      <c r="AJ2069" s="168"/>
      <c r="AK2069" s="168"/>
      <c r="AL2069" s="168"/>
      <c r="AM2069" s="168"/>
      <c r="AN2069" s="168"/>
      <c r="AO2069" s="168"/>
      <c r="AP2069" s="168"/>
      <c r="AQ2069" s="168"/>
      <c r="AR2069" s="168"/>
      <c r="AS2069" s="168"/>
      <c r="AT2069" s="168"/>
      <c r="AU2069" s="168"/>
      <c r="AV2069" s="168"/>
      <c r="AW2069" s="168"/>
      <c r="AX2069" s="168"/>
      <c r="AY2069" s="168"/>
      <c r="AZ2069" s="168"/>
      <c r="BA2069" s="168"/>
      <c r="BB2069" s="168"/>
      <c r="BC2069" s="168"/>
      <c r="BD2069" s="168"/>
      <c r="BE2069" s="168"/>
      <c r="BF2069" s="168"/>
      <c r="BG2069" s="168"/>
      <c r="BH2069" s="168"/>
      <c r="BI2069" s="168"/>
      <c r="BJ2069" s="168"/>
      <c r="BK2069" s="168"/>
      <c r="BL2069" s="168"/>
      <c r="BM2069" s="168"/>
      <c r="BN2069" s="168"/>
      <c r="BO2069" s="168"/>
      <c r="BP2069" s="168"/>
    </row>
    <row r="2070" spans="4:68" x14ac:dyDescent="0.15">
      <c r="D2070" s="168"/>
      <c r="E2070" s="168"/>
      <c r="F2070" s="168"/>
      <c r="G2070" s="168"/>
      <c r="H2070" s="168"/>
      <c r="I2070" s="168"/>
      <c r="J2070" s="168"/>
      <c r="K2070" s="168"/>
      <c r="L2070" s="168"/>
      <c r="M2070" s="168"/>
      <c r="N2070" s="168"/>
      <c r="O2070" s="168"/>
      <c r="P2070" s="168"/>
      <c r="Q2070" s="168"/>
      <c r="R2070" s="168"/>
      <c r="S2070" s="168"/>
      <c r="T2070" s="168"/>
      <c r="U2070" s="168"/>
      <c r="V2070" s="168"/>
      <c r="W2070" s="168"/>
      <c r="X2070" s="168"/>
      <c r="Y2070" s="168"/>
      <c r="Z2070" s="168"/>
      <c r="AA2070" s="168"/>
      <c r="AB2070" s="168"/>
      <c r="AC2070" s="168"/>
      <c r="AD2070" s="168"/>
      <c r="AE2070" s="168"/>
      <c r="AF2070" s="168"/>
      <c r="AG2070" s="168"/>
      <c r="AH2070" s="168"/>
      <c r="AI2070" s="168"/>
      <c r="AJ2070" s="168"/>
      <c r="AK2070" s="168"/>
      <c r="AL2070" s="168"/>
      <c r="AM2070" s="168"/>
      <c r="AN2070" s="168"/>
      <c r="AO2070" s="168"/>
      <c r="AP2070" s="168"/>
      <c r="AQ2070" s="168"/>
      <c r="AR2070" s="168"/>
      <c r="AS2070" s="168"/>
      <c r="AT2070" s="168"/>
      <c r="AU2070" s="168"/>
      <c r="AV2070" s="168"/>
      <c r="AW2070" s="168"/>
      <c r="AX2070" s="168"/>
      <c r="AY2070" s="168"/>
      <c r="AZ2070" s="168"/>
      <c r="BA2070" s="168"/>
      <c r="BB2070" s="168"/>
      <c r="BC2070" s="168"/>
      <c r="BD2070" s="168"/>
      <c r="BE2070" s="168"/>
      <c r="BF2070" s="168"/>
      <c r="BG2070" s="168"/>
      <c r="BH2070" s="168"/>
      <c r="BI2070" s="168"/>
      <c r="BJ2070" s="168"/>
      <c r="BK2070" s="168"/>
      <c r="BL2070" s="168"/>
      <c r="BM2070" s="168"/>
      <c r="BN2070" s="168"/>
      <c r="BO2070" s="168"/>
      <c r="BP2070" s="168"/>
    </row>
    <row r="2071" spans="4:68" x14ac:dyDescent="0.15">
      <c r="D2071" s="168"/>
      <c r="E2071" s="168"/>
      <c r="F2071" s="168"/>
      <c r="G2071" s="168"/>
      <c r="H2071" s="168"/>
      <c r="I2071" s="168"/>
      <c r="J2071" s="168"/>
      <c r="K2071" s="168"/>
      <c r="L2071" s="168"/>
      <c r="M2071" s="168"/>
      <c r="N2071" s="168"/>
      <c r="O2071" s="168"/>
      <c r="P2071" s="168"/>
      <c r="Q2071" s="168"/>
      <c r="R2071" s="168"/>
      <c r="S2071" s="168"/>
      <c r="T2071" s="168"/>
      <c r="U2071" s="168"/>
      <c r="V2071" s="168"/>
      <c r="W2071" s="168"/>
      <c r="X2071" s="168"/>
      <c r="Y2071" s="168"/>
      <c r="Z2071" s="168"/>
      <c r="AA2071" s="168"/>
      <c r="AB2071" s="168"/>
      <c r="AC2071" s="168"/>
      <c r="AD2071" s="168"/>
      <c r="AE2071" s="168"/>
      <c r="AF2071" s="168"/>
      <c r="AG2071" s="168"/>
      <c r="AH2071" s="168"/>
      <c r="AI2071" s="168"/>
      <c r="AJ2071" s="168"/>
      <c r="AK2071" s="168"/>
      <c r="AL2071" s="168"/>
      <c r="AM2071" s="168"/>
      <c r="AN2071" s="168"/>
      <c r="AO2071" s="168"/>
      <c r="AP2071" s="168"/>
      <c r="AQ2071" s="168"/>
      <c r="AR2071" s="168"/>
      <c r="AS2071" s="168"/>
      <c r="AT2071" s="168"/>
      <c r="AU2071" s="168"/>
      <c r="AV2071" s="168"/>
      <c r="AW2071" s="168"/>
      <c r="AX2071" s="168"/>
      <c r="AY2071" s="168"/>
      <c r="AZ2071" s="168"/>
      <c r="BA2071" s="168"/>
      <c r="BB2071" s="168"/>
      <c r="BC2071" s="168"/>
      <c r="BD2071" s="168"/>
      <c r="BE2071" s="168"/>
      <c r="BF2071" s="168"/>
      <c r="BG2071" s="168"/>
      <c r="BH2071" s="168"/>
      <c r="BI2071" s="168"/>
      <c r="BJ2071" s="168"/>
      <c r="BK2071" s="168"/>
      <c r="BL2071" s="168"/>
      <c r="BM2071" s="168"/>
      <c r="BN2071" s="168"/>
      <c r="BO2071" s="168"/>
      <c r="BP2071" s="168"/>
    </row>
    <row r="2072" spans="4:68" x14ac:dyDescent="0.15">
      <c r="D2072" s="168"/>
      <c r="E2072" s="168"/>
      <c r="F2072" s="168"/>
      <c r="G2072" s="168"/>
      <c r="H2072" s="168"/>
      <c r="I2072" s="168"/>
      <c r="J2072" s="168"/>
      <c r="K2072" s="168"/>
      <c r="L2072" s="168"/>
      <c r="M2072" s="168"/>
      <c r="N2072" s="168"/>
      <c r="O2072" s="168"/>
      <c r="P2072" s="168"/>
      <c r="Q2072" s="168"/>
      <c r="R2072" s="168"/>
      <c r="S2072" s="168"/>
      <c r="T2072" s="168"/>
      <c r="U2072" s="168"/>
      <c r="V2072" s="168"/>
      <c r="W2072" s="168"/>
      <c r="X2072" s="168"/>
      <c r="Y2072" s="168"/>
      <c r="Z2072" s="168"/>
      <c r="AA2072" s="168"/>
      <c r="AB2072" s="168"/>
      <c r="AC2072" s="168"/>
      <c r="AD2072" s="168"/>
      <c r="AE2072" s="168"/>
      <c r="AF2072" s="168"/>
      <c r="AG2072" s="168"/>
      <c r="AH2072" s="168"/>
      <c r="AI2072" s="168"/>
      <c r="AJ2072" s="168"/>
      <c r="AK2072" s="168"/>
      <c r="AL2072" s="168"/>
      <c r="AM2072" s="168"/>
      <c r="AN2072" s="168"/>
      <c r="AO2072" s="168"/>
      <c r="AP2072" s="168"/>
      <c r="AQ2072" s="168"/>
      <c r="AR2072" s="168"/>
      <c r="AS2072" s="168"/>
      <c r="AT2072" s="168"/>
      <c r="AU2072" s="168"/>
      <c r="AV2072" s="168"/>
      <c r="AW2072" s="168"/>
      <c r="AX2072" s="168"/>
      <c r="AY2072" s="168"/>
      <c r="AZ2072" s="168"/>
      <c r="BA2072" s="168"/>
      <c r="BB2072" s="168"/>
      <c r="BC2072" s="168"/>
      <c r="BD2072" s="168"/>
      <c r="BE2072" s="168"/>
      <c r="BF2072" s="168"/>
      <c r="BG2072" s="168"/>
      <c r="BH2072" s="168"/>
      <c r="BI2072" s="168"/>
      <c r="BJ2072" s="168"/>
      <c r="BK2072" s="168"/>
      <c r="BL2072" s="168"/>
      <c r="BM2072" s="168"/>
      <c r="BN2072" s="168"/>
      <c r="BO2072" s="168"/>
      <c r="BP2072" s="168"/>
    </row>
    <row r="2073" spans="4:68" x14ac:dyDescent="0.15">
      <c r="D2073" s="168"/>
      <c r="E2073" s="168"/>
      <c r="F2073" s="168"/>
      <c r="G2073" s="168"/>
      <c r="H2073" s="168"/>
      <c r="I2073" s="168"/>
      <c r="J2073" s="168"/>
      <c r="K2073" s="168"/>
      <c r="L2073" s="168"/>
      <c r="M2073" s="168"/>
      <c r="N2073" s="168"/>
      <c r="O2073" s="168"/>
      <c r="P2073" s="168"/>
      <c r="Q2073" s="168"/>
      <c r="R2073" s="168"/>
      <c r="S2073" s="168"/>
      <c r="T2073" s="168"/>
      <c r="U2073" s="168"/>
      <c r="V2073" s="168"/>
      <c r="W2073" s="168"/>
      <c r="X2073" s="168"/>
      <c r="Y2073" s="168"/>
      <c r="Z2073" s="168"/>
      <c r="AA2073" s="168"/>
      <c r="AB2073" s="168"/>
      <c r="AC2073" s="168"/>
      <c r="AD2073" s="168"/>
      <c r="AE2073" s="168"/>
      <c r="AF2073" s="168"/>
      <c r="AG2073" s="168"/>
      <c r="AH2073" s="168"/>
      <c r="AI2073" s="168"/>
      <c r="AJ2073" s="168"/>
      <c r="AK2073" s="168"/>
      <c r="AL2073" s="168"/>
      <c r="AM2073" s="168"/>
      <c r="AN2073" s="168"/>
      <c r="AO2073" s="168"/>
      <c r="AP2073" s="168"/>
      <c r="AQ2073" s="168"/>
      <c r="AR2073" s="168"/>
      <c r="AS2073" s="168"/>
      <c r="AT2073" s="168"/>
      <c r="AU2073" s="168"/>
      <c r="AV2073" s="168"/>
      <c r="AW2073" s="168"/>
      <c r="AX2073" s="168"/>
      <c r="AY2073" s="168"/>
      <c r="AZ2073" s="168"/>
      <c r="BA2073" s="168"/>
      <c r="BB2073" s="168"/>
      <c r="BC2073" s="168"/>
      <c r="BD2073" s="168"/>
      <c r="BE2073" s="168"/>
      <c r="BF2073" s="168"/>
      <c r="BG2073" s="168"/>
      <c r="BH2073" s="168"/>
      <c r="BI2073" s="168"/>
      <c r="BJ2073" s="168"/>
      <c r="BK2073" s="168"/>
      <c r="BL2073" s="168"/>
      <c r="BM2073" s="168"/>
      <c r="BN2073" s="168"/>
      <c r="BO2073" s="168"/>
      <c r="BP2073" s="168"/>
    </row>
    <row r="2074" spans="4:68" x14ac:dyDescent="0.15">
      <c r="D2074" s="168"/>
      <c r="E2074" s="168"/>
      <c r="F2074" s="168"/>
      <c r="G2074" s="168"/>
      <c r="H2074" s="168"/>
      <c r="I2074" s="168"/>
      <c r="J2074" s="168"/>
      <c r="K2074" s="168"/>
      <c r="L2074" s="168"/>
      <c r="M2074" s="168"/>
      <c r="N2074" s="168"/>
      <c r="O2074" s="168"/>
      <c r="P2074" s="168"/>
      <c r="Q2074" s="168"/>
      <c r="R2074" s="168"/>
      <c r="S2074" s="168"/>
      <c r="T2074" s="168"/>
      <c r="U2074" s="168"/>
      <c r="V2074" s="168"/>
      <c r="W2074" s="168"/>
      <c r="X2074" s="168"/>
      <c r="Y2074" s="168"/>
      <c r="Z2074" s="168"/>
      <c r="AA2074" s="168"/>
      <c r="AB2074" s="168"/>
      <c r="AC2074" s="168"/>
      <c r="AD2074" s="168"/>
      <c r="AE2074" s="168"/>
      <c r="AF2074" s="168"/>
      <c r="AG2074" s="168"/>
      <c r="AH2074" s="168"/>
      <c r="AI2074" s="168"/>
      <c r="AJ2074" s="168"/>
      <c r="AK2074" s="168"/>
      <c r="AL2074" s="168"/>
      <c r="AM2074" s="168"/>
      <c r="AN2074" s="168"/>
      <c r="AO2074" s="168"/>
      <c r="AP2074" s="168"/>
      <c r="AQ2074" s="168"/>
      <c r="AR2074" s="168"/>
      <c r="AS2074" s="168"/>
      <c r="AT2074" s="168"/>
      <c r="AU2074" s="168"/>
      <c r="AV2074" s="168"/>
      <c r="AW2074" s="168"/>
      <c r="AX2074" s="168"/>
      <c r="AY2074" s="168"/>
      <c r="AZ2074" s="168"/>
      <c r="BA2074" s="168"/>
      <c r="BB2074" s="168"/>
      <c r="BC2074" s="168"/>
      <c r="BD2074" s="168"/>
      <c r="BE2074" s="168"/>
      <c r="BF2074" s="168"/>
      <c r="BG2074" s="168"/>
      <c r="BH2074" s="168"/>
      <c r="BI2074" s="168"/>
      <c r="BJ2074" s="168"/>
      <c r="BK2074" s="168"/>
      <c r="BL2074" s="168"/>
      <c r="BM2074" s="168"/>
      <c r="BN2074" s="168"/>
      <c r="BO2074" s="168"/>
      <c r="BP2074" s="168"/>
    </row>
    <row r="2075" spans="4:68" x14ac:dyDescent="0.15">
      <c r="D2075" s="168"/>
      <c r="E2075" s="168"/>
      <c r="F2075" s="168"/>
      <c r="G2075" s="168"/>
      <c r="H2075" s="168"/>
      <c r="I2075" s="168"/>
      <c r="J2075" s="168"/>
      <c r="K2075" s="168"/>
      <c r="L2075" s="168"/>
      <c r="M2075" s="168"/>
      <c r="N2075" s="168"/>
      <c r="O2075" s="168"/>
      <c r="P2075" s="168"/>
      <c r="Q2075" s="168"/>
      <c r="R2075" s="168"/>
      <c r="S2075" s="168"/>
      <c r="T2075" s="168"/>
      <c r="U2075" s="168"/>
      <c r="V2075" s="168"/>
      <c r="W2075" s="168"/>
      <c r="X2075" s="168"/>
      <c r="Y2075" s="168"/>
      <c r="Z2075" s="168"/>
      <c r="AA2075" s="168"/>
      <c r="AB2075" s="168"/>
      <c r="AC2075" s="168"/>
      <c r="AD2075" s="168"/>
      <c r="AE2075" s="168"/>
      <c r="AF2075" s="168"/>
      <c r="AG2075" s="168"/>
      <c r="AH2075" s="168"/>
      <c r="AI2075" s="168"/>
      <c r="AJ2075" s="168"/>
      <c r="AK2075" s="168"/>
      <c r="AL2075" s="168"/>
      <c r="AM2075" s="168"/>
      <c r="AN2075" s="168"/>
      <c r="AO2075" s="168"/>
      <c r="AP2075" s="168"/>
      <c r="AQ2075" s="168"/>
      <c r="AR2075" s="168"/>
      <c r="AS2075" s="168"/>
      <c r="AT2075" s="168"/>
      <c r="AU2075" s="168"/>
      <c r="AV2075" s="168"/>
      <c r="AW2075" s="168"/>
      <c r="AX2075" s="168"/>
      <c r="AY2075" s="168"/>
      <c r="AZ2075" s="168"/>
      <c r="BA2075" s="168"/>
      <c r="BB2075" s="168"/>
      <c r="BC2075" s="168"/>
      <c r="BD2075" s="168"/>
      <c r="BE2075" s="168"/>
      <c r="BF2075" s="168"/>
      <c r="BG2075" s="168"/>
      <c r="BH2075" s="168"/>
      <c r="BI2075" s="168"/>
      <c r="BJ2075" s="168"/>
      <c r="BK2075" s="168"/>
      <c r="BL2075" s="168"/>
      <c r="BM2075" s="168"/>
      <c r="BN2075" s="168"/>
      <c r="BO2075" s="168"/>
      <c r="BP2075" s="168"/>
    </row>
    <row r="2076" spans="4:68" x14ac:dyDescent="0.15">
      <c r="D2076" s="168"/>
      <c r="E2076" s="168"/>
      <c r="F2076" s="168"/>
      <c r="G2076" s="168"/>
      <c r="H2076" s="168"/>
      <c r="I2076" s="168"/>
      <c r="J2076" s="168"/>
      <c r="K2076" s="168"/>
      <c r="L2076" s="168"/>
      <c r="M2076" s="168"/>
      <c r="N2076" s="168"/>
      <c r="O2076" s="168"/>
      <c r="P2076" s="168"/>
      <c r="Q2076" s="168"/>
      <c r="R2076" s="168"/>
      <c r="S2076" s="168"/>
      <c r="T2076" s="168"/>
      <c r="U2076" s="168"/>
      <c r="V2076" s="168"/>
      <c r="W2076" s="168"/>
      <c r="X2076" s="168"/>
      <c r="Y2076" s="168"/>
      <c r="Z2076" s="168"/>
      <c r="AA2076" s="168"/>
      <c r="AB2076" s="168"/>
      <c r="AC2076" s="168"/>
      <c r="AD2076" s="168"/>
      <c r="AE2076" s="168"/>
      <c r="AF2076" s="168"/>
      <c r="AG2076" s="168"/>
      <c r="AH2076" s="168"/>
      <c r="AI2076" s="168"/>
      <c r="AJ2076" s="168"/>
      <c r="AK2076" s="168"/>
      <c r="AL2076" s="168"/>
      <c r="AM2076" s="168"/>
      <c r="AN2076" s="168"/>
      <c r="AO2076" s="168"/>
      <c r="AP2076" s="168"/>
      <c r="AQ2076" s="168"/>
      <c r="AR2076" s="168"/>
      <c r="AS2076" s="168"/>
      <c r="AT2076" s="168"/>
      <c r="AU2076" s="168"/>
      <c r="AV2076" s="168"/>
      <c r="AW2076" s="168"/>
      <c r="AX2076" s="168"/>
      <c r="AY2076" s="168"/>
      <c r="AZ2076" s="168"/>
      <c r="BA2076" s="168"/>
      <c r="BB2076" s="168"/>
      <c r="BC2076" s="168"/>
      <c r="BD2076" s="168"/>
      <c r="BE2076" s="168"/>
      <c r="BF2076" s="168"/>
      <c r="BG2076" s="168"/>
      <c r="BH2076" s="168"/>
      <c r="BI2076" s="168"/>
      <c r="BJ2076" s="168"/>
      <c r="BK2076" s="168"/>
      <c r="BL2076" s="168"/>
      <c r="BM2076" s="168"/>
      <c r="BN2076" s="168"/>
      <c r="BO2076" s="168"/>
      <c r="BP2076" s="168"/>
    </row>
    <row r="2077" spans="4:68" x14ac:dyDescent="0.15">
      <c r="D2077" s="168"/>
      <c r="E2077" s="168"/>
      <c r="F2077" s="168"/>
      <c r="G2077" s="168"/>
      <c r="H2077" s="168"/>
      <c r="I2077" s="168"/>
      <c r="J2077" s="168"/>
      <c r="K2077" s="168"/>
      <c r="L2077" s="168"/>
      <c r="M2077" s="168"/>
      <c r="N2077" s="168"/>
      <c r="O2077" s="168"/>
      <c r="P2077" s="168"/>
      <c r="Q2077" s="168"/>
      <c r="R2077" s="168"/>
      <c r="S2077" s="168"/>
      <c r="T2077" s="168"/>
      <c r="U2077" s="168"/>
      <c r="V2077" s="168"/>
      <c r="W2077" s="168"/>
      <c r="X2077" s="168"/>
      <c r="Y2077" s="168"/>
      <c r="Z2077" s="168"/>
      <c r="AA2077" s="168"/>
      <c r="AB2077" s="168"/>
      <c r="AC2077" s="168"/>
      <c r="AD2077" s="168"/>
      <c r="AE2077" s="168"/>
      <c r="AF2077" s="168"/>
      <c r="AG2077" s="168"/>
      <c r="AH2077" s="168"/>
      <c r="AI2077" s="168"/>
      <c r="AJ2077" s="168"/>
      <c r="AK2077" s="168"/>
      <c r="AL2077" s="168"/>
      <c r="AM2077" s="168"/>
      <c r="AN2077" s="168"/>
      <c r="AO2077" s="168"/>
      <c r="AP2077" s="168"/>
      <c r="AQ2077" s="168"/>
      <c r="AR2077" s="168"/>
      <c r="AS2077" s="168"/>
      <c r="AT2077" s="168"/>
      <c r="AU2077" s="168"/>
      <c r="AV2077" s="168"/>
      <c r="AW2077" s="168"/>
      <c r="AX2077" s="168"/>
      <c r="AY2077" s="168"/>
      <c r="AZ2077" s="168"/>
      <c r="BA2077" s="168"/>
      <c r="BB2077" s="168"/>
      <c r="BC2077" s="168"/>
      <c r="BD2077" s="168"/>
      <c r="BE2077" s="168"/>
      <c r="BF2077" s="168"/>
      <c r="BG2077" s="168"/>
      <c r="BH2077" s="168"/>
      <c r="BI2077" s="168"/>
      <c r="BJ2077" s="168"/>
      <c r="BK2077" s="168"/>
      <c r="BL2077" s="168"/>
      <c r="BM2077" s="168"/>
      <c r="BN2077" s="168"/>
      <c r="BO2077" s="168"/>
      <c r="BP2077" s="168"/>
    </row>
    <row r="2078" spans="4:68" x14ac:dyDescent="0.15">
      <c r="D2078" s="168"/>
      <c r="E2078" s="168"/>
      <c r="F2078" s="168"/>
      <c r="G2078" s="168"/>
      <c r="H2078" s="168"/>
      <c r="I2078" s="168"/>
      <c r="J2078" s="168"/>
      <c r="K2078" s="168"/>
      <c r="L2078" s="168"/>
      <c r="M2078" s="168"/>
      <c r="N2078" s="168"/>
      <c r="O2078" s="168"/>
      <c r="P2078" s="168"/>
      <c r="Q2078" s="168"/>
      <c r="R2078" s="168"/>
      <c r="S2078" s="168"/>
      <c r="T2078" s="168"/>
      <c r="U2078" s="168"/>
      <c r="V2078" s="168"/>
      <c r="W2078" s="168"/>
      <c r="X2078" s="168"/>
      <c r="Y2078" s="168"/>
      <c r="Z2078" s="168"/>
      <c r="AA2078" s="168"/>
      <c r="AB2078" s="168"/>
      <c r="AC2078" s="168"/>
      <c r="AD2078" s="168"/>
      <c r="AE2078" s="168"/>
      <c r="AF2078" s="168"/>
      <c r="AG2078" s="168"/>
      <c r="AH2078" s="168"/>
      <c r="AI2078" s="168"/>
      <c r="AJ2078" s="168"/>
      <c r="AK2078" s="168"/>
      <c r="AL2078" s="168"/>
      <c r="AM2078" s="168"/>
      <c r="AN2078" s="168"/>
      <c r="AO2078" s="168"/>
      <c r="AP2078" s="168"/>
      <c r="AQ2078" s="168"/>
      <c r="AR2078" s="168"/>
      <c r="AS2078" s="168"/>
      <c r="AT2078" s="168"/>
      <c r="AU2078" s="168"/>
      <c r="AV2078" s="168"/>
      <c r="AW2078" s="168"/>
      <c r="AX2078" s="168"/>
      <c r="AY2078" s="168"/>
      <c r="AZ2078" s="168"/>
      <c r="BA2078" s="168"/>
      <c r="BB2078" s="168"/>
      <c r="BC2078" s="168"/>
      <c r="BD2078" s="168"/>
      <c r="BE2078" s="168"/>
      <c r="BF2078" s="168"/>
      <c r="BG2078" s="168"/>
      <c r="BH2078" s="168"/>
      <c r="BI2078" s="168"/>
      <c r="BJ2078" s="168"/>
      <c r="BK2078" s="168"/>
      <c r="BL2078" s="168"/>
      <c r="BM2078" s="168"/>
      <c r="BN2078" s="168"/>
      <c r="BO2078" s="168"/>
      <c r="BP2078" s="168"/>
    </row>
    <row r="2079" spans="4:68" x14ac:dyDescent="0.15">
      <c r="D2079" s="168"/>
      <c r="E2079" s="168"/>
      <c r="F2079" s="168"/>
      <c r="G2079" s="168"/>
      <c r="H2079" s="168"/>
      <c r="I2079" s="168"/>
      <c r="J2079" s="168"/>
      <c r="K2079" s="168"/>
      <c r="L2079" s="168"/>
      <c r="M2079" s="168"/>
      <c r="N2079" s="168"/>
      <c r="O2079" s="168"/>
      <c r="P2079" s="168"/>
      <c r="Q2079" s="168"/>
      <c r="R2079" s="168"/>
      <c r="S2079" s="168"/>
      <c r="T2079" s="168"/>
      <c r="U2079" s="168"/>
      <c r="V2079" s="168"/>
      <c r="W2079" s="168"/>
      <c r="X2079" s="168"/>
      <c r="Y2079" s="168"/>
      <c r="Z2079" s="168"/>
      <c r="AA2079" s="168"/>
      <c r="AB2079" s="168"/>
      <c r="AC2079" s="168"/>
      <c r="AD2079" s="168"/>
      <c r="AE2079" s="168"/>
      <c r="AF2079" s="168"/>
      <c r="AG2079" s="168"/>
      <c r="AH2079" s="168"/>
      <c r="AI2079" s="168"/>
      <c r="AJ2079" s="168"/>
      <c r="AK2079" s="168"/>
      <c r="AL2079" s="168"/>
      <c r="AM2079" s="168"/>
      <c r="AN2079" s="168"/>
      <c r="AO2079" s="168"/>
      <c r="AP2079" s="168"/>
      <c r="AQ2079" s="168"/>
      <c r="AR2079" s="168"/>
      <c r="AS2079" s="168"/>
      <c r="AT2079" s="168"/>
      <c r="AU2079" s="168"/>
      <c r="AV2079" s="168"/>
      <c r="AW2079" s="168"/>
      <c r="AX2079" s="168"/>
      <c r="AY2079" s="168"/>
      <c r="AZ2079" s="168"/>
      <c r="BA2079" s="168"/>
      <c r="BB2079" s="168"/>
      <c r="BC2079" s="168"/>
      <c r="BD2079" s="168"/>
      <c r="BE2079" s="168"/>
      <c r="BF2079" s="168"/>
      <c r="BG2079" s="168"/>
      <c r="BH2079" s="168"/>
      <c r="BI2079" s="168"/>
      <c r="BJ2079" s="168"/>
      <c r="BK2079" s="168"/>
      <c r="BL2079" s="168"/>
      <c r="BM2079" s="168"/>
      <c r="BN2079" s="168"/>
      <c r="BO2079" s="168"/>
      <c r="BP2079" s="168"/>
    </row>
    <row r="2080" spans="4:68" x14ac:dyDescent="0.15">
      <c r="D2080" s="168"/>
      <c r="E2080" s="168"/>
      <c r="F2080" s="168"/>
      <c r="G2080" s="168"/>
      <c r="H2080" s="168"/>
      <c r="I2080" s="168"/>
      <c r="J2080" s="168"/>
      <c r="K2080" s="168"/>
      <c r="L2080" s="168"/>
      <c r="M2080" s="168"/>
      <c r="N2080" s="168"/>
      <c r="O2080" s="168"/>
      <c r="P2080" s="168"/>
      <c r="Q2080" s="168"/>
      <c r="R2080" s="168"/>
      <c r="S2080" s="168"/>
      <c r="T2080" s="168"/>
      <c r="U2080" s="168"/>
      <c r="V2080" s="168"/>
      <c r="W2080" s="168"/>
      <c r="X2080" s="168"/>
      <c r="Y2080" s="168"/>
      <c r="Z2080" s="168"/>
      <c r="AA2080" s="168"/>
      <c r="AB2080" s="168"/>
      <c r="AC2080" s="168"/>
      <c r="AD2080" s="168"/>
      <c r="AE2080" s="168"/>
      <c r="AF2080" s="168"/>
      <c r="AG2080" s="168"/>
      <c r="AH2080" s="168"/>
      <c r="AI2080" s="168"/>
      <c r="AJ2080" s="168"/>
      <c r="AK2080" s="168"/>
      <c r="AL2080" s="168"/>
      <c r="AM2080" s="168"/>
      <c r="AN2080" s="168"/>
      <c r="AO2080" s="168"/>
      <c r="AP2080" s="168"/>
      <c r="AQ2080" s="168"/>
      <c r="AR2080" s="168"/>
      <c r="AS2080" s="168"/>
      <c r="AT2080" s="168"/>
      <c r="AU2080" s="168"/>
      <c r="AV2080" s="168"/>
      <c r="AW2080" s="168"/>
      <c r="AX2080" s="168"/>
      <c r="AY2080" s="168"/>
      <c r="AZ2080" s="168"/>
      <c r="BA2080" s="168"/>
      <c r="BB2080" s="168"/>
      <c r="BC2080" s="168"/>
      <c r="BD2080" s="168"/>
      <c r="BE2080" s="168"/>
      <c r="BF2080" s="168"/>
      <c r="BG2080" s="168"/>
      <c r="BH2080" s="168"/>
      <c r="BI2080" s="168"/>
      <c r="BJ2080" s="168"/>
      <c r="BK2080" s="168"/>
      <c r="BL2080" s="168"/>
      <c r="BM2080" s="168"/>
      <c r="BN2080" s="168"/>
      <c r="BO2080" s="168"/>
      <c r="BP2080" s="168"/>
    </row>
    <row r="2081" spans="4:68" x14ac:dyDescent="0.15">
      <c r="D2081" s="168"/>
      <c r="E2081" s="168"/>
      <c r="F2081" s="168"/>
      <c r="G2081" s="168"/>
      <c r="H2081" s="168"/>
      <c r="I2081" s="168"/>
      <c r="J2081" s="168"/>
      <c r="K2081" s="168"/>
      <c r="L2081" s="168"/>
      <c r="M2081" s="168"/>
      <c r="N2081" s="168"/>
      <c r="O2081" s="168"/>
      <c r="P2081" s="168"/>
      <c r="Q2081" s="168"/>
      <c r="R2081" s="168"/>
      <c r="S2081" s="168"/>
      <c r="T2081" s="168"/>
      <c r="U2081" s="168"/>
      <c r="V2081" s="168"/>
      <c r="W2081" s="168"/>
      <c r="X2081" s="168"/>
      <c r="Y2081" s="168"/>
      <c r="Z2081" s="168"/>
      <c r="AA2081" s="168"/>
      <c r="AB2081" s="168"/>
      <c r="AC2081" s="168"/>
      <c r="AD2081" s="168"/>
      <c r="AE2081" s="168"/>
      <c r="AF2081" s="168"/>
      <c r="AG2081" s="168"/>
      <c r="AH2081" s="168"/>
      <c r="AI2081" s="168"/>
      <c r="AJ2081" s="168"/>
      <c r="AK2081" s="168"/>
      <c r="AL2081" s="168"/>
      <c r="AM2081" s="168"/>
      <c r="AN2081" s="168"/>
      <c r="AO2081" s="168"/>
      <c r="AP2081" s="168"/>
      <c r="AQ2081" s="168"/>
      <c r="AR2081" s="168"/>
      <c r="AS2081" s="168"/>
      <c r="AT2081" s="168"/>
      <c r="AU2081" s="168"/>
      <c r="AV2081" s="168"/>
      <c r="AW2081" s="168"/>
      <c r="AX2081" s="168"/>
      <c r="AY2081" s="168"/>
      <c r="AZ2081" s="168"/>
      <c r="BA2081" s="168"/>
      <c r="BB2081" s="168"/>
      <c r="BC2081" s="168"/>
      <c r="BD2081" s="168"/>
      <c r="BE2081" s="168"/>
      <c r="BF2081" s="168"/>
      <c r="BG2081" s="168"/>
      <c r="BH2081" s="168"/>
      <c r="BI2081" s="168"/>
      <c r="BJ2081" s="168"/>
      <c r="BK2081" s="168"/>
      <c r="BL2081" s="168"/>
      <c r="BM2081" s="168"/>
      <c r="BN2081" s="168"/>
      <c r="BO2081" s="168"/>
      <c r="BP2081" s="168"/>
    </row>
    <row r="2082" spans="4:68" x14ac:dyDescent="0.15">
      <c r="D2082" s="168"/>
      <c r="E2082" s="168"/>
      <c r="F2082" s="168"/>
      <c r="G2082" s="168"/>
      <c r="H2082" s="168"/>
      <c r="I2082" s="168"/>
      <c r="J2082" s="168"/>
      <c r="K2082" s="168"/>
      <c r="L2082" s="168"/>
      <c r="M2082" s="168"/>
      <c r="N2082" s="168"/>
      <c r="O2082" s="168"/>
      <c r="P2082" s="168"/>
      <c r="Q2082" s="168"/>
      <c r="R2082" s="168"/>
      <c r="S2082" s="168"/>
      <c r="T2082" s="168"/>
      <c r="U2082" s="168"/>
      <c r="V2082" s="168"/>
      <c r="W2082" s="168"/>
      <c r="X2082" s="168"/>
      <c r="Y2082" s="168"/>
      <c r="Z2082" s="168"/>
      <c r="AA2082" s="168"/>
      <c r="AB2082" s="168"/>
      <c r="AC2082" s="168"/>
      <c r="AD2082" s="168"/>
      <c r="AE2082" s="168"/>
      <c r="AF2082" s="168"/>
      <c r="AG2082" s="168"/>
      <c r="AH2082" s="168"/>
      <c r="AI2082" s="168"/>
      <c r="AJ2082" s="168"/>
      <c r="AK2082" s="168"/>
      <c r="AL2082" s="168"/>
      <c r="AM2082" s="168"/>
      <c r="AN2082" s="168"/>
      <c r="AO2082" s="168"/>
      <c r="AP2082" s="168"/>
      <c r="AQ2082" s="168"/>
      <c r="AR2082" s="168"/>
      <c r="AS2082" s="168"/>
      <c r="AT2082" s="168"/>
      <c r="AU2082" s="168"/>
      <c r="AV2082" s="168"/>
      <c r="AW2082" s="168"/>
      <c r="AX2082" s="168"/>
      <c r="AY2082" s="168"/>
      <c r="AZ2082" s="168"/>
      <c r="BA2082" s="168"/>
      <c r="BB2082" s="168"/>
      <c r="BC2082" s="168"/>
      <c r="BD2082" s="168"/>
      <c r="BE2082" s="168"/>
      <c r="BF2082" s="168"/>
      <c r="BG2082" s="168"/>
      <c r="BH2082" s="168"/>
      <c r="BI2082" s="168"/>
      <c r="BJ2082" s="168"/>
      <c r="BK2082" s="168"/>
      <c r="BL2082" s="168"/>
      <c r="BM2082" s="168"/>
      <c r="BN2082" s="168"/>
      <c r="BO2082" s="168"/>
      <c r="BP2082" s="168"/>
    </row>
    <row r="2083" spans="4:68" x14ac:dyDescent="0.15">
      <c r="D2083" s="168"/>
      <c r="E2083" s="168"/>
      <c r="F2083" s="168"/>
      <c r="G2083" s="168"/>
      <c r="H2083" s="168"/>
      <c r="I2083" s="168"/>
      <c r="J2083" s="168"/>
      <c r="K2083" s="168"/>
      <c r="L2083" s="168"/>
      <c r="M2083" s="168"/>
      <c r="N2083" s="168"/>
      <c r="O2083" s="168"/>
      <c r="P2083" s="168"/>
      <c r="Q2083" s="168"/>
      <c r="R2083" s="168"/>
      <c r="S2083" s="168"/>
      <c r="T2083" s="168"/>
      <c r="U2083" s="168"/>
      <c r="V2083" s="168"/>
      <c r="W2083" s="168"/>
      <c r="X2083" s="168"/>
      <c r="Y2083" s="168"/>
      <c r="Z2083" s="168"/>
      <c r="AA2083" s="168"/>
      <c r="AB2083" s="168"/>
      <c r="AC2083" s="168"/>
      <c r="AD2083" s="168"/>
      <c r="AE2083" s="168"/>
      <c r="AF2083" s="168"/>
      <c r="AG2083" s="168"/>
      <c r="AH2083" s="168"/>
      <c r="AI2083" s="168"/>
      <c r="AJ2083" s="168"/>
      <c r="AK2083" s="168"/>
      <c r="AL2083" s="168"/>
      <c r="AM2083" s="168"/>
      <c r="AN2083" s="168"/>
      <c r="AO2083" s="168"/>
      <c r="AP2083" s="168"/>
      <c r="AQ2083" s="168"/>
      <c r="AR2083" s="168"/>
      <c r="AS2083" s="168"/>
      <c r="AT2083" s="168"/>
      <c r="AU2083" s="168"/>
      <c r="AV2083" s="168"/>
      <c r="AW2083" s="168"/>
      <c r="AX2083" s="168"/>
      <c r="AY2083" s="168"/>
      <c r="AZ2083" s="168"/>
      <c r="BA2083" s="168"/>
      <c r="BB2083" s="168"/>
      <c r="BC2083" s="168"/>
      <c r="BD2083" s="168"/>
      <c r="BE2083" s="168"/>
      <c r="BF2083" s="168"/>
      <c r="BG2083" s="168"/>
      <c r="BH2083" s="168"/>
      <c r="BI2083" s="168"/>
      <c r="BJ2083" s="168"/>
      <c r="BK2083" s="168"/>
      <c r="BL2083" s="168"/>
      <c r="BM2083" s="168"/>
      <c r="BN2083" s="168"/>
      <c r="BO2083" s="168"/>
      <c r="BP2083" s="168"/>
    </row>
    <row r="2084" spans="4:68" x14ac:dyDescent="0.15">
      <c r="D2084" s="168"/>
      <c r="E2084" s="168"/>
      <c r="F2084" s="168"/>
      <c r="G2084" s="168"/>
      <c r="H2084" s="168"/>
      <c r="I2084" s="168"/>
      <c r="J2084" s="168"/>
      <c r="K2084" s="168"/>
      <c r="L2084" s="168"/>
      <c r="M2084" s="168"/>
      <c r="N2084" s="168"/>
      <c r="O2084" s="168"/>
      <c r="P2084" s="168"/>
      <c r="Q2084" s="168"/>
      <c r="R2084" s="168"/>
      <c r="S2084" s="168"/>
      <c r="T2084" s="168"/>
      <c r="U2084" s="168"/>
      <c r="V2084" s="168"/>
      <c r="W2084" s="168"/>
      <c r="X2084" s="168"/>
      <c r="Y2084" s="168"/>
      <c r="Z2084" s="168"/>
      <c r="AA2084" s="168"/>
      <c r="AB2084" s="168"/>
      <c r="AC2084" s="168"/>
      <c r="AD2084" s="168"/>
      <c r="AE2084" s="168"/>
      <c r="AF2084" s="168"/>
      <c r="AG2084" s="168"/>
      <c r="AH2084" s="168"/>
      <c r="AI2084" s="168"/>
      <c r="AJ2084" s="168"/>
      <c r="AK2084" s="168"/>
      <c r="AL2084" s="168"/>
      <c r="AM2084" s="168"/>
      <c r="AN2084" s="168"/>
      <c r="AO2084" s="168"/>
      <c r="AP2084" s="168"/>
      <c r="AQ2084" s="168"/>
      <c r="AR2084" s="168"/>
      <c r="AS2084" s="168"/>
      <c r="AT2084" s="168"/>
      <c r="AU2084" s="168"/>
      <c r="AV2084" s="168"/>
      <c r="AW2084" s="168"/>
      <c r="AX2084" s="168"/>
      <c r="AY2084" s="168"/>
      <c r="AZ2084" s="168"/>
      <c r="BA2084" s="168"/>
      <c r="BB2084" s="168"/>
      <c r="BC2084" s="168"/>
      <c r="BD2084" s="168"/>
      <c r="BE2084" s="168"/>
      <c r="BF2084" s="168"/>
      <c r="BG2084" s="168"/>
      <c r="BH2084" s="168"/>
      <c r="BI2084" s="168"/>
      <c r="BJ2084" s="168"/>
      <c r="BK2084" s="168"/>
      <c r="BL2084" s="168"/>
      <c r="BM2084" s="168"/>
      <c r="BN2084" s="168"/>
      <c r="BO2084" s="168"/>
      <c r="BP2084" s="168"/>
    </row>
    <row r="2085" spans="4:68" x14ac:dyDescent="0.15">
      <c r="D2085" s="168"/>
      <c r="E2085" s="168"/>
      <c r="F2085" s="168"/>
      <c r="G2085" s="168"/>
      <c r="H2085" s="168"/>
      <c r="I2085" s="168"/>
      <c r="J2085" s="168"/>
      <c r="K2085" s="168"/>
      <c r="L2085" s="168"/>
      <c r="M2085" s="168"/>
      <c r="N2085" s="168"/>
      <c r="O2085" s="168"/>
      <c r="P2085" s="168"/>
      <c r="Q2085" s="168"/>
      <c r="R2085" s="168"/>
      <c r="S2085" s="168"/>
      <c r="T2085" s="168"/>
      <c r="U2085" s="168"/>
      <c r="V2085" s="168"/>
      <c r="W2085" s="168"/>
      <c r="X2085" s="168"/>
      <c r="Y2085" s="168"/>
      <c r="Z2085" s="168"/>
      <c r="AA2085" s="168"/>
      <c r="AB2085" s="168"/>
      <c r="AC2085" s="168"/>
      <c r="AD2085" s="168"/>
      <c r="AE2085" s="168"/>
      <c r="AF2085" s="168"/>
      <c r="AG2085" s="168"/>
      <c r="AH2085" s="168"/>
      <c r="AI2085" s="168"/>
      <c r="AJ2085" s="168"/>
      <c r="AK2085" s="168"/>
      <c r="AL2085" s="168"/>
      <c r="AM2085" s="168"/>
      <c r="AN2085" s="168"/>
      <c r="AO2085" s="168"/>
      <c r="AP2085" s="168"/>
      <c r="AQ2085" s="168"/>
      <c r="AR2085" s="168"/>
      <c r="AS2085" s="168"/>
      <c r="AT2085" s="168"/>
      <c r="AU2085" s="168"/>
      <c r="AV2085" s="168"/>
      <c r="AW2085" s="168"/>
      <c r="AX2085" s="168"/>
      <c r="AY2085" s="168"/>
      <c r="AZ2085" s="168"/>
      <c r="BA2085" s="168"/>
      <c r="BB2085" s="168"/>
      <c r="BC2085" s="168"/>
      <c r="BD2085" s="168"/>
      <c r="BE2085" s="168"/>
      <c r="BF2085" s="168"/>
      <c r="BG2085" s="168"/>
      <c r="BH2085" s="168"/>
      <c r="BI2085" s="168"/>
      <c r="BJ2085" s="168"/>
      <c r="BK2085" s="168"/>
      <c r="BL2085" s="168"/>
      <c r="BM2085" s="168"/>
      <c r="BN2085" s="168"/>
      <c r="BO2085" s="168"/>
      <c r="BP2085" s="168"/>
    </row>
    <row r="2086" spans="4:68" x14ac:dyDescent="0.15">
      <c r="D2086" s="168"/>
      <c r="E2086" s="168"/>
      <c r="F2086" s="168"/>
      <c r="G2086" s="168"/>
      <c r="H2086" s="168"/>
      <c r="I2086" s="168"/>
      <c r="J2086" s="168"/>
      <c r="K2086" s="168"/>
      <c r="L2086" s="168"/>
      <c r="M2086" s="168"/>
      <c r="N2086" s="168"/>
      <c r="O2086" s="168"/>
      <c r="P2086" s="168"/>
      <c r="Q2086" s="168"/>
      <c r="R2086" s="168"/>
      <c r="S2086" s="168"/>
      <c r="T2086" s="168"/>
      <c r="U2086" s="168"/>
      <c r="V2086" s="168"/>
      <c r="W2086" s="168"/>
      <c r="X2086" s="168"/>
      <c r="Y2086" s="168"/>
      <c r="Z2086" s="168"/>
      <c r="AA2086" s="168"/>
      <c r="AB2086" s="168"/>
      <c r="AC2086" s="168"/>
      <c r="AD2086" s="168"/>
      <c r="AE2086" s="168"/>
      <c r="AF2086" s="168"/>
      <c r="AG2086" s="168"/>
      <c r="AH2086" s="168"/>
      <c r="AI2086" s="168"/>
      <c r="AJ2086" s="168"/>
      <c r="AK2086" s="168"/>
      <c r="AL2086" s="168"/>
      <c r="AM2086" s="168"/>
      <c r="AN2086" s="168"/>
      <c r="AO2086" s="168"/>
      <c r="AP2086" s="168"/>
      <c r="AQ2086" s="168"/>
      <c r="AR2086" s="168"/>
      <c r="AS2086" s="168"/>
      <c r="AT2086" s="168"/>
      <c r="AU2086" s="168"/>
      <c r="AV2086" s="168"/>
      <c r="AW2086" s="168"/>
      <c r="AX2086" s="168"/>
      <c r="AY2086" s="168"/>
      <c r="AZ2086" s="168"/>
      <c r="BA2086" s="168"/>
      <c r="BB2086" s="168"/>
      <c r="BC2086" s="168"/>
      <c r="BD2086" s="168"/>
      <c r="BE2086" s="168"/>
      <c r="BF2086" s="168"/>
      <c r="BG2086" s="168"/>
      <c r="BH2086" s="168"/>
      <c r="BI2086" s="168"/>
      <c r="BJ2086" s="168"/>
      <c r="BK2086" s="168"/>
      <c r="BL2086" s="168"/>
      <c r="BM2086" s="168"/>
      <c r="BN2086" s="168"/>
      <c r="BO2086" s="168"/>
      <c r="BP2086" s="168"/>
    </row>
    <row r="2087" spans="4:68" x14ac:dyDescent="0.15">
      <c r="D2087" s="168"/>
      <c r="E2087" s="168"/>
      <c r="F2087" s="168"/>
      <c r="G2087" s="168"/>
      <c r="H2087" s="168"/>
      <c r="I2087" s="168"/>
      <c r="J2087" s="168"/>
      <c r="K2087" s="168"/>
      <c r="L2087" s="168"/>
      <c r="M2087" s="168"/>
      <c r="N2087" s="168"/>
      <c r="O2087" s="168"/>
      <c r="P2087" s="168"/>
      <c r="Q2087" s="168"/>
      <c r="R2087" s="168"/>
      <c r="S2087" s="168"/>
      <c r="T2087" s="168"/>
      <c r="U2087" s="168"/>
      <c r="V2087" s="168"/>
      <c r="W2087" s="168"/>
      <c r="X2087" s="168"/>
      <c r="Y2087" s="168"/>
      <c r="Z2087" s="168"/>
      <c r="AA2087" s="168"/>
      <c r="AB2087" s="168"/>
      <c r="AC2087" s="168"/>
      <c r="AD2087" s="168"/>
      <c r="AE2087" s="168"/>
      <c r="AF2087" s="168"/>
      <c r="AG2087" s="168"/>
      <c r="AH2087" s="168"/>
      <c r="AI2087" s="168"/>
      <c r="AJ2087" s="168"/>
      <c r="AK2087" s="168"/>
      <c r="AL2087" s="168"/>
      <c r="AM2087" s="168"/>
      <c r="AN2087" s="168"/>
      <c r="AO2087" s="168"/>
      <c r="AP2087" s="168"/>
      <c r="AQ2087" s="168"/>
      <c r="AR2087" s="168"/>
      <c r="AS2087" s="168"/>
      <c r="AT2087" s="168"/>
      <c r="AU2087" s="168"/>
      <c r="AV2087" s="168"/>
      <c r="AW2087" s="168"/>
      <c r="AX2087" s="168"/>
      <c r="AY2087" s="168"/>
      <c r="AZ2087" s="168"/>
      <c r="BA2087" s="168"/>
      <c r="BB2087" s="168"/>
      <c r="BC2087" s="168"/>
      <c r="BD2087" s="168"/>
      <c r="BE2087" s="168"/>
      <c r="BF2087" s="168"/>
      <c r="BG2087" s="168"/>
      <c r="BH2087" s="168"/>
      <c r="BI2087" s="168"/>
      <c r="BJ2087" s="168"/>
      <c r="BK2087" s="168"/>
      <c r="BL2087" s="168"/>
      <c r="BM2087" s="168"/>
      <c r="BN2087" s="168"/>
      <c r="BO2087" s="168"/>
      <c r="BP2087" s="168"/>
    </row>
    <row r="2088" spans="4:68" x14ac:dyDescent="0.15">
      <c r="D2088" s="168"/>
      <c r="E2088" s="168"/>
      <c r="F2088" s="168"/>
      <c r="G2088" s="168"/>
      <c r="H2088" s="168"/>
      <c r="I2088" s="168"/>
      <c r="J2088" s="168"/>
      <c r="K2088" s="168"/>
      <c r="L2088" s="168"/>
      <c r="M2088" s="168"/>
      <c r="N2088" s="168"/>
      <c r="O2088" s="168"/>
      <c r="P2088" s="168"/>
      <c r="Q2088" s="168"/>
      <c r="R2088" s="168"/>
      <c r="S2088" s="168"/>
      <c r="T2088" s="168"/>
      <c r="U2088" s="168"/>
      <c r="V2088" s="168"/>
      <c r="W2088" s="168"/>
      <c r="X2088" s="168"/>
      <c r="Y2088" s="168"/>
      <c r="Z2088" s="168"/>
      <c r="AA2088" s="168"/>
      <c r="AB2088" s="168"/>
      <c r="AC2088" s="168"/>
      <c r="AD2088" s="168"/>
      <c r="AE2088" s="168"/>
      <c r="AF2088" s="168"/>
      <c r="AG2088" s="168"/>
      <c r="AH2088" s="168"/>
      <c r="AI2088" s="168"/>
      <c r="AJ2088" s="168"/>
      <c r="AK2088" s="168"/>
      <c r="AL2088" s="168"/>
      <c r="AM2088" s="168"/>
      <c r="AN2088" s="168"/>
      <c r="AO2088" s="168"/>
      <c r="AP2088" s="168"/>
      <c r="AQ2088" s="168"/>
      <c r="AR2088" s="168"/>
      <c r="AS2088" s="168"/>
      <c r="AT2088" s="168"/>
      <c r="AU2088" s="168"/>
      <c r="AV2088" s="168"/>
      <c r="AW2088" s="168"/>
      <c r="AX2088" s="168"/>
      <c r="AY2088" s="168"/>
      <c r="AZ2088" s="168"/>
      <c r="BA2088" s="168"/>
      <c r="BB2088" s="168"/>
      <c r="BC2088" s="168"/>
      <c r="BD2088" s="168"/>
      <c r="BE2088" s="168"/>
      <c r="BF2088" s="168"/>
      <c r="BG2088" s="168"/>
      <c r="BH2088" s="168"/>
      <c r="BI2088" s="168"/>
      <c r="BJ2088" s="168"/>
      <c r="BK2088" s="168"/>
      <c r="BL2088" s="168"/>
      <c r="BM2088" s="168"/>
      <c r="BN2088" s="168"/>
      <c r="BO2088" s="168"/>
      <c r="BP2088" s="168"/>
    </row>
    <row r="2089" spans="4:68" x14ac:dyDescent="0.15">
      <c r="D2089" s="168"/>
      <c r="E2089" s="168"/>
      <c r="F2089" s="168"/>
      <c r="G2089" s="168"/>
      <c r="H2089" s="168"/>
      <c r="I2089" s="168"/>
      <c r="J2089" s="168"/>
      <c r="K2089" s="168"/>
      <c r="L2089" s="168"/>
      <c r="M2089" s="168"/>
      <c r="N2089" s="168"/>
      <c r="O2089" s="168"/>
      <c r="P2089" s="168"/>
      <c r="Q2089" s="168"/>
      <c r="R2089" s="168"/>
      <c r="S2089" s="168"/>
      <c r="T2089" s="168"/>
      <c r="U2089" s="168"/>
      <c r="V2089" s="168"/>
      <c r="W2089" s="168"/>
      <c r="X2089" s="168"/>
      <c r="Y2089" s="168"/>
      <c r="Z2089" s="168"/>
      <c r="AA2089" s="168"/>
      <c r="AB2089" s="168"/>
      <c r="AC2089" s="168"/>
      <c r="AD2089" s="168"/>
      <c r="AE2089" s="168"/>
      <c r="AF2089" s="168"/>
      <c r="AG2089" s="168"/>
      <c r="AH2089" s="168"/>
      <c r="AI2089" s="168"/>
      <c r="AJ2089" s="168"/>
      <c r="AK2089" s="168"/>
      <c r="AL2089" s="168"/>
      <c r="AM2089" s="168"/>
      <c r="AN2089" s="168"/>
      <c r="AO2089" s="168"/>
      <c r="AP2089" s="168"/>
      <c r="AQ2089" s="168"/>
      <c r="AR2089" s="168"/>
      <c r="AS2089" s="168"/>
      <c r="AT2089" s="168"/>
      <c r="AU2089" s="168"/>
      <c r="AV2089" s="168"/>
      <c r="AW2089" s="168"/>
      <c r="AX2089" s="168"/>
      <c r="AY2089" s="168"/>
      <c r="AZ2089" s="168"/>
      <c r="BA2089" s="168"/>
      <c r="BB2089" s="168"/>
      <c r="BC2089" s="168"/>
      <c r="BD2089" s="168"/>
      <c r="BE2089" s="168"/>
      <c r="BF2089" s="168"/>
      <c r="BG2089" s="168"/>
      <c r="BH2089" s="168"/>
      <c r="BI2089" s="168"/>
      <c r="BJ2089" s="168"/>
      <c r="BK2089" s="168"/>
      <c r="BL2089" s="168"/>
      <c r="BM2089" s="168"/>
      <c r="BN2089" s="168"/>
      <c r="BO2089" s="168"/>
      <c r="BP2089" s="168"/>
    </row>
    <row r="2090" spans="4:68" x14ac:dyDescent="0.15">
      <c r="D2090" s="168"/>
      <c r="E2090" s="168"/>
      <c r="F2090" s="168"/>
      <c r="G2090" s="168"/>
      <c r="H2090" s="168"/>
      <c r="I2090" s="168"/>
      <c r="J2090" s="168"/>
      <c r="K2090" s="168"/>
      <c r="L2090" s="168"/>
      <c r="M2090" s="168"/>
      <c r="N2090" s="168"/>
      <c r="O2090" s="168"/>
      <c r="P2090" s="168"/>
      <c r="Q2090" s="168"/>
      <c r="R2090" s="168"/>
      <c r="S2090" s="168"/>
      <c r="T2090" s="168"/>
      <c r="U2090" s="168"/>
      <c r="V2090" s="168"/>
      <c r="W2090" s="168"/>
      <c r="X2090" s="168"/>
      <c r="Y2090" s="168"/>
      <c r="Z2090" s="168"/>
      <c r="AA2090" s="168"/>
      <c r="AB2090" s="168"/>
      <c r="AC2090" s="168"/>
      <c r="AD2090" s="168"/>
      <c r="AE2090" s="168"/>
      <c r="AF2090" s="168"/>
      <c r="AG2090" s="168"/>
      <c r="AH2090" s="168"/>
      <c r="AI2090" s="168"/>
      <c r="AJ2090" s="168"/>
      <c r="AK2090" s="168"/>
      <c r="AL2090" s="168"/>
      <c r="AM2090" s="168"/>
      <c r="AN2090" s="168"/>
      <c r="AO2090" s="168"/>
      <c r="AP2090" s="168"/>
      <c r="AQ2090" s="168"/>
      <c r="AR2090" s="168"/>
      <c r="AS2090" s="168"/>
      <c r="AT2090" s="168"/>
      <c r="AU2090" s="168"/>
      <c r="AV2090" s="168"/>
      <c r="AW2090" s="168"/>
      <c r="AX2090" s="168"/>
      <c r="AY2090" s="168"/>
      <c r="AZ2090" s="168"/>
      <c r="BA2090" s="168"/>
      <c r="BB2090" s="168"/>
      <c r="BC2090" s="168"/>
      <c r="BD2090" s="168"/>
      <c r="BE2090" s="168"/>
      <c r="BF2090" s="168"/>
      <c r="BG2090" s="168"/>
      <c r="BH2090" s="168"/>
      <c r="BI2090" s="168"/>
      <c r="BJ2090" s="168"/>
      <c r="BK2090" s="168"/>
      <c r="BL2090" s="168"/>
      <c r="BM2090" s="168"/>
      <c r="BN2090" s="168"/>
      <c r="BO2090" s="168"/>
      <c r="BP2090" s="168"/>
    </row>
    <row r="2091" spans="4:68" x14ac:dyDescent="0.15">
      <c r="D2091" s="168"/>
      <c r="E2091" s="168"/>
      <c r="F2091" s="168"/>
      <c r="G2091" s="168"/>
      <c r="H2091" s="168"/>
      <c r="I2091" s="168"/>
      <c r="J2091" s="168"/>
      <c r="K2091" s="168"/>
      <c r="L2091" s="168"/>
      <c r="M2091" s="168"/>
      <c r="N2091" s="168"/>
      <c r="O2091" s="168"/>
      <c r="P2091" s="168"/>
      <c r="Q2091" s="168"/>
      <c r="R2091" s="168"/>
      <c r="S2091" s="168"/>
      <c r="T2091" s="168"/>
      <c r="U2091" s="168"/>
      <c r="V2091" s="168"/>
      <c r="W2091" s="168"/>
      <c r="X2091" s="168"/>
      <c r="Y2091" s="168"/>
      <c r="Z2091" s="168"/>
      <c r="AA2091" s="168"/>
      <c r="AB2091" s="168"/>
      <c r="AC2091" s="168"/>
      <c r="AD2091" s="168"/>
      <c r="AE2091" s="168"/>
      <c r="AF2091" s="168"/>
      <c r="AG2091" s="168"/>
      <c r="AH2091" s="168"/>
      <c r="AI2091" s="168"/>
      <c r="AJ2091" s="168"/>
      <c r="AK2091" s="168"/>
      <c r="AL2091" s="168"/>
      <c r="AM2091" s="168"/>
      <c r="AN2091" s="168"/>
      <c r="AO2091" s="168"/>
      <c r="AP2091" s="168"/>
      <c r="AQ2091" s="168"/>
      <c r="AR2091" s="168"/>
      <c r="AS2091" s="168"/>
      <c r="AT2091" s="168"/>
      <c r="AU2091" s="168"/>
      <c r="AV2091" s="168"/>
      <c r="AW2091" s="168"/>
      <c r="AX2091" s="168"/>
      <c r="AY2091" s="168"/>
      <c r="AZ2091" s="168"/>
      <c r="BA2091" s="168"/>
      <c r="BB2091" s="168"/>
      <c r="BC2091" s="168"/>
      <c r="BD2091" s="168"/>
      <c r="BE2091" s="168"/>
      <c r="BF2091" s="168"/>
      <c r="BG2091" s="168"/>
      <c r="BH2091" s="168"/>
      <c r="BI2091" s="168"/>
      <c r="BJ2091" s="168"/>
      <c r="BK2091" s="168"/>
      <c r="BL2091" s="168"/>
      <c r="BM2091" s="168"/>
      <c r="BN2091" s="168"/>
      <c r="BO2091" s="168"/>
      <c r="BP2091" s="168"/>
    </row>
    <row r="2092" spans="4:68" x14ac:dyDescent="0.15">
      <c r="D2092" s="168"/>
      <c r="E2092" s="168"/>
      <c r="F2092" s="168"/>
      <c r="G2092" s="168"/>
      <c r="H2092" s="168"/>
      <c r="I2092" s="168"/>
      <c r="J2092" s="168"/>
      <c r="K2092" s="168"/>
      <c r="L2092" s="168"/>
      <c r="M2092" s="168"/>
      <c r="N2092" s="168"/>
      <c r="O2092" s="168"/>
      <c r="P2092" s="168"/>
      <c r="Q2092" s="168"/>
      <c r="R2092" s="168"/>
      <c r="S2092" s="168"/>
      <c r="T2092" s="168"/>
      <c r="U2092" s="168"/>
      <c r="V2092" s="168"/>
      <c r="W2092" s="168"/>
      <c r="X2092" s="168"/>
      <c r="Y2092" s="168"/>
      <c r="Z2092" s="168"/>
      <c r="AA2092" s="168"/>
      <c r="AB2092" s="168"/>
      <c r="AC2092" s="168"/>
      <c r="AD2092" s="168"/>
      <c r="AE2092" s="168"/>
      <c r="AF2092" s="168"/>
      <c r="AG2092" s="168"/>
      <c r="AH2092" s="168"/>
      <c r="AI2092" s="168"/>
      <c r="AJ2092" s="168"/>
      <c r="AK2092" s="168"/>
      <c r="AL2092" s="168"/>
      <c r="AM2092" s="168"/>
      <c r="AN2092" s="168"/>
      <c r="AO2092" s="168"/>
      <c r="AP2092" s="168"/>
      <c r="AQ2092" s="168"/>
      <c r="AR2092" s="168"/>
      <c r="AS2092" s="168"/>
      <c r="AT2092" s="168"/>
      <c r="AU2092" s="168"/>
      <c r="AV2092" s="168"/>
      <c r="AW2092" s="168"/>
      <c r="AX2092" s="168"/>
      <c r="AY2092" s="168"/>
      <c r="AZ2092" s="168"/>
      <c r="BA2092" s="168"/>
      <c r="BB2092" s="168"/>
      <c r="BC2092" s="168"/>
      <c r="BD2092" s="168"/>
      <c r="BE2092" s="168"/>
      <c r="BF2092" s="168"/>
      <c r="BG2092" s="168"/>
      <c r="BH2092" s="168"/>
      <c r="BI2092" s="168"/>
      <c r="BJ2092" s="168"/>
      <c r="BK2092" s="168"/>
      <c r="BL2092" s="168"/>
      <c r="BM2092" s="168"/>
      <c r="BN2092" s="168"/>
      <c r="BO2092" s="168"/>
      <c r="BP2092" s="168"/>
    </row>
    <row r="2093" spans="4:68" x14ac:dyDescent="0.15">
      <c r="D2093" s="168"/>
      <c r="E2093" s="168"/>
      <c r="F2093" s="168"/>
      <c r="G2093" s="168"/>
      <c r="H2093" s="168"/>
      <c r="I2093" s="168"/>
      <c r="J2093" s="168"/>
      <c r="K2093" s="168"/>
      <c r="L2093" s="168"/>
      <c r="M2093" s="168"/>
      <c r="N2093" s="168"/>
      <c r="O2093" s="168"/>
      <c r="P2093" s="168"/>
      <c r="Q2093" s="168"/>
      <c r="R2093" s="168"/>
      <c r="S2093" s="168"/>
      <c r="T2093" s="168"/>
      <c r="U2093" s="168"/>
      <c r="V2093" s="168"/>
      <c r="W2093" s="168"/>
      <c r="X2093" s="168"/>
      <c r="Y2093" s="168"/>
      <c r="Z2093" s="168"/>
      <c r="AA2093" s="168"/>
      <c r="AB2093" s="168"/>
      <c r="AC2093" s="168"/>
      <c r="AD2093" s="168"/>
      <c r="AE2093" s="168"/>
      <c r="AF2093" s="168"/>
      <c r="AG2093" s="168"/>
      <c r="AH2093" s="168"/>
      <c r="AI2093" s="168"/>
      <c r="AJ2093" s="168"/>
      <c r="AK2093" s="168"/>
      <c r="AL2093" s="168"/>
      <c r="AM2093" s="168"/>
      <c r="AN2093" s="168"/>
      <c r="AO2093" s="168"/>
      <c r="AP2093" s="168"/>
      <c r="AQ2093" s="168"/>
      <c r="AR2093" s="168"/>
      <c r="AS2093" s="168"/>
      <c r="AT2093" s="168"/>
      <c r="AU2093" s="168"/>
      <c r="AV2093" s="168"/>
      <c r="AW2093" s="168"/>
      <c r="AX2093" s="168"/>
      <c r="AY2093" s="168"/>
      <c r="AZ2093" s="168"/>
      <c r="BA2093" s="168"/>
      <c r="BB2093" s="168"/>
      <c r="BC2093" s="168"/>
      <c r="BD2093" s="168"/>
      <c r="BE2093" s="168"/>
      <c r="BF2093" s="168"/>
      <c r="BG2093" s="168"/>
      <c r="BH2093" s="168"/>
      <c r="BI2093" s="168"/>
      <c r="BJ2093" s="168"/>
      <c r="BK2093" s="168"/>
      <c r="BL2093" s="168"/>
      <c r="BM2093" s="168"/>
      <c r="BN2093" s="168"/>
      <c r="BO2093" s="168"/>
      <c r="BP2093" s="168"/>
    </row>
    <row r="2094" spans="4:68" x14ac:dyDescent="0.15">
      <c r="D2094" s="168"/>
      <c r="E2094" s="168"/>
      <c r="F2094" s="168"/>
      <c r="G2094" s="168"/>
      <c r="H2094" s="168"/>
      <c r="I2094" s="168"/>
      <c r="J2094" s="168"/>
      <c r="K2094" s="168"/>
      <c r="L2094" s="168"/>
      <c r="M2094" s="168"/>
      <c r="N2094" s="168"/>
      <c r="O2094" s="168"/>
      <c r="P2094" s="168"/>
      <c r="Q2094" s="168"/>
      <c r="R2094" s="168"/>
      <c r="S2094" s="168"/>
      <c r="T2094" s="168"/>
      <c r="U2094" s="168"/>
      <c r="V2094" s="168"/>
      <c r="W2094" s="168"/>
      <c r="X2094" s="168"/>
      <c r="Y2094" s="168"/>
      <c r="Z2094" s="168"/>
      <c r="AA2094" s="168"/>
      <c r="AB2094" s="168"/>
      <c r="AC2094" s="168"/>
      <c r="AD2094" s="168"/>
      <c r="AE2094" s="168"/>
      <c r="AF2094" s="168"/>
      <c r="AG2094" s="168"/>
      <c r="AH2094" s="168"/>
      <c r="AI2094" s="168"/>
      <c r="AJ2094" s="168"/>
      <c r="AK2094" s="168"/>
      <c r="AL2094" s="168"/>
      <c r="AM2094" s="168"/>
      <c r="AN2094" s="168"/>
      <c r="AO2094" s="168"/>
      <c r="AP2094" s="168"/>
      <c r="AQ2094" s="168"/>
      <c r="AR2094" s="168"/>
      <c r="AS2094" s="168"/>
      <c r="AT2094" s="168"/>
      <c r="AU2094" s="168"/>
      <c r="AV2094" s="168"/>
      <c r="AW2094" s="168"/>
      <c r="AX2094" s="168"/>
      <c r="AY2094" s="168"/>
      <c r="AZ2094" s="168"/>
      <c r="BA2094" s="168"/>
      <c r="BB2094" s="168"/>
      <c r="BC2094" s="168"/>
      <c r="BD2094" s="168"/>
      <c r="BE2094" s="168"/>
      <c r="BF2094" s="168"/>
      <c r="BG2094" s="168"/>
      <c r="BH2094" s="168"/>
      <c r="BI2094" s="168"/>
      <c r="BJ2094" s="168"/>
      <c r="BK2094" s="168"/>
      <c r="BL2094" s="168"/>
      <c r="BM2094" s="168"/>
      <c r="BN2094" s="168"/>
      <c r="BO2094" s="168"/>
      <c r="BP2094" s="168"/>
    </row>
    <row r="2095" spans="4:68" x14ac:dyDescent="0.15">
      <c r="D2095" s="168"/>
      <c r="E2095" s="168"/>
      <c r="F2095" s="168"/>
      <c r="G2095" s="168"/>
      <c r="H2095" s="168"/>
      <c r="I2095" s="168"/>
      <c r="J2095" s="168"/>
      <c r="K2095" s="168"/>
      <c r="L2095" s="168"/>
      <c r="M2095" s="168"/>
      <c r="N2095" s="168"/>
      <c r="O2095" s="168"/>
      <c r="P2095" s="168"/>
      <c r="Q2095" s="168"/>
      <c r="R2095" s="168"/>
      <c r="S2095" s="168"/>
      <c r="T2095" s="168"/>
      <c r="U2095" s="168"/>
      <c r="V2095" s="168"/>
      <c r="W2095" s="168"/>
      <c r="X2095" s="168"/>
      <c r="Y2095" s="168"/>
      <c r="Z2095" s="168"/>
      <c r="AA2095" s="168"/>
      <c r="AB2095" s="168"/>
      <c r="AC2095" s="168"/>
      <c r="AD2095" s="168"/>
      <c r="AE2095" s="168"/>
      <c r="AF2095" s="168"/>
      <c r="AG2095" s="168"/>
      <c r="AH2095" s="168"/>
      <c r="AI2095" s="168"/>
      <c r="AJ2095" s="168"/>
      <c r="AK2095" s="168"/>
      <c r="AL2095" s="168"/>
      <c r="AM2095" s="168"/>
      <c r="AN2095" s="168"/>
      <c r="AO2095" s="168"/>
      <c r="AP2095" s="168"/>
      <c r="AQ2095" s="168"/>
      <c r="AR2095" s="168"/>
      <c r="AS2095" s="168"/>
      <c r="AT2095" s="168"/>
      <c r="AU2095" s="168"/>
      <c r="AV2095" s="168"/>
      <c r="AW2095" s="168"/>
      <c r="AX2095" s="168"/>
      <c r="AY2095" s="168"/>
      <c r="AZ2095" s="168"/>
      <c r="BA2095" s="168"/>
      <c r="BB2095" s="168"/>
      <c r="BC2095" s="168"/>
      <c r="BD2095" s="168"/>
      <c r="BE2095" s="168"/>
      <c r="BF2095" s="168"/>
      <c r="BG2095" s="168"/>
      <c r="BH2095" s="168"/>
      <c r="BI2095" s="168"/>
      <c r="BJ2095" s="168"/>
      <c r="BK2095" s="168"/>
      <c r="BL2095" s="168"/>
      <c r="BM2095" s="168"/>
      <c r="BN2095" s="168"/>
      <c r="BO2095" s="168"/>
      <c r="BP2095" s="168"/>
    </row>
    <row r="2096" spans="4:68" x14ac:dyDescent="0.15">
      <c r="D2096" s="168"/>
      <c r="E2096" s="168"/>
      <c r="F2096" s="168"/>
      <c r="G2096" s="168"/>
      <c r="H2096" s="168"/>
      <c r="I2096" s="168"/>
      <c r="J2096" s="168"/>
      <c r="K2096" s="168"/>
      <c r="L2096" s="168"/>
      <c r="M2096" s="168"/>
      <c r="N2096" s="168"/>
      <c r="O2096" s="168"/>
      <c r="P2096" s="168"/>
      <c r="Q2096" s="168"/>
      <c r="R2096" s="168"/>
      <c r="S2096" s="168"/>
      <c r="T2096" s="168"/>
      <c r="U2096" s="168"/>
      <c r="V2096" s="168"/>
      <c r="W2096" s="168"/>
      <c r="X2096" s="168"/>
      <c r="Y2096" s="168"/>
      <c r="Z2096" s="168"/>
      <c r="AA2096" s="168"/>
      <c r="AB2096" s="168"/>
      <c r="AC2096" s="168"/>
      <c r="AD2096" s="168"/>
      <c r="AE2096" s="168"/>
      <c r="AF2096" s="168"/>
      <c r="AG2096" s="168"/>
      <c r="AH2096" s="168"/>
      <c r="AI2096" s="168"/>
      <c r="AJ2096" s="168"/>
      <c r="AK2096" s="168"/>
      <c r="AL2096" s="168"/>
      <c r="AM2096" s="168"/>
      <c r="AN2096" s="168"/>
      <c r="AO2096" s="168"/>
      <c r="AP2096" s="168"/>
      <c r="AQ2096" s="168"/>
      <c r="AR2096" s="168"/>
      <c r="AS2096" s="168"/>
      <c r="AT2096" s="168"/>
      <c r="AU2096" s="168"/>
      <c r="AV2096" s="168"/>
      <c r="AW2096" s="168"/>
      <c r="AX2096" s="168"/>
      <c r="AY2096" s="168"/>
      <c r="AZ2096" s="168"/>
      <c r="BA2096" s="168"/>
      <c r="BB2096" s="168"/>
      <c r="BC2096" s="168"/>
      <c r="BD2096" s="168"/>
      <c r="BE2096" s="168"/>
      <c r="BF2096" s="168"/>
      <c r="BG2096" s="168"/>
      <c r="BH2096" s="168"/>
      <c r="BI2096" s="168"/>
      <c r="BJ2096" s="168"/>
      <c r="BK2096" s="168"/>
      <c r="BL2096" s="168"/>
      <c r="BM2096" s="168"/>
      <c r="BN2096" s="168"/>
      <c r="BO2096" s="168"/>
      <c r="BP2096" s="168"/>
    </row>
    <row r="2097" spans="4:68" x14ac:dyDescent="0.15">
      <c r="D2097" s="168"/>
      <c r="E2097" s="168"/>
      <c r="F2097" s="168"/>
      <c r="G2097" s="168"/>
      <c r="H2097" s="168"/>
      <c r="I2097" s="168"/>
      <c r="J2097" s="168"/>
      <c r="K2097" s="168"/>
      <c r="L2097" s="168"/>
      <c r="M2097" s="168"/>
      <c r="N2097" s="168"/>
      <c r="O2097" s="168"/>
      <c r="P2097" s="168"/>
      <c r="Q2097" s="168"/>
      <c r="R2097" s="168"/>
      <c r="S2097" s="168"/>
      <c r="T2097" s="168"/>
      <c r="U2097" s="168"/>
      <c r="V2097" s="168"/>
      <c r="W2097" s="168"/>
      <c r="X2097" s="168"/>
      <c r="Y2097" s="168"/>
      <c r="Z2097" s="168"/>
      <c r="AA2097" s="168"/>
      <c r="AB2097" s="168"/>
      <c r="AC2097" s="168"/>
      <c r="AD2097" s="168"/>
      <c r="AE2097" s="168"/>
      <c r="AF2097" s="168"/>
      <c r="AG2097" s="168"/>
      <c r="AH2097" s="168"/>
      <c r="AI2097" s="168"/>
      <c r="AJ2097" s="168"/>
      <c r="AK2097" s="168"/>
      <c r="AL2097" s="168"/>
      <c r="AM2097" s="168"/>
      <c r="AN2097" s="168"/>
      <c r="AO2097" s="168"/>
      <c r="AP2097" s="168"/>
      <c r="AQ2097" s="168"/>
      <c r="AR2097" s="168"/>
      <c r="AS2097" s="168"/>
      <c r="AT2097" s="168"/>
      <c r="AU2097" s="168"/>
      <c r="AV2097" s="168"/>
      <c r="AW2097" s="168"/>
      <c r="AX2097" s="168"/>
      <c r="AY2097" s="168"/>
      <c r="AZ2097" s="168"/>
      <c r="BA2097" s="168"/>
      <c r="BB2097" s="168"/>
      <c r="BC2097" s="168"/>
      <c r="BD2097" s="168"/>
      <c r="BE2097" s="168"/>
      <c r="BF2097" s="168"/>
      <c r="BG2097" s="168"/>
      <c r="BH2097" s="168"/>
      <c r="BI2097" s="168"/>
      <c r="BJ2097" s="168"/>
      <c r="BK2097" s="168"/>
      <c r="BL2097" s="168"/>
      <c r="BM2097" s="168"/>
      <c r="BN2097" s="168"/>
      <c r="BO2097" s="168"/>
      <c r="BP2097" s="168"/>
    </row>
    <row r="2098" spans="4:68" x14ac:dyDescent="0.15">
      <c r="D2098" s="168"/>
      <c r="E2098" s="168"/>
      <c r="F2098" s="168"/>
      <c r="G2098" s="168"/>
      <c r="H2098" s="168"/>
      <c r="I2098" s="168"/>
      <c r="J2098" s="168"/>
      <c r="K2098" s="168"/>
      <c r="L2098" s="168"/>
      <c r="M2098" s="168"/>
      <c r="N2098" s="168"/>
      <c r="O2098" s="168"/>
      <c r="P2098" s="168"/>
      <c r="Q2098" s="168"/>
      <c r="R2098" s="168"/>
      <c r="S2098" s="168"/>
      <c r="T2098" s="168"/>
      <c r="U2098" s="168"/>
      <c r="V2098" s="168"/>
      <c r="W2098" s="168"/>
      <c r="X2098" s="168"/>
      <c r="Y2098" s="168"/>
      <c r="Z2098" s="168"/>
      <c r="AA2098" s="168"/>
      <c r="AB2098" s="168"/>
      <c r="AC2098" s="168"/>
      <c r="AD2098" s="168"/>
      <c r="AE2098" s="168"/>
      <c r="AF2098" s="168"/>
      <c r="AG2098" s="168"/>
      <c r="AH2098" s="168"/>
      <c r="AI2098" s="168"/>
      <c r="AJ2098" s="168"/>
      <c r="AK2098" s="168"/>
      <c r="AL2098" s="168"/>
      <c r="AM2098" s="168"/>
      <c r="AN2098" s="168"/>
      <c r="AO2098" s="168"/>
      <c r="AP2098" s="168"/>
      <c r="AQ2098" s="168"/>
      <c r="AR2098" s="168"/>
      <c r="AS2098" s="168"/>
      <c r="AT2098" s="168"/>
      <c r="AU2098" s="168"/>
      <c r="AV2098" s="168"/>
      <c r="AW2098" s="168"/>
      <c r="AX2098" s="168"/>
      <c r="AY2098" s="168"/>
      <c r="AZ2098" s="168"/>
      <c r="BA2098" s="168"/>
      <c r="BB2098" s="168"/>
      <c r="BC2098" s="168"/>
      <c r="BD2098" s="168"/>
      <c r="BE2098" s="168"/>
      <c r="BF2098" s="168"/>
      <c r="BG2098" s="168"/>
      <c r="BH2098" s="168"/>
      <c r="BI2098" s="168"/>
      <c r="BJ2098" s="168"/>
      <c r="BK2098" s="168"/>
      <c r="BL2098" s="168"/>
      <c r="BM2098" s="168"/>
      <c r="BN2098" s="168"/>
      <c r="BO2098" s="168"/>
      <c r="BP2098" s="168"/>
    </row>
    <row r="2099" spans="4:68" x14ac:dyDescent="0.15">
      <c r="D2099" s="168"/>
      <c r="E2099" s="168"/>
      <c r="F2099" s="168"/>
      <c r="G2099" s="168"/>
      <c r="H2099" s="168"/>
      <c r="I2099" s="168"/>
      <c r="J2099" s="168"/>
      <c r="K2099" s="168"/>
      <c r="L2099" s="168"/>
      <c r="M2099" s="168"/>
      <c r="N2099" s="168"/>
      <c r="O2099" s="168"/>
      <c r="P2099" s="168"/>
      <c r="Q2099" s="168"/>
      <c r="R2099" s="168"/>
      <c r="S2099" s="168"/>
      <c r="T2099" s="168"/>
      <c r="U2099" s="168"/>
      <c r="V2099" s="168"/>
      <c r="W2099" s="168"/>
      <c r="X2099" s="168"/>
      <c r="Y2099" s="168"/>
      <c r="Z2099" s="168"/>
      <c r="AA2099" s="168"/>
      <c r="AB2099" s="168"/>
      <c r="AC2099" s="168"/>
      <c r="AD2099" s="168"/>
      <c r="AE2099" s="168"/>
      <c r="AF2099" s="168"/>
      <c r="AG2099" s="168"/>
      <c r="AH2099" s="168"/>
      <c r="AI2099" s="168"/>
      <c r="AJ2099" s="168"/>
      <c r="AK2099" s="168"/>
      <c r="AL2099" s="168"/>
      <c r="AM2099" s="168"/>
      <c r="AN2099" s="168"/>
      <c r="AO2099" s="168"/>
      <c r="AP2099" s="168"/>
      <c r="AQ2099" s="168"/>
      <c r="AR2099" s="168"/>
      <c r="AS2099" s="168"/>
      <c r="AT2099" s="168"/>
      <c r="AU2099" s="168"/>
      <c r="AV2099" s="168"/>
      <c r="AW2099" s="168"/>
      <c r="AX2099" s="168"/>
      <c r="AY2099" s="168"/>
      <c r="AZ2099" s="168"/>
      <c r="BA2099" s="168"/>
      <c r="BB2099" s="168"/>
      <c r="BC2099" s="168"/>
      <c r="BD2099" s="168"/>
      <c r="BE2099" s="168"/>
      <c r="BF2099" s="168"/>
      <c r="BG2099" s="168"/>
      <c r="BH2099" s="168"/>
      <c r="BI2099" s="168"/>
      <c r="BJ2099" s="168"/>
      <c r="BK2099" s="168"/>
      <c r="BL2099" s="168"/>
      <c r="BM2099" s="168"/>
      <c r="BN2099" s="168"/>
      <c r="BO2099" s="168"/>
      <c r="BP2099" s="168"/>
    </row>
    <row r="2100" spans="4:68" x14ac:dyDescent="0.15">
      <c r="D2100" s="168"/>
      <c r="E2100" s="168"/>
      <c r="F2100" s="168"/>
      <c r="G2100" s="168"/>
      <c r="H2100" s="168"/>
      <c r="I2100" s="168"/>
      <c r="J2100" s="168"/>
      <c r="K2100" s="168"/>
      <c r="L2100" s="168"/>
      <c r="M2100" s="168"/>
      <c r="N2100" s="168"/>
      <c r="O2100" s="168"/>
      <c r="P2100" s="168"/>
      <c r="Q2100" s="168"/>
      <c r="R2100" s="168"/>
      <c r="S2100" s="168"/>
      <c r="T2100" s="168"/>
      <c r="U2100" s="168"/>
      <c r="V2100" s="168"/>
      <c r="W2100" s="168"/>
      <c r="X2100" s="168"/>
      <c r="Y2100" s="168"/>
      <c r="Z2100" s="168"/>
      <c r="AA2100" s="168"/>
      <c r="AB2100" s="168"/>
      <c r="AC2100" s="168"/>
      <c r="AD2100" s="168"/>
      <c r="AE2100" s="168"/>
      <c r="AF2100" s="168"/>
      <c r="AG2100" s="168"/>
      <c r="AH2100" s="168"/>
      <c r="AI2100" s="168"/>
      <c r="AJ2100" s="168"/>
      <c r="AK2100" s="168"/>
      <c r="AL2100" s="168"/>
      <c r="AM2100" s="168"/>
      <c r="AN2100" s="168"/>
      <c r="AO2100" s="168"/>
      <c r="AP2100" s="168"/>
      <c r="AQ2100" s="168"/>
      <c r="AR2100" s="168"/>
      <c r="AS2100" s="168"/>
      <c r="AT2100" s="168"/>
      <c r="AU2100" s="168"/>
      <c r="AV2100" s="168"/>
      <c r="AW2100" s="168"/>
      <c r="AX2100" s="168"/>
      <c r="AY2100" s="168"/>
      <c r="AZ2100" s="168"/>
      <c r="BA2100" s="168"/>
      <c r="BB2100" s="168"/>
      <c r="BC2100" s="168"/>
      <c r="BD2100" s="168"/>
      <c r="BE2100" s="168"/>
      <c r="BF2100" s="168"/>
      <c r="BG2100" s="168"/>
      <c r="BH2100" s="168"/>
      <c r="BI2100" s="168"/>
      <c r="BJ2100" s="168"/>
      <c r="BK2100" s="168"/>
      <c r="BL2100" s="168"/>
      <c r="BM2100" s="168"/>
      <c r="BN2100" s="168"/>
      <c r="BO2100" s="168"/>
      <c r="BP2100" s="168"/>
    </row>
    <row r="2101" spans="4:68" x14ac:dyDescent="0.15">
      <c r="D2101" s="168"/>
      <c r="E2101" s="168"/>
      <c r="F2101" s="168"/>
      <c r="G2101" s="168"/>
      <c r="H2101" s="168"/>
      <c r="I2101" s="168"/>
      <c r="J2101" s="168"/>
      <c r="K2101" s="168"/>
      <c r="L2101" s="168"/>
      <c r="M2101" s="168"/>
      <c r="N2101" s="168"/>
      <c r="O2101" s="168"/>
      <c r="P2101" s="168"/>
      <c r="Q2101" s="168"/>
      <c r="R2101" s="168"/>
      <c r="S2101" s="168"/>
      <c r="T2101" s="168"/>
      <c r="U2101" s="168"/>
      <c r="V2101" s="168"/>
      <c r="W2101" s="168"/>
      <c r="X2101" s="168"/>
      <c r="Y2101" s="168"/>
      <c r="Z2101" s="168"/>
      <c r="AA2101" s="168"/>
      <c r="AB2101" s="168"/>
      <c r="AC2101" s="168"/>
      <c r="AD2101" s="168"/>
      <c r="AE2101" s="168"/>
      <c r="AF2101" s="168"/>
      <c r="AG2101" s="168"/>
      <c r="AH2101" s="168"/>
      <c r="AI2101" s="168"/>
      <c r="AJ2101" s="168"/>
      <c r="AK2101" s="168"/>
      <c r="AL2101" s="168"/>
      <c r="AM2101" s="168"/>
      <c r="AN2101" s="168"/>
      <c r="AO2101" s="168"/>
      <c r="AP2101" s="168"/>
      <c r="AQ2101" s="168"/>
      <c r="AR2101" s="168"/>
      <c r="AS2101" s="168"/>
      <c r="AT2101" s="168"/>
      <c r="AU2101" s="168"/>
      <c r="AV2101" s="168"/>
      <c r="AW2101" s="168"/>
      <c r="AX2101" s="168"/>
      <c r="AY2101" s="168"/>
      <c r="AZ2101" s="168"/>
      <c r="BA2101" s="168"/>
      <c r="BB2101" s="168"/>
      <c r="BC2101" s="168"/>
      <c r="BD2101" s="168"/>
      <c r="BE2101" s="168"/>
      <c r="BF2101" s="168"/>
      <c r="BG2101" s="168"/>
      <c r="BH2101" s="168"/>
      <c r="BI2101" s="168"/>
      <c r="BJ2101" s="168"/>
      <c r="BK2101" s="168"/>
      <c r="BL2101" s="168"/>
      <c r="BM2101" s="168"/>
      <c r="BN2101" s="168"/>
      <c r="BO2101" s="168"/>
      <c r="BP2101" s="168"/>
    </row>
    <row r="2102" spans="4:68" x14ac:dyDescent="0.15">
      <c r="D2102" s="168"/>
      <c r="E2102" s="168"/>
      <c r="F2102" s="168"/>
      <c r="G2102" s="168"/>
      <c r="H2102" s="168"/>
      <c r="I2102" s="168"/>
      <c r="J2102" s="168"/>
      <c r="K2102" s="168"/>
      <c r="L2102" s="168"/>
      <c r="M2102" s="168"/>
      <c r="N2102" s="168"/>
      <c r="O2102" s="168"/>
      <c r="P2102" s="168"/>
      <c r="Q2102" s="168"/>
      <c r="R2102" s="168"/>
      <c r="S2102" s="168"/>
      <c r="T2102" s="168"/>
      <c r="U2102" s="168"/>
      <c r="V2102" s="168"/>
      <c r="W2102" s="168"/>
      <c r="X2102" s="168"/>
      <c r="Y2102" s="168"/>
      <c r="Z2102" s="168"/>
      <c r="AA2102" s="168"/>
      <c r="AB2102" s="168"/>
      <c r="AC2102" s="168"/>
      <c r="AD2102" s="168"/>
      <c r="AE2102" s="168"/>
      <c r="AF2102" s="168"/>
      <c r="AG2102" s="168"/>
      <c r="AH2102" s="168"/>
      <c r="AI2102" s="168"/>
      <c r="AJ2102" s="168"/>
      <c r="AK2102" s="168"/>
      <c r="AL2102" s="168"/>
      <c r="AM2102" s="168"/>
      <c r="AN2102" s="168"/>
      <c r="AO2102" s="168"/>
      <c r="AP2102" s="168"/>
      <c r="AQ2102" s="168"/>
      <c r="AR2102" s="168"/>
      <c r="AS2102" s="168"/>
      <c r="AT2102" s="168"/>
      <c r="AU2102" s="168"/>
      <c r="AV2102" s="168"/>
      <c r="AW2102" s="168"/>
      <c r="AX2102" s="168"/>
      <c r="AY2102" s="168"/>
      <c r="AZ2102" s="168"/>
      <c r="BA2102" s="168"/>
      <c r="BB2102" s="168"/>
      <c r="BC2102" s="168"/>
      <c r="BD2102" s="168"/>
      <c r="BE2102" s="168"/>
      <c r="BF2102" s="168"/>
      <c r="BG2102" s="168"/>
      <c r="BH2102" s="168"/>
      <c r="BI2102" s="168"/>
      <c r="BJ2102" s="168"/>
      <c r="BK2102" s="168"/>
      <c r="BL2102" s="168"/>
      <c r="BM2102" s="168"/>
      <c r="BN2102" s="168"/>
      <c r="BO2102" s="168"/>
      <c r="BP2102" s="168"/>
    </row>
    <row r="2103" spans="4:68" x14ac:dyDescent="0.15">
      <c r="D2103" s="168"/>
      <c r="E2103" s="168"/>
      <c r="F2103" s="168"/>
      <c r="G2103" s="168"/>
      <c r="H2103" s="168"/>
      <c r="I2103" s="168"/>
      <c r="J2103" s="168"/>
      <c r="K2103" s="168"/>
      <c r="L2103" s="168"/>
      <c r="M2103" s="168"/>
      <c r="N2103" s="168"/>
      <c r="O2103" s="168"/>
      <c r="P2103" s="168"/>
      <c r="Q2103" s="168"/>
      <c r="R2103" s="168"/>
      <c r="S2103" s="168"/>
      <c r="T2103" s="168"/>
      <c r="U2103" s="168"/>
      <c r="V2103" s="168"/>
      <c r="W2103" s="168"/>
      <c r="X2103" s="168"/>
      <c r="Y2103" s="168"/>
      <c r="Z2103" s="168"/>
      <c r="AA2103" s="168"/>
      <c r="AB2103" s="168"/>
      <c r="AC2103" s="168"/>
      <c r="AD2103" s="168"/>
      <c r="AE2103" s="168"/>
      <c r="AF2103" s="168"/>
      <c r="AG2103" s="168"/>
      <c r="AH2103" s="168"/>
      <c r="AI2103" s="168"/>
      <c r="AJ2103" s="168"/>
      <c r="AK2103" s="168"/>
      <c r="AL2103" s="168"/>
      <c r="AM2103" s="168"/>
      <c r="AN2103" s="168"/>
      <c r="AO2103" s="168"/>
      <c r="AP2103" s="168"/>
      <c r="AQ2103" s="168"/>
      <c r="AR2103" s="168"/>
      <c r="AS2103" s="168"/>
      <c r="AT2103" s="168"/>
      <c r="AU2103" s="168"/>
      <c r="AV2103" s="168"/>
      <c r="AW2103" s="168"/>
      <c r="AX2103" s="168"/>
      <c r="AY2103" s="168"/>
      <c r="AZ2103" s="168"/>
      <c r="BA2103" s="168"/>
      <c r="BB2103" s="168"/>
      <c r="BC2103" s="168"/>
      <c r="BD2103" s="168"/>
      <c r="BE2103" s="168"/>
      <c r="BF2103" s="168"/>
      <c r="BG2103" s="168"/>
      <c r="BH2103" s="168"/>
      <c r="BI2103" s="168"/>
      <c r="BJ2103" s="168"/>
      <c r="BK2103" s="168"/>
      <c r="BL2103" s="168"/>
      <c r="BM2103" s="168"/>
      <c r="BN2103" s="168"/>
      <c r="BO2103" s="168"/>
      <c r="BP2103" s="168"/>
    </row>
    <row r="2104" spans="4:68" x14ac:dyDescent="0.15">
      <c r="D2104" s="168"/>
      <c r="E2104" s="168"/>
      <c r="F2104" s="168"/>
      <c r="G2104" s="168"/>
      <c r="H2104" s="168"/>
      <c r="I2104" s="168"/>
      <c r="J2104" s="168"/>
      <c r="K2104" s="168"/>
      <c r="L2104" s="168"/>
      <c r="M2104" s="168"/>
      <c r="N2104" s="168"/>
      <c r="O2104" s="168"/>
      <c r="P2104" s="168"/>
      <c r="Q2104" s="168"/>
      <c r="R2104" s="168"/>
      <c r="S2104" s="168"/>
      <c r="T2104" s="168"/>
      <c r="U2104" s="168"/>
      <c r="V2104" s="168"/>
      <c r="W2104" s="168"/>
      <c r="X2104" s="168"/>
      <c r="Y2104" s="168"/>
      <c r="Z2104" s="168"/>
      <c r="AA2104" s="168"/>
      <c r="AB2104" s="168"/>
      <c r="AC2104" s="168"/>
      <c r="AD2104" s="168"/>
      <c r="AE2104" s="168"/>
      <c r="AF2104" s="168"/>
      <c r="AG2104" s="168"/>
      <c r="AH2104" s="168"/>
      <c r="AI2104" s="168"/>
      <c r="AJ2104" s="168"/>
      <c r="AK2104" s="168"/>
      <c r="AL2104" s="168"/>
      <c r="AM2104" s="168"/>
      <c r="AN2104" s="168"/>
      <c r="AO2104" s="168"/>
      <c r="AP2104" s="168"/>
      <c r="AQ2104" s="168"/>
      <c r="AR2104" s="168"/>
      <c r="AS2104" s="168"/>
      <c r="AT2104" s="168"/>
      <c r="AU2104" s="168"/>
      <c r="AV2104" s="168"/>
      <c r="AW2104" s="168"/>
      <c r="AX2104" s="168"/>
      <c r="AY2104" s="168"/>
      <c r="AZ2104" s="168"/>
      <c r="BA2104" s="168"/>
      <c r="BB2104" s="168"/>
      <c r="BC2104" s="168"/>
      <c r="BD2104" s="168"/>
      <c r="BE2104" s="168"/>
      <c r="BF2104" s="168"/>
      <c r="BG2104" s="168"/>
      <c r="BH2104" s="168"/>
      <c r="BI2104" s="168"/>
      <c r="BJ2104" s="168"/>
      <c r="BK2104" s="168"/>
      <c r="BL2104" s="168"/>
      <c r="BM2104" s="168"/>
      <c r="BN2104" s="168"/>
      <c r="BO2104" s="168"/>
      <c r="BP2104" s="168"/>
    </row>
    <row r="2105" spans="4:68" x14ac:dyDescent="0.15">
      <c r="D2105" s="168"/>
      <c r="E2105" s="168"/>
      <c r="F2105" s="168"/>
      <c r="G2105" s="168"/>
      <c r="H2105" s="168"/>
      <c r="I2105" s="168"/>
      <c r="J2105" s="168"/>
      <c r="K2105" s="168"/>
      <c r="L2105" s="168"/>
      <c r="M2105" s="168"/>
      <c r="N2105" s="168"/>
      <c r="O2105" s="168"/>
      <c r="P2105" s="168"/>
      <c r="Q2105" s="168"/>
      <c r="R2105" s="168"/>
      <c r="S2105" s="168"/>
      <c r="T2105" s="168"/>
      <c r="U2105" s="168"/>
      <c r="V2105" s="168"/>
      <c r="W2105" s="168"/>
      <c r="X2105" s="168"/>
      <c r="Y2105" s="168"/>
      <c r="Z2105" s="168"/>
      <c r="AA2105" s="168"/>
      <c r="AB2105" s="168"/>
      <c r="AC2105" s="168"/>
      <c r="AD2105" s="168"/>
      <c r="AE2105" s="168"/>
      <c r="AF2105" s="168"/>
      <c r="AG2105" s="168"/>
      <c r="AH2105" s="168"/>
      <c r="AI2105" s="168"/>
      <c r="AJ2105" s="168"/>
      <c r="AK2105" s="168"/>
      <c r="AL2105" s="168"/>
      <c r="AM2105" s="168"/>
      <c r="AN2105" s="168"/>
      <c r="AO2105" s="168"/>
      <c r="AP2105" s="168"/>
      <c r="AQ2105" s="168"/>
      <c r="AR2105" s="168"/>
      <c r="AS2105" s="168"/>
      <c r="AT2105" s="168"/>
      <c r="AU2105" s="168"/>
      <c r="AV2105" s="168"/>
      <c r="AW2105" s="168"/>
      <c r="AX2105" s="168"/>
      <c r="AY2105" s="168"/>
      <c r="AZ2105" s="168"/>
      <c r="BA2105" s="168"/>
      <c r="BB2105" s="168"/>
      <c r="BC2105" s="168"/>
      <c r="BD2105" s="168"/>
      <c r="BE2105" s="168"/>
      <c r="BF2105" s="168"/>
      <c r="BG2105" s="168"/>
      <c r="BH2105" s="168"/>
      <c r="BI2105" s="168"/>
      <c r="BJ2105" s="168"/>
      <c r="BK2105" s="168"/>
      <c r="BL2105" s="168"/>
      <c r="BM2105" s="168"/>
      <c r="BN2105" s="168"/>
      <c r="BO2105" s="168"/>
      <c r="BP2105" s="168"/>
    </row>
    <row r="2106" spans="4:68" x14ac:dyDescent="0.15">
      <c r="D2106" s="168"/>
      <c r="E2106" s="168"/>
      <c r="F2106" s="168"/>
      <c r="G2106" s="168"/>
      <c r="H2106" s="168"/>
      <c r="I2106" s="168"/>
      <c r="J2106" s="168"/>
      <c r="K2106" s="168"/>
      <c r="L2106" s="168"/>
      <c r="M2106" s="168"/>
      <c r="N2106" s="168"/>
      <c r="O2106" s="168"/>
      <c r="P2106" s="168"/>
      <c r="Q2106" s="168"/>
      <c r="R2106" s="168"/>
      <c r="S2106" s="168"/>
      <c r="T2106" s="168"/>
      <c r="U2106" s="168"/>
      <c r="V2106" s="168"/>
      <c r="W2106" s="168"/>
      <c r="X2106" s="168"/>
      <c r="Y2106" s="168"/>
      <c r="Z2106" s="168"/>
      <c r="AA2106" s="168"/>
      <c r="AB2106" s="168"/>
      <c r="AC2106" s="168"/>
      <c r="AD2106" s="168"/>
      <c r="AE2106" s="168"/>
      <c r="AF2106" s="168"/>
      <c r="AG2106" s="168"/>
      <c r="AH2106" s="168"/>
      <c r="AI2106" s="168"/>
      <c r="AJ2106" s="168"/>
      <c r="AK2106" s="168"/>
      <c r="AL2106" s="168"/>
      <c r="AM2106" s="168"/>
      <c r="AN2106" s="168"/>
      <c r="AO2106" s="168"/>
      <c r="AP2106" s="168"/>
      <c r="AQ2106" s="168"/>
      <c r="AR2106" s="168"/>
      <c r="AS2106" s="168"/>
      <c r="AT2106" s="168"/>
      <c r="AU2106" s="168"/>
      <c r="AV2106" s="168"/>
      <c r="AW2106" s="168"/>
      <c r="AX2106" s="168"/>
      <c r="AY2106" s="168"/>
      <c r="AZ2106" s="168"/>
      <c r="BA2106" s="168"/>
      <c r="BB2106" s="168"/>
      <c r="BC2106" s="168"/>
      <c r="BD2106" s="168"/>
      <c r="BE2106" s="168"/>
      <c r="BF2106" s="168"/>
      <c r="BG2106" s="168"/>
      <c r="BH2106" s="168"/>
      <c r="BI2106" s="168"/>
      <c r="BJ2106" s="168"/>
      <c r="BK2106" s="168"/>
      <c r="BL2106" s="168"/>
      <c r="BM2106" s="168"/>
      <c r="BN2106" s="168"/>
      <c r="BO2106" s="168"/>
      <c r="BP2106" s="168"/>
    </row>
    <row r="2107" spans="4:68" x14ac:dyDescent="0.15">
      <c r="D2107" s="168"/>
      <c r="E2107" s="168"/>
      <c r="F2107" s="168"/>
      <c r="G2107" s="168"/>
      <c r="H2107" s="168"/>
      <c r="I2107" s="168"/>
      <c r="J2107" s="168"/>
      <c r="K2107" s="168"/>
      <c r="L2107" s="168"/>
      <c r="M2107" s="168"/>
      <c r="N2107" s="168"/>
      <c r="O2107" s="168"/>
      <c r="P2107" s="168"/>
      <c r="Q2107" s="168"/>
      <c r="R2107" s="168"/>
      <c r="S2107" s="168"/>
      <c r="T2107" s="168"/>
      <c r="U2107" s="168"/>
      <c r="V2107" s="168"/>
      <c r="W2107" s="168"/>
      <c r="X2107" s="168"/>
      <c r="Y2107" s="168"/>
      <c r="Z2107" s="168"/>
      <c r="AA2107" s="168"/>
      <c r="AB2107" s="168"/>
      <c r="AC2107" s="168"/>
      <c r="AD2107" s="168"/>
      <c r="AE2107" s="168"/>
      <c r="AF2107" s="168"/>
      <c r="AG2107" s="168"/>
      <c r="AH2107" s="168"/>
      <c r="AI2107" s="168"/>
      <c r="AJ2107" s="168"/>
      <c r="AK2107" s="168"/>
      <c r="AL2107" s="168"/>
      <c r="AM2107" s="168"/>
      <c r="AN2107" s="168"/>
      <c r="AO2107" s="168"/>
      <c r="AP2107" s="168"/>
      <c r="AQ2107" s="168"/>
      <c r="AR2107" s="168"/>
      <c r="AS2107" s="168"/>
      <c r="AT2107" s="168"/>
      <c r="AU2107" s="168"/>
      <c r="AV2107" s="168"/>
      <c r="AW2107" s="168"/>
      <c r="AX2107" s="168"/>
      <c r="AY2107" s="168"/>
      <c r="AZ2107" s="168"/>
      <c r="BA2107" s="168"/>
      <c r="BB2107" s="168"/>
      <c r="BC2107" s="168"/>
      <c r="BD2107" s="168"/>
      <c r="BE2107" s="168"/>
      <c r="BF2107" s="168"/>
      <c r="BG2107" s="168"/>
      <c r="BH2107" s="168"/>
      <c r="BI2107" s="168"/>
      <c r="BJ2107" s="168"/>
      <c r="BK2107" s="168"/>
      <c r="BL2107" s="168"/>
      <c r="BM2107" s="168"/>
      <c r="BN2107" s="168"/>
      <c r="BO2107" s="168"/>
      <c r="BP2107" s="168"/>
    </row>
    <row r="2108" spans="4:68" x14ac:dyDescent="0.15">
      <c r="D2108" s="168"/>
      <c r="E2108" s="168"/>
      <c r="F2108" s="168"/>
      <c r="G2108" s="168"/>
      <c r="H2108" s="168"/>
      <c r="I2108" s="168"/>
      <c r="J2108" s="168"/>
      <c r="K2108" s="168"/>
      <c r="L2108" s="168"/>
      <c r="M2108" s="168"/>
      <c r="N2108" s="168"/>
      <c r="O2108" s="168"/>
      <c r="P2108" s="168"/>
      <c r="Q2108" s="168"/>
      <c r="R2108" s="168"/>
      <c r="S2108" s="168"/>
      <c r="T2108" s="168"/>
      <c r="U2108" s="168"/>
      <c r="V2108" s="168"/>
      <c r="W2108" s="168"/>
      <c r="X2108" s="168"/>
      <c r="Y2108" s="168"/>
      <c r="Z2108" s="168"/>
      <c r="AA2108" s="168"/>
      <c r="AB2108" s="168"/>
      <c r="AC2108" s="168"/>
      <c r="AD2108" s="168"/>
      <c r="AE2108" s="168"/>
      <c r="AF2108" s="168"/>
      <c r="AG2108" s="168"/>
      <c r="AH2108" s="168"/>
      <c r="AI2108" s="168"/>
      <c r="AJ2108" s="168"/>
      <c r="AK2108" s="168"/>
      <c r="AL2108" s="168"/>
      <c r="AM2108" s="168"/>
      <c r="AN2108" s="168"/>
      <c r="AO2108" s="168"/>
      <c r="AP2108" s="168"/>
      <c r="AQ2108" s="168"/>
      <c r="AR2108" s="168"/>
      <c r="AS2108" s="168"/>
      <c r="AT2108" s="168"/>
      <c r="AU2108" s="168"/>
      <c r="AV2108" s="168"/>
      <c r="AW2108" s="168"/>
      <c r="AX2108" s="168"/>
      <c r="AY2108" s="168"/>
      <c r="AZ2108" s="168"/>
      <c r="BA2108" s="168"/>
      <c r="BB2108" s="168"/>
      <c r="BC2108" s="168"/>
      <c r="BD2108" s="168"/>
      <c r="BE2108" s="168"/>
      <c r="BF2108" s="168"/>
      <c r="BG2108" s="168"/>
      <c r="BH2108" s="168"/>
      <c r="BI2108" s="168"/>
      <c r="BJ2108" s="168"/>
      <c r="BK2108" s="168"/>
      <c r="BL2108" s="168"/>
      <c r="BM2108" s="168"/>
      <c r="BN2108" s="168"/>
      <c r="BO2108" s="168"/>
      <c r="BP2108" s="168"/>
    </row>
    <row r="2109" spans="4:68" x14ac:dyDescent="0.15">
      <c r="D2109" s="168"/>
      <c r="E2109" s="168"/>
      <c r="F2109" s="168"/>
      <c r="G2109" s="168"/>
      <c r="H2109" s="168"/>
      <c r="I2109" s="168"/>
      <c r="J2109" s="168"/>
      <c r="K2109" s="168"/>
      <c r="L2109" s="168"/>
      <c r="M2109" s="168"/>
      <c r="N2109" s="168"/>
      <c r="O2109" s="168"/>
      <c r="P2109" s="168"/>
      <c r="Q2109" s="168"/>
      <c r="R2109" s="168"/>
      <c r="S2109" s="168"/>
      <c r="T2109" s="168"/>
      <c r="U2109" s="168"/>
      <c r="V2109" s="168"/>
      <c r="W2109" s="168"/>
      <c r="X2109" s="168"/>
      <c r="Y2109" s="168"/>
      <c r="Z2109" s="168"/>
      <c r="AA2109" s="168"/>
      <c r="AB2109" s="168"/>
      <c r="AC2109" s="168"/>
      <c r="AD2109" s="168"/>
      <c r="AE2109" s="168"/>
      <c r="AF2109" s="168"/>
      <c r="AG2109" s="168"/>
      <c r="AH2109" s="168"/>
      <c r="AI2109" s="168"/>
      <c r="AJ2109" s="168"/>
      <c r="AK2109" s="168"/>
      <c r="AL2109" s="168"/>
      <c r="AM2109" s="168"/>
      <c r="AN2109" s="168"/>
      <c r="AO2109" s="168"/>
      <c r="AP2109" s="168"/>
      <c r="AQ2109" s="168"/>
      <c r="AR2109" s="168"/>
      <c r="AS2109" s="168"/>
      <c r="AT2109" s="168"/>
      <c r="AU2109" s="168"/>
      <c r="AV2109" s="168"/>
      <c r="AW2109" s="168"/>
      <c r="AX2109" s="168"/>
      <c r="AY2109" s="168"/>
      <c r="AZ2109" s="168"/>
      <c r="BA2109" s="168"/>
      <c r="BB2109" s="168"/>
      <c r="BC2109" s="168"/>
      <c r="BD2109" s="168"/>
      <c r="BE2109" s="168"/>
      <c r="BF2109" s="168"/>
      <c r="BG2109" s="168"/>
      <c r="BH2109" s="168"/>
      <c r="BI2109" s="168"/>
      <c r="BJ2109" s="168"/>
      <c r="BK2109" s="168"/>
      <c r="BL2109" s="168"/>
      <c r="BM2109" s="168"/>
      <c r="BN2109" s="168"/>
      <c r="BO2109" s="168"/>
      <c r="BP2109" s="168"/>
    </row>
    <row r="2110" spans="4:68" x14ac:dyDescent="0.15">
      <c r="D2110" s="168"/>
      <c r="E2110" s="168"/>
      <c r="F2110" s="168"/>
      <c r="G2110" s="168"/>
      <c r="H2110" s="168"/>
      <c r="I2110" s="168"/>
      <c r="J2110" s="168"/>
      <c r="K2110" s="168"/>
      <c r="L2110" s="168"/>
      <c r="M2110" s="168"/>
      <c r="N2110" s="168"/>
      <c r="O2110" s="168"/>
      <c r="P2110" s="168"/>
      <c r="Q2110" s="168"/>
      <c r="R2110" s="168"/>
      <c r="S2110" s="168"/>
      <c r="T2110" s="168"/>
      <c r="U2110" s="168"/>
      <c r="V2110" s="168"/>
      <c r="W2110" s="168"/>
      <c r="X2110" s="168"/>
      <c r="Y2110" s="168"/>
      <c r="Z2110" s="168"/>
      <c r="AA2110" s="168"/>
      <c r="AB2110" s="168"/>
      <c r="AC2110" s="168"/>
      <c r="AD2110" s="168"/>
      <c r="AE2110" s="168"/>
      <c r="AF2110" s="168"/>
      <c r="AG2110" s="168"/>
      <c r="AH2110" s="168"/>
      <c r="AI2110" s="168"/>
      <c r="AJ2110" s="168"/>
      <c r="AK2110" s="168"/>
      <c r="AL2110" s="168"/>
      <c r="AM2110" s="168"/>
      <c r="AN2110" s="168"/>
      <c r="AO2110" s="168"/>
      <c r="AP2110" s="168"/>
      <c r="AQ2110" s="168"/>
      <c r="AR2110" s="168"/>
      <c r="AS2110" s="168"/>
      <c r="AT2110" s="168"/>
      <c r="AU2110" s="168"/>
      <c r="AV2110" s="168"/>
      <c r="AW2110" s="168"/>
      <c r="AX2110" s="168"/>
      <c r="AY2110" s="168"/>
      <c r="AZ2110" s="168"/>
      <c r="BA2110" s="168"/>
      <c r="BB2110" s="168"/>
      <c r="BC2110" s="168"/>
      <c r="BD2110" s="168"/>
      <c r="BE2110" s="168"/>
      <c r="BF2110" s="168"/>
      <c r="BG2110" s="168"/>
      <c r="BH2110" s="168"/>
      <c r="BI2110" s="168"/>
      <c r="BJ2110" s="168"/>
      <c r="BK2110" s="168"/>
      <c r="BL2110" s="168"/>
      <c r="BM2110" s="168"/>
      <c r="BN2110" s="168"/>
      <c r="BO2110" s="168"/>
      <c r="BP2110" s="168"/>
    </row>
    <row r="2111" spans="4:68" x14ac:dyDescent="0.15">
      <c r="D2111" s="168"/>
      <c r="E2111" s="168"/>
      <c r="F2111" s="168"/>
      <c r="G2111" s="168"/>
      <c r="H2111" s="168"/>
      <c r="I2111" s="168"/>
      <c r="J2111" s="168"/>
      <c r="K2111" s="168"/>
      <c r="L2111" s="168"/>
      <c r="M2111" s="168"/>
      <c r="N2111" s="168"/>
      <c r="O2111" s="168"/>
      <c r="P2111" s="168"/>
      <c r="Q2111" s="168"/>
      <c r="R2111" s="168"/>
      <c r="S2111" s="168"/>
      <c r="T2111" s="168"/>
      <c r="U2111" s="168"/>
      <c r="V2111" s="168"/>
      <c r="W2111" s="168"/>
      <c r="X2111" s="168"/>
      <c r="Y2111" s="168"/>
      <c r="Z2111" s="168"/>
      <c r="AA2111" s="168"/>
      <c r="AB2111" s="168"/>
      <c r="AC2111" s="168"/>
      <c r="AD2111" s="168"/>
      <c r="AE2111" s="168"/>
      <c r="AF2111" s="168"/>
      <c r="AG2111" s="168"/>
      <c r="AH2111" s="168"/>
      <c r="AI2111" s="168"/>
      <c r="AJ2111" s="168"/>
      <c r="AK2111" s="168"/>
      <c r="AL2111" s="168"/>
      <c r="AM2111" s="168"/>
      <c r="AN2111" s="168"/>
      <c r="AO2111" s="168"/>
      <c r="AP2111" s="168"/>
      <c r="AQ2111" s="168"/>
      <c r="AR2111" s="168"/>
      <c r="AS2111" s="168"/>
      <c r="AT2111" s="168"/>
      <c r="AU2111" s="168"/>
      <c r="AV2111" s="168"/>
      <c r="AW2111" s="168"/>
      <c r="AX2111" s="168"/>
      <c r="AY2111" s="168"/>
      <c r="AZ2111" s="168"/>
      <c r="BA2111" s="168"/>
      <c r="BB2111" s="168"/>
      <c r="BC2111" s="168"/>
      <c r="BD2111" s="168"/>
      <c r="BE2111" s="168"/>
      <c r="BF2111" s="168"/>
      <c r="BG2111" s="168"/>
      <c r="BH2111" s="168"/>
      <c r="BI2111" s="168"/>
      <c r="BJ2111" s="168"/>
      <c r="BK2111" s="168"/>
      <c r="BL2111" s="168"/>
      <c r="BM2111" s="168"/>
      <c r="BN2111" s="168"/>
      <c r="BO2111" s="168"/>
      <c r="BP2111" s="168"/>
    </row>
    <row r="2112" spans="4:68" x14ac:dyDescent="0.15">
      <c r="D2112" s="168"/>
      <c r="E2112" s="168"/>
      <c r="F2112" s="168"/>
      <c r="G2112" s="168"/>
      <c r="H2112" s="168"/>
      <c r="I2112" s="168"/>
      <c r="J2112" s="168"/>
      <c r="K2112" s="168"/>
      <c r="L2112" s="168"/>
      <c r="M2112" s="168"/>
      <c r="N2112" s="168"/>
      <c r="O2112" s="168"/>
      <c r="P2112" s="168"/>
      <c r="Q2112" s="168"/>
      <c r="R2112" s="168"/>
      <c r="S2112" s="168"/>
      <c r="T2112" s="168"/>
      <c r="U2112" s="168"/>
      <c r="V2112" s="168"/>
      <c r="W2112" s="168"/>
      <c r="X2112" s="168"/>
      <c r="Y2112" s="168"/>
      <c r="Z2112" s="168"/>
      <c r="AA2112" s="168"/>
      <c r="AB2112" s="168"/>
      <c r="AC2112" s="168"/>
      <c r="AD2112" s="168"/>
      <c r="AE2112" s="168"/>
      <c r="AF2112" s="168"/>
      <c r="AG2112" s="168"/>
      <c r="AH2112" s="168"/>
      <c r="AI2112" s="168"/>
      <c r="AJ2112" s="168"/>
      <c r="AK2112" s="168"/>
      <c r="AL2112" s="168"/>
      <c r="AM2112" s="168"/>
      <c r="AN2112" s="168"/>
      <c r="AO2112" s="168"/>
      <c r="AP2112" s="168"/>
      <c r="AQ2112" s="168"/>
      <c r="AR2112" s="168"/>
      <c r="AS2112" s="168"/>
      <c r="AT2112" s="168"/>
      <c r="AU2112" s="168"/>
      <c r="AV2112" s="168"/>
      <c r="AW2112" s="168"/>
      <c r="AX2112" s="168"/>
      <c r="AY2112" s="168"/>
      <c r="AZ2112" s="168"/>
      <c r="BA2112" s="168"/>
      <c r="BB2112" s="168"/>
      <c r="BC2112" s="168"/>
      <c r="BD2112" s="168"/>
      <c r="BE2112" s="168"/>
      <c r="BF2112" s="168"/>
      <c r="BG2112" s="168"/>
      <c r="BH2112" s="168"/>
      <c r="BI2112" s="168"/>
      <c r="BJ2112" s="168"/>
      <c r="BK2112" s="168"/>
      <c r="BL2112" s="168"/>
      <c r="BM2112" s="168"/>
      <c r="BN2112" s="168"/>
      <c r="BO2112" s="168"/>
      <c r="BP2112" s="168"/>
    </row>
    <row r="2113" spans="4:68" x14ac:dyDescent="0.15">
      <c r="D2113" s="168"/>
      <c r="E2113" s="168"/>
      <c r="F2113" s="168"/>
      <c r="G2113" s="168"/>
      <c r="H2113" s="168"/>
      <c r="I2113" s="168"/>
      <c r="J2113" s="168"/>
      <c r="K2113" s="168"/>
      <c r="L2113" s="168"/>
      <c r="M2113" s="168"/>
      <c r="N2113" s="168"/>
      <c r="O2113" s="168"/>
      <c r="P2113" s="168"/>
      <c r="Q2113" s="168"/>
      <c r="R2113" s="168"/>
      <c r="S2113" s="168"/>
      <c r="T2113" s="168"/>
      <c r="U2113" s="168"/>
      <c r="V2113" s="168"/>
      <c r="W2113" s="168"/>
      <c r="X2113" s="168"/>
      <c r="Y2113" s="168"/>
      <c r="Z2113" s="168"/>
      <c r="AA2113" s="168"/>
      <c r="AB2113" s="168"/>
      <c r="AC2113" s="168"/>
      <c r="AD2113" s="168"/>
      <c r="AE2113" s="168"/>
      <c r="AF2113" s="168"/>
      <c r="AG2113" s="168"/>
      <c r="AH2113" s="168"/>
      <c r="AI2113" s="168"/>
      <c r="AJ2113" s="168"/>
      <c r="AK2113" s="168"/>
      <c r="AL2113" s="168"/>
      <c r="AM2113" s="168"/>
      <c r="AN2113" s="168"/>
      <c r="AO2113" s="168"/>
      <c r="AP2113" s="168"/>
      <c r="AQ2113" s="168"/>
      <c r="AR2113" s="168"/>
      <c r="AS2113" s="168"/>
      <c r="AT2113" s="168"/>
      <c r="AU2113" s="168"/>
      <c r="AV2113" s="168"/>
      <c r="AW2113" s="168"/>
      <c r="AX2113" s="168"/>
      <c r="AY2113" s="168"/>
      <c r="AZ2113" s="168"/>
      <c r="BA2113" s="168"/>
      <c r="BB2113" s="168"/>
      <c r="BC2113" s="168"/>
      <c r="BD2113" s="168"/>
      <c r="BE2113" s="168"/>
      <c r="BF2113" s="168"/>
      <c r="BG2113" s="168"/>
      <c r="BH2113" s="168"/>
      <c r="BI2113" s="168"/>
      <c r="BJ2113" s="168"/>
      <c r="BK2113" s="168"/>
      <c r="BL2113" s="168"/>
      <c r="BM2113" s="168"/>
      <c r="BN2113" s="168"/>
      <c r="BO2113" s="168"/>
      <c r="BP2113" s="168"/>
    </row>
    <row r="2114" spans="4:68" x14ac:dyDescent="0.15">
      <c r="D2114" s="168"/>
      <c r="E2114" s="168"/>
      <c r="F2114" s="168"/>
      <c r="G2114" s="168"/>
      <c r="H2114" s="168"/>
      <c r="I2114" s="168"/>
      <c r="J2114" s="168"/>
      <c r="K2114" s="168"/>
      <c r="L2114" s="168"/>
      <c r="M2114" s="168"/>
      <c r="N2114" s="168"/>
      <c r="O2114" s="168"/>
      <c r="P2114" s="168"/>
      <c r="Q2114" s="168"/>
      <c r="R2114" s="168"/>
      <c r="S2114" s="168"/>
      <c r="T2114" s="168"/>
      <c r="U2114" s="168"/>
      <c r="V2114" s="168"/>
      <c r="W2114" s="168"/>
      <c r="X2114" s="168"/>
      <c r="Y2114" s="168"/>
      <c r="Z2114" s="168"/>
      <c r="AA2114" s="168"/>
      <c r="AB2114" s="168"/>
      <c r="AC2114" s="168"/>
      <c r="AD2114" s="168"/>
      <c r="AE2114" s="168"/>
      <c r="AF2114" s="168"/>
      <c r="AG2114" s="168"/>
      <c r="AH2114" s="168"/>
      <c r="AI2114" s="168"/>
      <c r="AJ2114" s="168"/>
      <c r="AK2114" s="168"/>
      <c r="AL2114" s="168"/>
      <c r="AM2114" s="168"/>
      <c r="AN2114" s="168"/>
      <c r="AO2114" s="168"/>
      <c r="AP2114" s="168"/>
      <c r="AQ2114" s="168"/>
      <c r="AR2114" s="168"/>
      <c r="AS2114" s="168"/>
      <c r="AT2114" s="168"/>
      <c r="AU2114" s="168"/>
      <c r="AV2114" s="168"/>
      <c r="AW2114" s="168"/>
      <c r="AX2114" s="168"/>
      <c r="AY2114" s="168"/>
      <c r="AZ2114" s="168"/>
      <c r="BA2114" s="168"/>
      <c r="BB2114" s="168"/>
      <c r="BC2114" s="168"/>
      <c r="BD2114" s="168"/>
      <c r="BE2114" s="168"/>
      <c r="BF2114" s="168"/>
      <c r="BG2114" s="168"/>
      <c r="BH2114" s="168"/>
      <c r="BI2114" s="168"/>
      <c r="BJ2114" s="168"/>
      <c r="BK2114" s="168"/>
      <c r="BL2114" s="168"/>
      <c r="BM2114" s="168"/>
      <c r="BN2114" s="168"/>
      <c r="BO2114" s="168"/>
      <c r="BP2114" s="168"/>
    </row>
    <row r="2115" spans="4:68" x14ac:dyDescent="0.15">
      <c r="D2115" s="168"/>
      <c r="E2115" s="168"/>
      <c r="F2115" s="168"/>
      <c r="G2115" s="168"/>
      <c r="H2115" s="168"/>
      <c r="I2115" s="168"/>
      <c r="J2115" s="168"/>
      <c r="K2115" s="168"/>
      <c r="L2115" s="168"/>
      <c r="M2115" s="168"/>
      <c r="N2115" s="168"/>
      <c r="O2115" s="168"/>
      <c r="P2115" s="168"/>
      <c r="Q2115" s="168"/>
      <c r="R2115" s="168"/>
      <c r="S2115" s="168"/>
      <c r="T2115" s="168"/>
      <c r="U2115" s="168"/>
      <c r="V2115" s="168"/>
      <c r="W2115" s="168"/>
      <c r="X2115" s="168"/>
      <c r="Y2115" s="168"/>
      <c r="Z2115" s="168"/>
      <c r="AA2115" s="168"/>
      <c r="AB2115" s="168"/>
      <c r="AC2115" s="168"/>
      <c r="AD2115" s="168"/>
      <c r="AE2115" s="168"/>
      <c r="AF2115" s="168"/>
      <c r="AG2115" s="168"/>
      <c r="AH2115" s="168"/>
      <c r="AI2115" s="168"/>
      <c r="AJ2115" s="168"/>
      <c r="AK2115" s="168"/>
      <c r="AL2115" s="168"/>
      <c r="AM2115" s="168"/>
      <c r="AN2115" s="168"/>
      <c r="AO2115" s="168"/>
      <c r="AP2115" s="168"/>
      <c r="AQ2115" s="168"/>
      <c r="AR2115" s="168"/>
      <c r="AS2115" s="168"/>
      <c r="AT2115" s="168"/>
      <c r="AU2115" s="168"/>
      <c r="AV2115" s="168"/>
      <c r="AW2115" s="168"/>
      <c r="AX2115" s="168"/>
      <c r="AY2115" s="168"/>
      <c r="AZ2115" s="168"/>
      <c r="BA2115" s="168"/>
      <c r="BB2115" s="168"/>
      <c r="BC2115" s="168"/>
      <c r="BD2115" s="168"/>
      <c r="BE2115" s="168"/>
      <c r="BF2115" s="168"/>
      <c r="BG2115" s="168"/>
      <c r="BH2115" s="168"/>
      <c r="BI2115" s="168"/>
      <c r="BJ2115" s="168"/>
      <c r="BK2115" s="168"/>
      <c r="BL2115" s="168"/>
      <c r="BM2115" s="168"/>
      <c r="BN2115" s="168"/>
      <c r="BO2115" s="168"/>
      <c r="BP2115" s="168"/>
    </row>
    <row r="2116" spans="4:68" x14ac:dyDescent="0.15">
      <c r="D2116" s="168"/>
      <c r="E2116" s="168"/>
      <c r="F2116" s="168"/>
      <c r="G2116" s="168"/>
      <c r="H2116" s="168"/>
      <c r="I2116" s="168"/>
      <c r="J2116" s="168"/>
      <c r="K2116" s="168"/>
      <c r="L2116" s="168"/>
      <c r="M2116" s="168"/>
      <c r="N2116" s="168"/>
      <c r="O2116" s="168"/>
      <c r="P2116" s="168"/>
      <c r="Q2116" s="168"/>
      <c r="R2116" s="168"/>
      <c r="S2116" s="168"/>
      <c r="T2116" s="168"/>
      <c r="U2116" s="168"/>
      <c r="V2116" s="168"/>
      <c r="W2116" s="168"/>
      <c r="X2116" s="168"/>
      <c r="Y2116" s="168"/>
      <c r="Z2116" s="168"/>
      <c r="AA2116" s="168"/>
      <c r="AB2116" s="168"/>
      <c r="AC2116" s="168"/>
      <c r="AD2116" s="168"/>
      <c r="AE2116" s="168"/>
      <c r="AF2116" s="168"/>
      <c r="AG2116" s="168"/>
      <c r="AH2116" s="168"/>
      <c r="AI2116" s="168"/>
      <c r="AJ2116" s="168"/>
      <c r="AK2116" s="168"/>
      <c r="AL2116" s="168"/>
      <c r="AM2116" s="168"/>
      <c r="AN2116" s="168"/>
      <c r="AO2116" s="168"/>
      <c r="AP2116" s="168"/>
      <c r="AQ2116" s="168"/>
      <c r="AR2116" s="168"/>
      <c r="AS2116" s="168"/>
      <c r="AT2116" s="168"/>
      <c r="AU2116" s="168"/>
      <c r="AV2116" s="168"/>
      <c r="AW2116" s="168"/>
      <c r="AX2116" s="168"/>
      <c r="AY2116" s="168"/>
      <c r="AZ2116" s="168"/>
      <c r="BA2116" s="168"/>
      <c r="BB2116" s="168"/>
      <c r="BC2116" s="168"/>
      <c r="BD2116" s="168"/>
      <c r="BE2116" s="168"/>
      <c r="BF2116" s="168"/>
      <c r="BG2116" s="168"/>
      <c r="BH2116" s="168"/>
      <c r="BI2116" s="168"/>
      <c r="BJ2116" s="168"/>
      <c r="BK2116" s="168"/>
      <c r="BL2116" s="168"/>
      <c r="BM2116" s="168"/>
      <c r="BN2116" s="168"/>
      <c r="BO2116" s="168"/>
      <c r="BP2116" s="168"/>
    </row>
    <row r="2117" spans="4:68" x14ac:dyDescent="0.15">
      <c r="D2117" s="168"/>
      <c r="E2117" s="168"/>
      <c r="F2117" s="168"/>
      <c r="G2117" s="168"/>
      <c r="H2117" s="168"/>
      <c r="I2117" s="168"/>
      <c r="J2117" s="168"/>
      <c r="K2117" s="168"/>
      <c r="L2117" s="168"/>
      <c r="M2117" s="168"/>
      <c r="N2117" s="168"/>
      <c r="O2117" s="168"/>
      <c r="P2117" s="168"/>
      <c r="Q2117" s="168"/>
      <c r="R2117" s="168"/>
      <c r="S2117" s="168"/>
      <c r="T2117" s="168"/>
      <c r="U2117" s="168"/>
      <c r="V2117" s="168"/>
      <c r="W2117" s="168"/>
      <c r="X2117" s="168"/>
      <c r="Y2117" s="168"/>
      <c r="Z2117" s="168"/>
      <c r="AA2117" s="168"/>
      <c r="AB2117" s="168"/>
      <c r="AC2117" s="168"/>
      <c r="AD2117" s="168"/>
      <c r="AE2117" s="168"/>
      <c r="AF2117" s="168"/>
      <c r="AG2117" s="168"/>
      <c r="AH2117" s="168"/>
      <c r="AI2117" s="168"/>
      <c r="AJ2117" s="168"/>
      <c r="AK2117" s="168"/>
      <c r="AL2117" s="168"/>
      <c r="AM2117" s="168"/>
      <c r="AN2117" s="168"/>
      <c r="AO2117" s="168"/>
      <c r="AP2117" s="168"/>
      <c r="AQ2117" s="168"/>
      <c r="AR2117" s="168"/>
      <c r="AS2117" s="168"/>
      <c r="AT2117" s="168"/>
      <c r="AU2117" s="168"/>
      <c r="AV2117" s="168"/>
      <c r="AW2117" s="168"/>
      <c r="AX2117" s="168"/>
      <c r="AY2117" s="168"/>
      <c r="AZ2117" s="168"/>
      <c r="BA2117" s="168"/>
      <c r="BB2117" s="168"/>
      <c r="BC2117" s="168"/>
      <c r="BD2117" s="168"/>
      <c r="BE2117" s="168"/>
      <c r="BF2117" s="168"/>
      <c r="BG2117" s="168"/>
      <c r="BH2117" s="168"/>
      <c r="BI2117" s="168"/>
      <c r="BJ2117" s="168"/>
      <c r="BK2117" s="168"/>
      <c r="BL2117" s="168"/>
      <c r="BM2117" s="168"/>
      <c r="BN2117" s="168"/>
      <c r="BO2117" s="168"/>
      <c r="BP2117" s="168"/>
    </row>
    <row r="2118" spans="4:68" x14ac:dyDescent="0.15">
      <c r="D2118" s="168"/>
      <c r="E2118" s="168"/>
      <c r="F2118" s="168"/>
      <c r="G2118" s="168"/>
      <c r="H2118" s="168"/>
      <c r="I2118" s="168"/>
      <c r="J2118" s="168"/>
      <c r="K2118" s="168"/>
      <c r="L2118" s="168"/>
      <c r="M2118" s="168"/>
      <c r="N2118" s="168"/>
      <c r="O2118" s="168"/>
      <c r="P2118" s="168"/>
      <c r="Q2118" s="168"/>
      <c r="R2118" s="168"/>
      <c r="S2118" s="168"/>
      <c r="T2118" s="168"/>
      <c r="U2118" s="168"/>
      <c r="V2118" s="168"/>
      <c r="W2118" s="168"/>
      <c r="X2118" s="168"/>
      <c r="Y2118" s="168"/>
      <c r="Z2118" s="168"/>
      <c r="AA2118" s="168"/>
      <c r="AB2118" s="168"/>
      <c r="AC2118" s="168"/>
      <c r="AD2118" s="168"/>
      <c r="AE2118" s="168"/>
      <c r="AF2118" s="168"/>
      <c r="AG2118" s="168"/>
      <c r="AH2118" s="168"/>
      <c r="AI2118" s="168"/>
      <c r="AJ2118" s="168"/>
      <c r="AK2118" s="168"/>
      <c r="AL2118" s="168"/>
      <c r="AM2118" s="168"/>
      <c r="AN2118" s="168"/>
      <c r="AO2118" s="168"/>
      <c r="AP2118" s="168"/>
      <c r="AQ2118" s="168"/>
      <c r="AR2118" s="168"/>
      <c r="AS2118" s="168"/>
      <c r="AT2118" s="168"/>
      <c r="AU2118" s="168"/>
      <c r="AV2118" s="168"/>
      <c r="AW2118" s="168"/>
      <c r="AX2118" s="168"/>
      <c r="AY2118" s="168"/>
      <c r="AZ2118" s="168"/>
      <c r="BA2118" s="168"/>
      <c r="BB2118" s="168"/>
      <c r="BC2118" s="168"/>
      <c r="BD2118" s="168"/>
      <c r="BE2118" s="168"/>
      <c r="BF2118" s="168"/>
      <c r="BG2118" s="168"/>
      <c r="BH2118" s="168"/>
      <c r="BI2118" s="168"/>
      <c r="BJ2118" s="168"/>
      <c r="BK2118" s="168"/>
      <c r="BL2118" s="168"/>
      <c r="BM2118" s="168"/>
      <c r="BN2118" s="168"/>
      <c r="BO2118" s="168"/>
      <c r="BP2118" s="168"/>
    </row>
    <row r="2119" spans="4:68" x14ac:dyDescent="0.15">
      <c r="D2119" s="168"/>
      <c r="E2119" s="168"/>
      <c r="F2119" s="168"/>
      <c r="G2119" s="168"/>
      <c r="H2119" s="168"/>
      <c r="I2119" s="168"/>
      <c r="J2119" s="168"/>
      <c r="K2119" s="168"/>
      <c r="L2119" s="168"/>
      <c r="M2119" s="168"/>
      <c r="N2119" s="168"/>
      <c r="O2119" s="168"/>
      <c r="P2119" s="168"/>
      <c r="Q2119" s="168"/>
      <c r="R2119" s="168"/>
      <c r="S2119" s="168"/>
      <c r="T2119" s="168"/>
      <c r="U2119" s="168"/>
      <c r="V2119" s="168"/>
      <c r="W2119" s="168"/>
      <c r="X2119" s="168"/>
      <c r="Y2119" s="168"/>
      <c r="Z2119" s="168"/>
      <c r="AA2119" s="168"/>
      <c r="AB2119" s="168"/>
      <c r="AC2119" s="168"/>
      <c r="AD2119" s="168"/>
      <c r="AE2119" s="168"/>
      <c r="AF2119" s="168"/>
      <c r="AG2119" s="168"/>
      <c r="AH2119" s="168"/>
      <c r="AI2119" s="168"/>
      <c r="AJ2119" s="168"/>
      <c r="AK2119" s="168"/>
      <c r="AL2119" s="168"/>
      <c r="AM2119" s="168"/>
      <c r="AN2119" s="168"/>
      <c r="AO2119" s="168"/>
      <c r="AP2119" s="168"/>
      <c r="AQ2119" s="168"/>
      <c r="AR2119" s="168"/>
      <c r="AS2119" s="168"/>
      <c r="AT2119" s="168"/>
      <c r="AU2119" s="168"/>
      <c r="AV2119" s="168"/>
      <c r="AW2119" s="168"/>
      <c r="AX2119" s="168"/>
      <c r="AY2119" s="168"/>
      <c r="AZ2119" s="168"/>
      <c r="BA2119" s="168"/>
      <c r="BB2119" s="168"/>
      <c r="BC2119" s="168"/>
      <c r="BD2119" s="168"/>
      <c r="BE2119" s="168"/>
      <c r="BF2119" s="168"/>
      <c r="BG2119" s="168"/>
      <c r="BH2119" s="168"/>
      <c r="BI2119" s="168"/>
      <c r="BJ2119" s="168"/>
      <c r="BK2119" s="168"/>
      <c r="BL2119" s="168"/>
      <c r="BM2119" s="168"/>
      <c r="BN2119" s="168"/>
      <c r="BO2119" s="168"/>
      <c r="BP2119" s="168"/>
    </row>
    <row r="2120" spans="4:68" x14ac:dyDescent="0.15">
      <c r="D2120" s="168"/>
      <c r="E2120" s="168"/>
      <c r="F2120" s="168"/>
      <c r="G2120" s="168"/>
      <c r="H2120" s="168"/>
      <c r="I2120" s="168"/>
      <c r="J2120" s="168"/>
      <c r="K2120" s="168"/>
      <c r="L2120" s="168"/>
      <c r="M2120" s="168"/>
      <c r="N2120" s="168"/>
      <c r="O2120" s="168"/>
      <c r="P2120" s="168"/>
      <c r="Q2120" s="168"/>
      <c r="R2120" s="168"/>
      <c r="S2120" s="168"/>
      <c r="T2120" s="168"/>
      <c r="U2120" s="168"/>
      <c r="V2120" s="168"/>
      <c r="W2120" s="168"/>
      <c r="X2120" s="168"/>
      <c r="Y2120" s="168"/>
      <c r="Z2120" s="168"/>
      <c r="AA2120" s="168"/>
      <c r="AB2120" s="168"/>
      <c r="AC2120" s="168"/>
      <c r="AD2120" s="168"/>
      <c r="AE2120" s="168"/>
      <c r="AF2120" s="168"/>
      <c r="AG2120" s="168"/>
      <c r="AH2120" s="168"/>
      <c r="AI2120" s="168"/>
      <c r="AJ2120" s="168"/>
      <c r="AK2120" s="168"/>
      <c r="AL2120" s="168"/>
      <c r="AM2120" s="168"/>
      <c r="AN2120" s="168"/>
      <c r="AO2120" s="168"/>
      <c r="AP2120" s="168"/>
      <c r="AQ2120" s="168"/>
      <c r="AR2120" s="168"/>
      <c r="AS2120" s="168"/>
      <c r="AT2120" s="168"/>
      <c r="AU2120" s="168"/>
      <c r="AV2120" s="168"/>
      <c r="AW2120" s="168"/>
      <c r="AX2120" s="168"/>
      <c r="AY2120" s="168"/>
      <c r="AZ2120" s="168"/>
      <c r="BA2120" s="168"/>
      <c r="BB2120" s="168"/>
      <c r="BC2120" s="168"/>
      <c r="BD2120" s="168"/>
      <c r="BE2120" s="168"/>
      <c r="BF2120" s="168"/>
      <c r="BG2120" s="168"/>
      <c r="BH2120" s="168"/>
      <c r="BI2120" s="168"/>
      <c r="BJ2120" s="168"/>
      <c r="BK2120" s="168"/>
      <c r="BL2120" s="168"/>
      <c r="BM2120" s="168"/>
      <c r="BN2120" s="168"/>
      <c r="BO2120" s="168"/>
      <c r="BP2120" s="168"/>
    </row>
    <row r="2121" spans="4:68" x14ac:dyDescent="0.15">
      <c r="D2121" s="168"/>
      <c r="E2121" s="168"/>
      <c r="F2121" s="168"/>
      <c r="G2121" s="168"/>
      <c r="H2121" s="168"/>
      <c r="I2121" s="168"/>
      <c r="J2121" s="168"/>
      <c r="K2121" s="168"/>
      <c r="L2121" s="168"/>
      <c r="M2121" s="168"/>
      <c r="N2121" s="168"/>
      <c r="O2121" s="168"/>
      <c r="P2121" s="168"/>
      <c r="Q2121" s="168"/>
      <c r="R2121" s="168"/>
      <c r="S2121" s="168"/>
      <c r="T2121" s="168"/>
      <c r="U2121" s="168"/>
      <c r="V2121" s="168"/>
      <c r="W2121" s="168"/>
      <c r="X2121" s="168"/>
      <c r="Y2121" s="168"/>
      <c r="Z2121" s="168"/>
      <c r="AA2121" s="168"/>
      <c r="AB2121" s="168"/>
      <c r="AC2121" s="168"/>
      <c r="AD2121" s="168"/>
      <c r="AE2121" s="168"/>
      <c r="AF2121" s="168"/>
      <c r="AG2121" s="168"/>
      <c r="AH2121" s="168"/>
      <c r="AI2121" s="168"/>
      <c r="AJ2121" s="168"/>
      <c r="AK2121" s="168"/>
      <c r="AL2121" s="168"/>
      <c r="AM2121" s="168"/>
      <c r="AN2121" s="168"/>
      <c r="AO2121" s="168"/>
      <c r="AP2121" s="168"/>
      <c r="AQ2121" s="168"/>
      <c r="AR2121" s="168"/>
      <c r="AS2121" s="168"/>
      <c r="AT2121" s="168"/>
      <c r="AU2121" s="168"/>
      <c r="AV2121" s="168"/>
      <c r="AW2121" s="168"/>
      <c r="AX2121" s="168"/>
      <c r="AY2121" s="168"/>
      <c r="AZ2121" s="168"/>
      <c r="BA2121" s="168"/>
      <c r="BB2121" s="168"/>
      <c r="BC2121" s="168"/>
      <c r="BD2121" s="168"/>
      <c r="BE2121" s="168"/>
      <c r="BF2121" s="168"/>
      <c r="BG2121" s="168"/>
      <c r="BH2121" s="168"/>
      <c r="BI2121" s="168"/>
      <c r="BJ2121" s="168"/>
      <c r="BK2121" s="168"/>
      <c r="BL2121" s="168"/>
      <c r="BM2121" s="168"/>
      <c r="BN2121" s="168"/>
      <c r="BO2121" s="168"/>
      <c r="BP2121" s="168"/>
    </row>
    <row r="2122" spans="4:68" x14ac:dyDescent="0.15">
      <c r="D2122" s="168"/>
      <c r="E2122" s="168"/>
      <c r="F2122" s="168"/>
      <c r="G2122" s="168"/>
      <c r="H2122" s="168"/>
      <c r="I2122" s="168"/>
      <c r="J2122" s="168"/>
      <c r="K2122" s="168"/>
      <c r="L2122" s="168"/>
      <c r="M2122" s="168"/>
      <c r="N2122" s="168"/>
      <c r="O2122" s="168"/>
      <c r="P2122" s="168"/>
      <c r="Q2122" s="168"/>
      <c r="R2122" s="168"/>
      <c r="S2122" s="168"/>
      <c r="T2122" s="168"/>
      <c r="U2122" s="168"/>
      <c r="V2122" s="168"/>
      <c r="W2122" s="168"/>
      <c r="X2122" s="168"/>
      <c r="Y2122" s="168"/>
      <c r="Z2122" s="168"/>
      <c r="AA2122" s="168"/>
      <c r="AB2122" s="168"/>
      <c r="AC2122" s="168"/>
      <c r="AD2122" s="168"/>
      <c r="AE2122" s="168"/>
      <c r="AF2122" s="168"/>
      <c r="AG2122" s="168"/>
      <c r="AH2122" s="168"/>
      <c r="AI2122" s="168"/>
      <c r="AJ2122" s="168"/>
      <c r="AK2122" s="168"/>
      <c r="AL2122" s="168"/>
      <c r="AM2122" s="168"/>
      <c r="AN2122" s="168"/>
      <c r="AO2122" s="168"/>
      <c r="AP2122" s="168"/>
      <c r="AQ2122" s="168"/>
      <c r="AR2122" s="168"/>
      <c r="AS2122" s="168"/>
      <c r="AT2122" s="168"/>
      <c r="AU2122" s="168"/>
      <c r="AV2122" s="168"/>
      <c r="AW2122" s="168"/>
      <c r="AX2122" s="168"/>
      <c r="AY2122" s="168"/>
      <c r="AZ2122" s="168"/>
      <c r="BA2122" s="168"/>
      <c r="BB2122" s="168"/>
      <c r="BC2122" s="168"/>
      <c r="BD2122" s="168"/>
      <c r="BE2122" s="168"/>
      <c r="BF2122" s="168"/>
      <c r="BG2122" s="168"/>
      <c r="BH2122" s="168"/>
      <c r="BI2122" s="168"/>
      <c r="BJ2122" s="168"/>
      <c r="BK2122" s="168"/>
      <c r="BL2122" s="168"/>
      <c r="BM2122" s="168"/>
      <c r="BN2122" s="168"/>
      <c r="BO2122" s="168"/>
      <c r="BP2122" s="168"/>
    </row>
    <row r="2123" spans="4:68" x14ac:dyDescent="0.15">
      <c r="D2123" s="168"/>
      <c r="E2123" s="168"/>
      <c r="F2123" s="168"/>
      <c r="G2123" s="168"/>
      <c r="H2123" s="168"/>
      <c r="I2123" s="168"/>
      <c r="J2123" s="168"/>
      <c r="K2123" s="168"/>
      <c r="L2123" s="168"/>
      <c r="M2123" s="168"/>
      <c r="N2123" s="168"/>
      <c r="O2123" s="168"/>
      <c r="P2123" s="168"/>
      <c r="Q2123" s="168"/>
      <c r="R2123" s="168"/>
      <c r="S2123" s="168"/>
      <c r="T2123" s="168"/>
      <c r="U2123" s="168"/>
      <c r="V2123" s="168"/>
      <c r="W2123" s="168"/>
      <c r="X2123" s="168"/>
      <c r="Y2123" s="168"/>
      <c r="Z2123" s="168"/>
      <c r="AA2123" s="168"/>
      <c r="AB2123" s="168"/>
      <c r="AC2123" s="168"/>
      <c r="AD2123" s="168"/>
      <c r="AE2123" s="168"/>
      <c r="AF2123" s="168"/>
      <c r="AG2123" s="168"/>
      <c r="AH2123" s="168"/>
      <c r="AI2123" s="168"/>
      <c r="AJ2123" s="168"/>
      <c r="AK2123" s="168"/>
      <c r="AL2123" s="168"/>
      <c r="AM2123" s="168"/>
      <c r="AN2123" s="168"/>
      <c r="AO2123" s="168"/>
      <c r="AP2123" s="168"/>
      <c r="AQ2123" s="168"/>
      <c r="AR2123" s="168"/>
      <c r="AS2123" s="168"/>
      <c r="AT2123" s="168"/>
      <c r="AU2123" s="168"/>
      <c r="AV2123" s="168"/>
      <c r="AW2123" s="168"/>
      <c r="AX2123" s="168"/>
      <c r="AY2123" s="168"/>
      <c r="AZ2123" s="168"/>
      <c r="BA2123" s="168"/>
      <c r="BB2123" s="168"/>
      <c r="BC2123" s="168"/>
      <c r="BD2123" s="168"/>
      <c r="BE2123" s="168"/>
      <c r="BF2123" s="168"/>
      <c r="BG2123" s="168"/>
      <c r="BH2123" s="168"/>
      <c r="BI2123" s="168"/>
      <c r="BJ2123" s="168"/>
      <c r="BK2123" s="168"/>
      <c r="BL2123" s="168"/>
      <c r="BM2123" s="168"/>
      <c r="BN2123" s="168"/>
      <c r="BO2123" s="168"/>
      <c r="BP2123" s="168"/>
    </row>
    <row r="2124" spans="4:68" x14ac:dyDescent="0.15">
      <c r="D2124" s="168"/>
      <c r="E2124" s="168"/>
      <c r="F2124" s="168"/>
      <c r="G2124" s="168"/>
      <c r="H2124" s="168"/>
      <c r="I2124" s="168"/>
      <c r="J2124" s="168"/>
      <c r="K2124" s="168"/>
      <c r="L2124" s="168"/>
      <c r="M2124" s="168"/>
      <c r="N2124" s="168"/>
      <c r="O2124" s="168"/>
      <c r="P2124" s="168"/>
      <c r="Q2124" s="168"/>
      <c r="R2124" s="168"/>
      <c r="S2124" s="168"/>
      <c r="T2124" s="168"/>
      <c r="U2124" s="168"/>
      <c r="V2124" s="168"/>
      <c r="W2124" s="168"/>
      <c r="X2124" s="168"/>
      <c r="Y2124" s="168"/>
      <c r="Z2124" s="168"/>
      <c r="AA2124" s="168"/>
      <c r="AB2124" s="168"/>
      <c r="AC2124" s="168"/>
      <c r="AD2124" s="168"/>
      <c r="AE2124" s="168"/>
      <c r="AF2124" s="168"/>
      <c r="AG2124" s="168"/>
      <c r="AH2124" s="168"/>
      <c r="AI2124" s="168"/>
      <c r="AJ2124" s="168"/>
      <c r="AK2124" s="168"/>
      <c r="AL2124" s="168"/>
      <c r="AM2124" s="168"/>
      <c r="AN2124" s="168"/>
      <c r="AO2124" s="168"/>
      <c r="AP2124" s="168"/>
      <c r="AQ2124" s="168"/>
      <c r="AR2124" s="168"/>
      <c r="AS2124" s="168"/>
      <c r="AT2124" s="168"/>
      <c r="AU2124" s="168"/>
      <c r="AV2124" s="168"/>
      <c r="AW2124" s="168"/>
      <c r="AX2124" s="168"/>
      <c r="AY2124" s="168"/>
      <c r="AZ2124" s="168"/>
      <c r="BA2124" s="168"/>
      <c r="BB2124" s="168"/>
      <c r="BC2124" s="168"/>
      <c r="BD2124" s="168"/>
      <c r="BE2124" s="168"/>
      <c r="BF2124" s="168"/>
      <c r="BG2124" s="168"/>
      <c r="BH2124" s="168"/>
      <c r="BI2124" s="168"/>
      <c r="BJ2124" s="168"/>
      <c r="BK2124" s="168"/>
      <c r="BL2124" s="168"/>
      <c r="BM2124" s="168"/>
      <c r="BN2124" s="168"/>
      <c r="BO2124" s="168"/>
      <c r="BP2124" s="168"/>
    </row>
    <row r="2125" spans="4:68" x14ac:dyDescent="0.15">
      <c r="D2125" s="168"/>
      <c r="E2125" s="168"/>
      <c r="F2125" s="168"/>
      <c r="G2125" s="168"/>
      <c r="H2125" s="168"/>
      <c r="I2125" s="168"/>
      <c r="J2125" s="168"/>
      <c r="K2125" s="168"/>
      <c r="L2125" s="168"/>
      <c r="M2125" s="168"/>
      <c r="N2125" s="168"/>
      <c r="O2125" s="168"/>
      <c r="P2125" s="168"/>
      <c r="Q2125" s="168"/>
      <c r="R2125" s="168"/>
      <c r="S2125" s="168"/>
      <c r="T2125" s="168"/>
      <c r="U2125" s="168"/>
      <c r="V2125" s="168"/>
      <c r="W2125" s="168"/>
      <c r="X2125" s="168"/>
      <c r="Y2125" s="168"/>
      <c r="Z2125" s="168"/>
      <c r="AA2125" s="168"/>
      <c r="AB2125" s="168"/>
      <c r="AC2125" s="168"/>
      <c r="AD2125" s="168"/>
      <c r="AE2125" s="168"/>
      <c r="AF2125" s="168"/>
      <c r="AG2125" s="168"/>
      <c r="AH2125" s="168"/>
      <c r="AI2125" s="168"/>
      <c r="AJ2125" s="168"/>
      <c r="AK2125" s="168"/>
      <c r="AL2125" s="168"/>
      <c r="AM2125" s="168"/>
      <c r="AN2125" s="168"/>
      <c r="AO2125" s="168"/>
      <c r="AP2125" s="168"/>
      <c r="AQ2125" s="168"/>
      <c r="AR2125" s="168"/>
      <c r="AS2125" s="168"/>
      <c r="AT2125" s="168"/>
      <c r="AU2125" s="168"/>
      <c r="AV2125" s="168"/>
      <c r="AW2125" s="168"/>
      <c r="AX2125" s="168"/>
      <c r="AY2125" s="168"/>
      <c r="AZ2125" s="168"/>
      <c r="BA2125" s="168"/>
      <c r="BB2125" s="168"/>
      <c r="BC2125" s="168"/>
      <c r="BD2125" s="168"/>
      <c r="BE2125" s="168"/>
      <c r="BF2125" s="168"/>
      <c r="BG2125" s="168"/>
      <c r="BH2125" s="168"/>
      <c r="BI2125" s="168"/>
      <c r="BJ2125" s="168"/>
      <c r="BK2125" s="168"/>
      <c r="BL2125" s="168"/>
      <c r="BM2125" s="168"/>
      <c r="BN2125" s="168"/>
      <c r="BO2125" s="168"/>
      <c r="BP2125" s="168"/>
    </row>
    <row r="2126" spans="4:68" x14ac:dyDescent="0.15">
      <c r="D2126" s="168"/>
      <c r="E2126" s="168"/>
      <c r="F2126" s="168"/>
      <c r="G2126" s="168"/>
      <c r="H2126" s="168"/>
      <c r="I2126" s="168"/>
      <c r="J2126" s="168"/>
      <c r="K2126" s="168"/>
      <c r="L2126" s="168"/>
      <c r="M2126" s="168"/>
      <c r="N2126" s="168"/>
      <c r="O2126" s="168"/>
      <c r="P2126" s="168"/>
      <c r="Q2126" s="168"/>
      <c r="R2126" s="168"/>
      <c r="S2126" s="168"/>
      <c r="T2126" s="168"/>
      <c r="U2126" s="168"/>
      <c r="V2126" s="168"/>
      <c r="W2126" s="168"/>
      <c r="X2126" s="168"/>
      <c r="Y2126" s="168"/>
      <c r="Z2126" s="168"/>
      <c r="AA2126" s="168"/>
      <c r="AB2126" s="168"/>
      <c r="AC2126" s="168"/>
      <c r="AD2126" s="168"/>
      <c r="AE2126" s="168"/>
      <c r="AF2126" s="168"/>
      <c r="AG2126" s="168"/>
      <c r="AH2126" s="168"/>
      <c r="AI2126" s="168"/>
      <c r="AJ2126" s="168"/>
      <c r="AK2126" s="168"/>
      <c r="AL2126" s="168"/>
      <c r="AM2126" s="168"/>
      <c r="AN2126" s="168"/>
      <c r="AO2126" s="168"/>
      <c r="AP2126" s="168"/>
      <c r="AQ2126" s="168"/>
      <c r="AR2126" s="168"/>
      <c r="AS2126" s="168"/>
      <c r="AT2126" s="168"/>
      <c r="AU2126" s="168"/>
      <c r="AV2126" s="168"/>
      <c r="AW2126" s="168"/>
      <c r="AX2126" s="168"/>
      <c r="AY2126" s="168"/>
      <c r="AZ2126" s="168"/>
      <c r="BA2126" s="168"/>
      <c r="BB2126" s="168"/>
      <c r="BC2126" s="168"/>
      <c r="BD2126" s="168"/>
      <c r="BE2126" s="168"/>
      <c r="BF2126" s="168"/>
      <c r="BG2126" s="168"/>
      <c r="BH2126" s="168"/>
      <c r="BI2126" s="168"/>
      <c r="BJ2126" s="168"/>
      <c r="BK2126" s="168"/>
      <c r="BL2126" s="168"/>
      <c r="BM2126" s="168"/>
      <c r="BN2126" s="168"/>
      <c r="BO2126" s="168"/>
      <c r="BP2126" s="168"/>
    </row>
    <row r="2127" spans="4:68" x14ac:dyDescent="0.15">
      <c r="D2127" s="168"/>
      <c r="E2127" s="168"/>
      <c r="F2127" s="168"/>
      <c r="G2127" s="168"/>
      <c r="H2127" s="168"/>
      <c r="I2127" s="168"/>
      <c r="J2127" s="168"/>
      <c r="K2127" s="168"/>
      <c r="L2127" s="168"/>
      <c r="M2127" s="168"/>
      <c r="N2127" s="168"/>
      <c r="O2127" s="168"/>
      <c r="P2127" s="168"/>
      <c r="Q2127" s="168"/>
      <c r="R2127" s="168"/>
      <c r="S2127" s="168"/>
      <c r="T2127" s="168"/>
      <c r="U2127" s="168"/>
      <c r="V2127" s="168"/>
      <c r="W2127" s="168"/>
      <c r="X2127" s="168"/>
      <c r="Y2127" s="168"/>
      <c r="Z2127" s="168"/>
      <c r="AA2127" s="168"/>
      <c r="AB2127" s="168"/>
      <c r="AC2127" s="168"/>
      <c r="AD2127" s="168"/>
      <c r="AE2127" s="168"/>
      <c r="AF2127" s="168"/>
      <c r="AG2127" s="168"/>
      <c r="AH2127" s="168"/>
      <c r="AI2127" s="168"/>
      <c r="AJ2127" s="168"/>
      <c r="AK2127" s="168"/>
      <c r="AL2127" s="168"/>
      <c r="AM2127" s="168"/>
      <c r="AN2127" s="168"/>
      <c r="AO2127" s="168"/>
      <c r="AP2127" s="168"/>
      <c r="AQ2127" s="168"/>
      <c r="AR2127" s="168"/>
      <c r="AS2127" s="168"/>
      <c r="AT2127" s="168"/>
      <c r="AU2127" s="168"/>
      <c r="AV2127" s="168"/>
      <c r="AW2127" s="168"/>
      <c r="AX2127" s="168"/>
      <c r="AY2127" s="168"/>
      <c r="AZ2127" s="168"/>
      <c r="BA2127" s="168"/>
      <c r="BB2127" s="168"/>
      <c r="BC2127" s="168"/>
      <c r="BD2127" s="168"/>
      <c r="BE2127" s="168"/>
      <c r="BF2127" s="168"/>
      <c r="BG2127" s="168"/>
      <c r="BH2127" s="168"/>
      <c r="BI2127" s="168"/>
      <c r="BJ2127" s="168"/>
      <c r="BK2127" s="168"/>
      <c r="BL2127" s="168"/>
      <c r="BM2127" s="168"/>
      <c r="BN2127" s="168"/>
      <c r="BO2127" s="168"/>
      <c r="BP2127" s="168"/>
    </row>
    <row r="2128" spans="4:68" x14ac:dyDescent="0.15">
      <c r="D2128" s="168"/>
      <c r="E2128" s="168"/>
      <c r="F2128" s="168"/>
      <c r="G2128" s="168"/>
      <c r="H2128" s="168"/>
      <c r="I2128" s="168"/>
      <c r="J2128" s="168"/>
      <c r="K2128" s="168"/>
      <c r="L2128" s="168"/>
      <c r="M2128" s="168"/>
      <c r="N2128" s="168"/>
      <c r="O2128" s="168"/>
      <c r="P2128" s="168"/>
      <c r="Q2128" s="168"/>
      <c r="R2128" s="168"/>
      <c r="S2128" s="168"/>
      <c r="T2128" s="168"/>
      <c r="U2128" s="168"/>
      <c r="V2128" s="168"/>
      <c r="W2128" s="168"/>
      <c r="X2128" s="168"/>
      <c r="Y2128" s="168"/>
      <c r="Z2128" s="168"/>
      <c r="AA2128" s="168"/>
      <c r="AB2128" s="168"/>
      <c r="AC2128" s="168"/>
      <c r="AD2128" s="168"/>
      <c r="AE2128" s="168"/>
      <c r="AF2128" s="168"/>
      <c r="AG2128" s="168"/>
      <c r="AH2128" s="168"/>
      <c r="AI2128" s="168"/>
      <c r="AJ2128" s="168"/>
      <c r="AK2128" s="168"/>
      <c r="AL2128" s="168"/>
      <c r="AM2128" s="168"/>
      <c r="AN2128" s="168"/>
      <c r="AO2128" s="168"/>
      <c r="AP2128" s="168"/>
      <c r="AQ2128" s="168"/>
      <c r="AR2128" s="168"/>
      <c r="AS2128" s="168"/>
      <c r="AT2128" s="168"/>
      <c r="AU2128" s="168"/>
      <c r="AV2128" s="168"/>
      <c r="AW2128" s="168"/>
      <c r="AX2128" s="168"/>
      <c r="AY2128" s="168"/>
      <c r="AZ2128" s="168"/>
      <c r="BA2128" s="168"/>
      <c r="BB2128" s="168"/>
      <c r="BC2128" s="168"/>
      <c r="BD2128" s="168"/>
      <c r="BE2128" s="168"/>
      <c r="BF2128" s="168"/>
      <c r="BG2128" s="168"/>
      <c r="BH2128" s="168"/>
      <c r="BI2128" s="168"/>
      <c r="BJ2128" s="168"/>
      <c r="BK2128" s="168"/>
      <c r="BL2128" s="168"/>
      <c r="BM2128" s="168"/>
      <c r="BN2128" s="168"/>
      <c r="BO2128" s="168"/>
      <c r="BP2128" s="168"/>
    </row>
    <row r="2129" spans="4:68" x14ac:dyDescent="0.15">
      <c r="D2129" s="168"/>
      <c r="E2129" s="168"/>
      <c r="F2129" s="168"/>
      <c r="G2129" s="168"/>
      <c r="H2129" s="168"/>
      <c r="I2129" s="168"/>
      <c r="J2129" s="168"/>
      <c r="K2129" s="168"/>
      <c r="L2129" s="168"/>
      <c r="M2129" s="168"/>
      <c r="N2129" s="168"/>
      <c r="O2129" s="168"/>
      <c r="P2129" s="168"/>
      <c r="Q2129" s="168"/>
      <c r="R2129" s="168"/>
      <c r="S2129" s="168"/>
      <c r="T2129" s="168"/>
      <c r="U2129" s="168"/>
      <c r="V2129" s="168"/>
      <c r="W2129" s="168"/>
      <c r="X2129" s="168"/>
      <c r="Y2129" s="168"/>
      <c r="Z2129" s="168"/>
      <c r="AA2129" s="168"/>
      <c r="AB2129" s="168"/>
      <c r="AC2129" s="168"/>
      <c r="AD2129" s="168"/>
      <c r="AE2129" s="168"/>
      <c r="AF2129" s="168"/>
      <c r="AG2129" s="168"/>
      <c r="AH2129" s="168"/>
      <c r="AI2129" s="168"/>
      <c r="AJ2129" s="168"/>
      <c r="AK2129" s="168"/>
      <c r="AL2129" s="168"/>
      <c r="AM2129" s="168"/>
      <c r="AN2129" s="168"/>
      <c r="AO2129" s="168"/>
      <c r="AP2129" s="168"/>
      <c r="AQ2129" s="168"/>
      <c r="AR2129" s="168"/>
      <c r="AS2129" s="168"/>
      <c r="AT2129" s="168"/>
      <c r="AU2129" s="168"/>
      <c r="AV2129" s="168"/>
      <c r="AW2129" s="168"/>
      <c r="AX2129" s="168"/>
      <c r="AY2129" s="168"/>
      <c r="AZ2129" s="168"/>
      <c r="BA2129" s="168"/>
      <c r="BB2129" s="168"/>
      <c r="BC2129" s="168"/>
      <c r="BD2129" s="168"/>
      <c r="BE2129" s="168"/>
      <c r="BF2129" s="168"/>
      <c r="BG2129" s="168"/>
      <c r="BH2129" s="168"/>
      <c r="BI2129" s="168"/>
      <c r="BJ2129" s="168"/>
      <c r="BK2129" s="168"/>
      <c r="BL2129" s="168"/>
      <c r="BM2129" s="168"/>
      <c r="BN2129" s="168"/>
      <c r="BO2129" s="168"/>
      <c r="BP2129" s="168"/>
    </row>
    <row r="2130" spans="4:68" x14ac:dyDescent="0.15">
      <c r="D2130" s="168"/>
      <c r="E2130" s="168"/>
      <c r="F2130" s="168"/>
      <c r="G2130" s="168"/>
      <c r="H2130" s="168"/>
      <c r="I2130" s="168"/>
      <c r="J2130" s="168"/>
      <c r="K2130" s="168"/>
      <c r="L2130" s="168"/>
      <c r="M2130" s="168"/>
      <c r="N2130" s="168"/>
      <c r="O2130" s="168"/>
      <c r="P2130" s="168"/>
      <c r="Q2130" s="168"/>
      <c r="R2130" s="168"/>
      <c r="S2130" s="168"/>
      <c r="T2130" s="168"/>
      <c r="U2130" s="168"/>
      <c r="V2130" s="168"/>
      <c r="W2130" s="168"/>
      <c r="X2130" s="168"/>
      <c r="Y2130" s="168"/>
      <c r="Z2130" s="168"/>
      <c r="AA2130" s="168"/>
      <c r="AB2130" s="168"/>
      <c r="AC2130" s="168"/>
      <c r="AD2130" s="168"/>
      <c r="AE2130" s="168"/>
      <c r="AF2130" s="168"/>
      <c r="AG2130" s="168"/>
      <c r="AH2130" s="168"/>
      <c r="AI2130" s="168"/>
      <c r="AJ2130" s="168"/>
      <c r="AK2130" s="168"/>
      <c r="AL2130" s="168"/>
      <c r="AM2130" s="168"/>
      <c r="AN2130" s="168"/>
      <c r="AO2130" s="168"/>
      <c r="AP2130" s="168"/>
      <c r="AQ2130" s="168"/>
      <c r="AR2130" s="168"/>
      <c r="AS2130" s="168"/>
      <c r="AT2130" s="168"/>
      <c r="AU2130" s="168"/>
      <c r="AV2130" s="168"/>
      <c r="AW2130" s="168"/>
      <c r="AX2130" s="168"/>
      <c r="AY2130" s="168"/>
      <c r="AZ2130" s="168"/>
      <c r="BA2130" s="168"/>
      <c r="BB2130" s="168"/>
      <c r="BC2130" s="168"/>
      <c r="BD2130" s="168"/>
      <c r="BE2130" s="168"/>
      <c r="BF2130" s="168"/>
      <c r="BG2130" s="168"/>
      <c r="BH2130" s="168"/>
      <c r="BI2130" s="168"/>
      <c r="BJ2130" s="168"/>
      <c r="BK2130" s="168"/>
      <c r="BL2130" s="168"/>
      <c r="BM2130" s="168"/>
      <c r="BN2130" s="168"/>
      <c r="BO2130" s="168"/>
      <c r="BP2130" s="168"/>
    </row>
    <row r="2131" spans="4:68" x14ac:dyDescent="0.15">
      <c r="D2131" s="168"/>
      <c r="E2131" s="168"/>
      <c r="F2131" s="168"/>
      <c r="G2131" s="168"/>
      <c r="H2131" s="168"/>
      <c r="I2131" s="168"/>
      <c r="J2131" s="168"/>
      <c r="K2131" s="168"/>
      <c r="L2131" s="168"/>
      <c r="M2131" s="168"/>
      <c r="N2131" s="168"/>
      <c r="O2131" s="168"/>
      <c r="P2131" s="168"/>
      <c r="Q2131" s="168"/>
      <c r="R2131" s="168"/>
      <c r="S2131" s="168"/>
      <c r="T2131" s="168"/>
      <c r="U2131" s="168"/>
      <c r="V2131" s="168"/>
      <c r="W2131" s="168"/>
      <c r="X2131" s="168"/>
      <c r="Y2131" s="168"/>
      <c r="Z2131" s="168"/>
      <c r="AA2131" s="168"/>
      <c r="AB2131" s="168"/>
      <c r="AC2131" s="168"/>
      <c r="AD2131" s="168"/>
      <c r="AE2131" s="168"/>
      <c r="AF2131" s="168"/>
      <c r="AG2131" s="168"/>
      <c r="AH2131" s="168"/>
      <c r="AI2131" s="168"/>
      <c r="AJ2131" s="168"/>
      <c r="AK2131" s="168"/>
      <c r="AL2131" s="168"/>
      <c r="AM2131" s="168"/>
      <c r="AN2131" s="168"/>
      <c r="AO2131" s="168"/>
      <c r="AP2131" s="168"/>
      <c r="AQ2131" s="168"/>
      <c r="AR2131" s="168"/>
      <c r="AS2131" s="168"/>
      <c r="AT2131" s="168"/>
      <c r="AU2131" s="168"/>
      <c r="AV2131" s="168"/>
      <c r="AW2131" s="168"/>
      <c r="AX2131" s="168"/>
      <c r="AY2131" s="168"/>
      <c r="AZ2131" s="168"/>
      <c r="BA2131" s="168"/>
      <c r="BB2131" s="168"/>
      <c r="BC2131" s="168"/>
      <c r="BD2131" s="168"/>
      <c r="BE2131" s="168"/>
      <c r="BF2131" s="168"/>
      <c r="BG2131" s="168"/>
      <c r="BH2131" s="168"/>
      <c r="BI2131" s="168"/>
      <c r="BJ2131" s="168"/>
      <c r="BK2131" s="168"/>
      <c r="BL2131" s="168"/>
      <c r="BM2131" s="168"/>
      <c r="BN2131" s="168"/>
      <c r="BO2131" s="168"/>
      <c r="BP2131" s="168"/>
    </row>
    <row r="2132" spans="4:68" x14ac:dyDescent="0.15">
      <c r="D2132" s="168"/>
      <c r="E2132" s="168"/>
      <c r="F2132" s="168"/>
      <c r="G2132" s="168"/>
      <c r="H2132" s="168"/>
      <c r="I2132" s="168"/>
      <c r="J2132" s="168"/>
      <c r="K2132" s="168"/>
      <c r="L2132" s="168"/>
      <c r="M2132" s="168"/>
      <c r="N2132" s="168"/>
      <c r="O2132" s="168"/>
      <c r="P2132" s="168"/>
      <c r="Q2132" s="168"/>
      <c r="R2132" s="168"/>
      <c r="S2132" s="168"/>
      <c r="T2132" s="168"/>
      <c r="U2132" s="168"/>
      <c r="V2132" s="168"/>
      <c r="W2132" s="168"/>
      <c r="X2132" s="168"/>
      <c r="Y2132" s="168"/>
      <c r="Z2132" s="168"/>
      <c r="AA2132" s="168"/>
      <c r="AB2132" s="168"/>
      <c r="AC2132" s="168"/>
      <c r="AD2132" s="168"/>
      <c r="AE2132" s="168"/>
      <c r="AF2132" s="168"/>
      <c r="AG2132" s="168"/>
      <c r="AH2132" s="168"/>
      <c r="AI2132" s="168"/>
      <c r="AJ2132" s="168"/>
      <c r="AK2132" s="168"/>
      <c r="AL2132" s="168"/>
      <c r="AM2132" s="168"/>
      <c r="AN2132" s="168"/>
      <c r="AO2132" s="168"/>
      <c r="AP2132" s="168"/>
      <c r="AQ2132" s="168"/>
      <c r="AR2132" s="168"/>
      <c r="AS2132" s="168"/>
      <c r="AT2132" s="168"/>
      <c r="AU2132" s="168"/>
      <c r="AV2132" s="168"/>
      <c r="AW2132" s="168"/>
      <c r="AX2132" s="168"/>
      <c r="AY2132" s="168"/>
      <c r="AZ2132" s="168"/>
      <c r="BA2132" s="168"/>
      <c r="BB2132" s="168"/>
      <c r="BC2132" s="168"/>
      <c r="BD2132" s="168"/>
      <c r="BE2132" s="168"/>
      <c r="BF2132" s="168"/>
      <c r="BG2132" s="168"/>
      <c r="BH2132" s="168"/>
      <c r="BI2132" s="168"/>
      <c r="BJ2132" s="168"/>
      <c r="BK2132" s="168"/>
      <c r="BL2132" s="168"/>
      <c r="BM2132" s="168"/>
      <c r="BN2132" s="168"/>
      <c r="BO2132" s="168"/>
      <c r="BP2132" s="168"/>
    </row>
    <row r="2133" spans="4:68" x14ac:dyDescent="0.15">
      <c r="D2133" s="168"/>
      <c r="E2133" s="168"/>
      <c r="F2133" s="168"/>
      <c r="G2133" s="168"/>
      <c r="H2133" s="168"/>
      <c r="I2133" s="168"/>
      <c r="J2133" s="168"/>
      <c r="K2133" s="168"/>
      <c r="L2133" s="168"/>
      <c r="M2133" s="168"/>
      <c r="N2133" s="168"/>
      <c r="O2133" s="168"/>
      <c r="P2133" s="168"/>
      <c r="Q2133" s="168"/>
      <c r="R2133" s="168"/>
      <c r="S2133" s="168"/>
      <c r="T2133" s="168"/>
      <c r="U2133" s="168"/>
      <c r="V2133" s="168"/>
      <c r="W2133" s="168"/>
      <c r="X2133" s="168"/>
      <c r="Y2133" s="168"/>
      <c r="Z2133" s="168"/>
      <c r="AA2133" s="168"/>
      <c r="AB2133" s="168"/>
      <c r="AC2133" s="168"/>
      <c r="AD2133" s="168"/>
      <c r="AE2133" s="168"/>
      <c r="AF2133" s="168"/>
      <c r="AG2133" s="168"/>
      <c r="AH2133" s="168"/>
      <c r="AI2133" s="168"/>
      <c r="AJ2133" s="168"/>
      <c r="AK2133" s="168"/>
      <c r="AL2133" s="168"/>
      <c r="AM2133" s="168"/>
      <c r="AN2133" s="168"/>
      <c r="AO2133" s="168"/>
      <c r="AP2133" s="168"/>
      <c r="AQ2133" s="168"/>
      <c r="AR2133" s="168"/>
      <c r="AS2133" s="168"/>
      <c r="AT2133" s="168"/>
      <c r="AU2133" s="168"/>
      <c r="AV2133" s="168"/>
      <c r="AW2133" s="168"/>
      <c r="AX2133" s="168"/>
      <c r="AY2133" s="168"/>
      <c r="AZ2133" s="168"/>
      <c r="BA2133" s="168"/>
      <c r="BB2133" s="168"/>
      <c r="BC2133" s="168"/>
      <c r="BD2133" s="168"/>
      <c r="BE2133" s="168"/>
      <c r="BF2133" s="168"/>
      <c r="BG2133" s="168"/>
      <c r="BH2133" s="168"/>
      <c r="BI2133" s="168"/>
      <c r="BJ2133" s="168"/>
      <c r="BK2133" s="168"/>
      <c r="BL2133" s="168"/>
      <c r="BM2133" s="168"/>
      <c r="BN2133" s="168"/>
      <c r="BO2133" s="168"/>
      <c r="BP2133" s="168"/>
    </row>
    <row r="2134" spans="4:68" x14ac:dyDescent="0.15">
      <c r="D2134" s="168"/>
      <c r="E2134" s="168"/>
      <c r="F2134" s="168"/>
      <c r="G2134" s="168"/>
      <c r="H2134" s="168"/>
      <c r="I2134" s="168"/>
      <c r="J2134" s="168"/>
      <c r="K2134" s="168"/>
      <c r="L2134" s="168"/>
      <c r="M2134" s="168"/>
      <c r="N2134" s="168"/>
      <c r="O2134" s="168"/>
      <c r="P2134" s="168"/>
      <c r="Q2134" s="168"/>
      <c r="R2134" s="168"/>
      <c r="S2134" s="168"/>
      <c r="T2134" s="168"/>
      <c r="U2134" s="168"/>
      <c r="V2134" s="168"/>
      <c r="W2134" s="168"/>
      <c r="X2134" s="168"/>
      <c r="Y2134" s="168"/>
      <c r="Z2134" s="168"/>
      <c r="AA2134" s="168"/>
      <c r="AB2134" s="168"/>
      <c r="AC2134" s="168"/>
      <c r="AD2134" s="168"/>
      <c r="AE2134" s="168"/>
      <c r="AF2134" s="168"/>
      <c r="AG2134" s="168"/>
      <c r="AH2134" s="168"/>
      <c r="AI2134" s="168"/>
      <c r="AJ2134" s="168"/>
      <c r="AK2134" s="168"/>
      <c r="AL2134" s="168"/>
      <c r="AM2134" s="168"/>
      <c r="AN2134" s="168"/>
      <c r="AO2134" s="168"/>
      <c r="AP2134" s="168"/>
      <c r="AQ2134" s="168"/>
      <c r="AR2134" s="168"/>
      <c r="AS2134" s="168"/>
      <c r="AT2134" s="168"/>
      <c r="AU2134" s="168"/>
      <c r="AV2134" s="168"/>
      <c r="AW2134" s="168"/>
      <c r="AX2134" s="168"/>
      <c r="AY2134" s="168"/>
      <c r="AZ2134" s="168"/>
      <c r="BA2134" s="168"/>
      <c r="BB2134" s="168"/>
      <c r="BC2134" s="168"/>
      <c r="BD2134" s="168"/>
      <c r="BE2134" s="168"/>
      <c r="BF2134" s="168"/>
      <c r="BG2134" s="168"/>
      <c r="BH2134" s="168"/>
      <c r="BI2134" s="168"/>
      <c r="BJ2134" s="168"/>
      <c r="BK2134" s="168"/>
      <c r="BL2134" s="168"/>
      <c r="BM2134" s="168"/>
      <c r="BN2134" s="168"/>
      <c r="BO2134" s="168"/>
      <c r="BP2134" s="168"/>
    </row>
    <row r="2135" spans="4:68" x14ac:dyDescent="0.15">
      <c r="D2135" s="168"/>
      <c r="E2135" s="168"/>
      <c r="F2135" s="168"/>
      <c r="G2135" s="168"/>
      <c r="H2135" s="168"/>
      <c r="I2135" s="168"/>
      <c r="J2135" s="168"/>
      <c r="K2135" s="168"/>
      <c r="L2135" s="168"/>
      <c r="M2135" s="168"/>
      <c r="N2135" s="168"/>
      <c r="O2135" s="168"/>
      <c r="P2135" s="168"/>
      <c r="Q2135" s="168"/>
      <c r="R2135" s="168"/>
      <c r="S2135" s="168"/>
      <c r="T2135" s="168"/>
      <c r="U2135" s="168"/>
      <c r="V2135" s="168"/>
      <c r="W2135" s="168"/>
      <c r="X2135" s="168"/>
      <c r="Y2135" s="168"/>
      <c r="Z2135" s="168"/>
      <c r="AA2135" s="168"/>
      <c r="AB2135" s="168"/>
      <c r="AC2135" s="168"/>
      <c r="AD2135" s="168"/>
      <c r="AE2135" s="168"/>
      <c r="AF2135" s="168"/>
      <c r="AG2135" s="168"/>
      <c r="AH2135" s="168"/>
      <c r="AI2135" s="168"/>
      <c r="AJ2135" s="168"/>
      <c r="AK2135" s="168"/>
      <c r="AL2135" s="168"/>
      <c r="AM2135" s="168"/>
      <c r="AN2135" s="168"/>
      <c r="AO2135" s="168"/>
      <c r="AP2135" s="168"/>
      <c r="AQ2135" s="168"/>
      <c r="AR2135" s="168"/>
      <c r="AS2135" s="168"/>
      <c r="AT2135" s="168"/>
      <c r="AU2135" s="168"/>
      <c r="AV2135" s="168"/>
      <c r="AW2135" s="168"/>
      <c r="AX2135" s="168"/>
      <c r="AY2135" s="168"/>
      <c r="AZ2135" s="168"/>
      <c r="BA2135" s="168"/>
      <c r="BB2135" s="168"/>
      <c r="BC2135" s="168"/>
      <c r="BD2135" s="168"/>
      <c r="BE2135" s="168"/>
      <c r="BF2135" s="168"/>
      <c r="BG2135" s="168"/>
      <c r="BH2135" s="168"/>
      <c r="BI2135" s="168"/>
      <c r="BJ2135" s="168"/>
      <c r="BK2135" s="168"/>
      <c r="BL2135" s="168"/>
      <c r="BM2135" s="168"/>
      <c r="BN2135" s="168"/>
      <c r="BO2135" s="168"/>
      <c r="BP2135" s="168"/>
    </row>
    <row r="2136" spans="4:68" x14ac:dyDescent="0.15">
      <c r="D2136" s="168"/>
      <c r="E2136" s="168"/>
      <c r="F2136" s="168"/>
      <c r="G2136" s="168"/>
      <c r="H2136" s="168"/>
      <c r="I2136" s="168"/>
      <c r="J2136" s="168"/>
      <c r="K2136" s="168"/>
      <c r="L2136" s="168"/>
      <c r="M2136" s="168"/>
      <c r="N2136" s="168"/>
      <c r="O2136" s="168"/>
      <c r="P2136" s="168"/>
      <c r="Q2136" s="168"/>
      <c r="R2136" s="168"/>
      <c r="S2136" s="168"/>
      <c r="T2136" s="168"/>
      <c r="U2136" s="168"/>
      <c r="V2136" s="168"/>
      <c r="W2136" s="168"/>
      <c r="X2136" s="168"/>
      <c r="Y2136" s="168"/>
      <c r="Z2136" s="168"/>
      <c r="AA2136" s="168"/>
      <c r="AB2136" s="168"/>
      <c r="AC2136" s="168"/>
      <c r="AD2136" s="168"/>
      <c r="AE2136" s="168"/>
      <c r="AF2136" s="168"/>
      <c r="AG2136" s="168"/>
      <c r="AH2136" s="168"/>
      <c r="AI2136" s="168"/>
      <c r="AJ2136" s="168"/>
      <c r="AK2136" s="168"/>
      <c r="AL2136" s="168"/>
      <c r="AM2136" s="168"/>
      <c r="AN2136" s="168"/>
      <c r="AO2136" s="168"/>
      <c r="AP2136" s="168"/>
      <c r="AQ2136" s="168"/>
      <c r="AR2136" s="168"/>
      <c r="AS2136" s="168"/>
      <c r="AT2136" s="168"/>
      <c r="AU2136" s="168"/>
      <c r="AV2136" s="168"/>
      <c r="AW2136" s="168"/>
      <c r="AX2136" s="168"/>
      <c r="AY2136" s="168"/>
      <c r="AZ2136" s="168"/>
      <c r="BA2136" s="168"/>
      <c r="BB2136" s="168"/>
      <c r="BC2136" s="168"/>
      <c r="BD2136" s="168"/>
      <c r="BE2136" s="168"/>
      <c r="BF2136" s="168"/>
      <c r="BG2136" s="168"/>
      <c r="BH2136" s="168"/>
      <c r="BI2136" s="168"/>
      <c r="BJ2136" s="168"/>
      <c r="BK2136" s="168"/>
      <c r="BL2136" s="168"/>
      <c r="BM2136" s="168"/>
      <c r="BN2136" s="168"/>
      <c r="BO2136" s="168"/>
      <c r="BP2136" s="168"/>
    </row>
    <row r="2137" spans="4:68" x14ac:dyDescent="0.15">
      <c r="D2137" s="168"/>
      <c r="E2137" s="168"/>
      <c r="F2137" s="168"/>
      <c r="G2137" s="168"/>
      <c r="H2137" s="168"/>
      <c r="I2137" s="168"/>
      <c r="J2137" s="168"/>
      <c r="K2137" s="168"/>
      <c r="L2137" s="168"/>
      <c r="M2137" s="168"/>
      <c r="N2137" s="168"/>
      <c r="O2137" s="168"/>
      <c r="P2137" s="168"/>
      <c r="Q2137" s="168"/>
      <c r="R2137" s="168"/>
      <c r="S2137" s="168"/>
      <c r="T2137" s="168"/>
      <c r="U2137" s="168"/>
      <c r="V2137" s="168"/>
      <c r="W2137" s="168"/>
      <c r="X2137" s="168"/>
      <c r="Y2137" s="168"/>
      <c r="Z2137" s="168"/>
      <c r="AA2137" s="168"/>
      <c r="AB2137" s="168"/>
      <c r="AC2137" s="168"/>
      <c r="AD2137" s="168"/>
      <c r="AE2137" s="168"/>
      <c r="AF2137" s="168"/>
      <c r="AG2137" s="168"/>
      <c r="AH2137" s="168"/>
      <c r="AI2137" s="168"/>
      <c r="AJ2137" s="168"/>
      <c r="AK2137" s="168"/>
      <c r="AL2137" s="168"/>
      <c r="AM2137" s="168"/>
      <c r="AN2137" s="168"/>
      <c r="AO2137" s="168"/>
      <c r="AP2137" s="168"/>
      <c r="AQ2137" s="168"/>
      <c r="AR2137" s="168"/>
      <c r="AS2137" s="168"/>
      <c r="AT2137" s="168"/>
      <c r="AU2137" s="168"/>
      <c r="AV2137" s="168"/>
      <c r="AW2137" s="168"/>
      <c r="AX2137" s="168"/>
      <c r="AY2137" s="168"/>
      <c r="AZ2137" s="168"/>
      <c r="BA2137" s="168"/>
      <c r="BB2137" s="168"/>
      <c r="BC2137" s="168"/>
      <c r="BD2137" s="168"/>
      <c r="BE2137" s="168"/>
      <c r="BF2137" s="168"/>
      <c r="BG2137" s="168"/>
      <c r="BH2137" s="168"/>
      <c r="BI2137" s="168"/>
      <c r="BJ2137" s="168"/>
      <c r="BK2137" s="168"/>
      <c r="BL2137" s="168"/>
      <c r="BM2137" s="168"/>
      <c r="BN2137" s="168"/>
      <c r="BO2137" s="168"/>
      <c r="BP2137" s="168"/>
    </row>
    <row r="2138" spans="4:68" x14ac:dyDescent="0.15">
      <c r="D2138" s="168"/>
      <c r="E2138" s="168"/>
      <c r="F2138" s="168"/>
      <c r="G2138" s="168"/>
      <c r="H2138" s="168"/>
      <c r="I2138" s="168"/>
      <c r="J2138" s="168"/>
      <c r="K2138" s="168"/>
      <c r="L2138" s="168"/>
      <c r="M2138" s="168"/>
      <c r="N2138" s="168"/>
      <c r="O2138" s="168"/>
      <c r="P2138" s="168"/>
      <c r="Q2138" s="168"/>
      <c r="R2138" s="168"/>
      <c r="S2138" s="168"/>
      <c r="T2138" s="168"/>
      <c r="U2138" s="168"/>
      <c r="V2138" s="168"/>
      <c r="W2138" s="168"/>
      <c r="X2138" s="168"/>
      <c r="Y2138" s="168"/>
      <c r="Z2138" s="168"/>
      <c r="AA2138" s="168"/>
      <c r="AB2138" s="168"/>
      <c r="AC2138" s="168"/>
      <c r="AD2138" s="168"/>
      <c r="AE2138" s="168"/>
      <c r="AF2138" s="168"/>
      <c r="AG2138" s="168"/>
      <c r="AH2138" s="168"/>
      <c r="AI2138" s="168"/>
      <c r="AJ2138" s="168"/>
      <c r="AK2138" s="168"/>
      <c r="AL2138" s="168"/>
      <c r="AM2138" s="168"/>
      <c r="AN2138" s="168"/>
      <c r="AO2138" s="168"/>
      <c r="AP2138" s="168"/>
      <c r="AQ2138" s="168"/>
      <c r="AR2138" s="168"/>
      <c r="AS2138" s="168"/>
      <c r="AT2138" s="168"/>
      <c r="AU2138" s="168"/>
      <c r="AV2138" s="168"/>
      <c r="AW2138" s="168"/>
      <c r="AX2138" s="168"/>
      <c r="AY2138" s="168"/>
      <c r="AZ2138" s="168"/>
      <c r="BA2138" s="168"/>
      <c r="BB2138" s="168"/>
      <c r="BC2138" s="168"/>
      <c r="BD2138" s="168"/>
      <c r="BE2138" s="168"/>
      <c r="BF2138" s="168"/>
      <c r="BG2138" s="168"/>
      <c r="BH2138" s="168"/>
      <c r="BI2138" s="168"/>
      <c r="BJ2138" s="168"/>
      <c r="BK2138" s="168"/>
      <c r="BL2138" s="168"/>
      <c r="BM2138" s="168"/>
      <c r="BN2138" s="168"/>
      <c r="BO2138" s="168"/>
      <c r="BP2138" s="168"/>
    </row>
    <row r="2139" spans="4:68" x14ac:dyDescent="0.15">
      <c r="D2139" s="168"/>
      <c r="E2139" s="168"/>
      <c r="F2139" s="168"/>
      <c r="G2139" s="168"/>
      <c r="H2139" s="168"/>
      <c r="I2139" s="168"/>
      <c r="J2139" s="168"/>
      <c r="K2139" s="168"/>
      <c r="L2139" s="168"/>
      <c r="M2139" s="168"/>
      <c r="N2139" s="168"/>
      <c r="O2139" s="168"/>
      <c r="P2139" s="168"/>
      <c r="Q2139" s="168"/>
      <c r="R2139" s="168"/>
      <c r="S2139" s="168"/>
      <c r="T2139" s="168"/>
      <c r="U2139" s="168"/>
      <c r="V2139" s="168"/>
      <c r="W2139" s="168"/>
      <c r="X2139" s="168"/>
      <c r="Y2139" s="168"/>
      <c r="Z2139" s="168"/>
      <c r="AA2139" s="168"/>
      <c r="AB2139" s="168"/>
      <c r="AC2139" s="168"/>
      <c r="AD2139" s="168"/>
      <c r="AE2139" s="168"/>
      <c r="AF2139" s="168"/>
      <c r="AG2139" s="168"/>
      <c r="AH2139" s="168"/>
      <c r="AI2139" s="168"/>
      <c r="AJ2139" s="168"/>
      <c r="AK2139" s="168"/>
      <c r="AL2139" s="168"/>
      <c r="AM2139" s="168"/>
      <c r="AN2139" s="168"/>
      <c r="AO2139" s="168"/>
      <c r="AP2139" s="168"/>
      <c r="AQ2139" s="168"/>
      <c r="AR2139" s="168"/>
      <c r="AS2139" s="168"/>
      <c r="AT2139" s="168"/>
      <c r="AU2139" s="168"/>
      <c r="AV2139" s="168"/>
      <c r="AW2139" s="168"/>
      <c r="AX2139" s="168"/>
      <c r="AY2139" s="168"/>
      <c r="AZ2139" s="168"/>
      <c r="BA2139" s="168"/>
      <c r="BB2139" s="168"/>
      <c r="BC2139" s="168"/>
      <c r="BD2139" s="168"/>
      <c r="BE2139" s="168"/>
      <c r="BF2139" s="168"/>
      <c r="BG2139" s="168"/>
      <c r="BH2139" s="168"/>
      <c r="BI2139" s="168"/>
      <c r="BJ2139" s="168"/>
      <c r="BK2139" s="168"/>
      <c r="BL2139" s="168"/>
      <c r="BM2139" s="168"/>
      <c r="BN2139" s="168"/>
      <c r="BO2139" s="168"/>
      <c r="BP2139" s="168"/>
    </row>
    <row r="2140" spans="4:68" x14ac:dyDescent="0.15">
      <c r="D2140" s="168"/>
      <c r="E2140" s="168"/>
      <c r="F2140" s="168"/>
      <c r="G2140" s="168"/>
      <c r="H2140" s="168"/>
      <c r="I2140" s="168"/>
      <c r="J2140" s="168"/>
      <c r="K2140" s="168"/>
      <c r="L2140" s="168"/>
      <c r="M2140" s="168"/>
      <c r="N2140" s="168"/>
      <c r="O2140" s="168"/>
      <c r="P2140" s="168"/>
      <c r="Q2140" s="168"/>
      <c r="R2140" s="168"/>
      <c r="S2140" s="168"/>
      <c r="T2140" s="168"/>
      <c r="U2140" s="168"/>
      <c r="V2140" s="168"/>
      <c r="W2140" s="168"/>
      <c r="X2140" s="168"/>
      <c r="Y2140" s="168"/>
      <c r="Z2140" s="168"/>
      <c r="AA2140" s="168"/>
      <c r="AB2140" s="168"/>
      <c r="AC2140" s="168"/>
      <c r="AD2140" s="168"/>
      <c r="AE2140" s="168"/>
      <c r="AF2140" s="168"/>
      <c r="AG2140" s="168"/>
      <c r="AH2140" s="168"/>
      <c r="AI2140" s="168"/>
      <c r="AJ2140" s="168"/>
      <c r="AK2140" s="168"/>
      <c r="AL2140" s="168"/>
      <c r="AM2140" s="168"/>
      <c r="AN2140" s="168"/>
      <c r="AO2140" s="168"/>
      <c r="AP2140" s="168"/>
      <c r="AQ2140" s="168"/>
      <c r="AR2140" s="168"/>
      <c r="AS2140" s="168"/>
      <c r="AT2140" s="168"/>
      <c r="AU2140" s="168"/>
      <c r="AV2140" s="168"/>
      <c r="AW2140" s="168"/>
      <c r="AX2140" s="168"/>
      <c r="AY2140" s="168"/>
      <c r="AZ2140" s="168"/>
      <c r="BA2140" s="168"/>
      <c r="BB2140" s="168"/>
      <c r="BC2140" s="168"/>
      <c r="BD2140" s="168"/>
      <c r="BE2140" s="168"/>
      <c r="BF2140" s="168"/>
      <c r="BG2140" s="168"/>
      <c r="BH2140" s="168"/>
      <c r="BI2140" s="168"/>
      <c r="BJ2140" s="168"/>
      <c r="BK2140" s="168"/>
      <c r="BL2140" s="168"/>
      <c r="BM2140" s="168"/>
      <c r="BN2140" s="168"/>
      <c r="BO2140" s="168"/>
      <c r="BP2140" s="168"/>
    </row>
    <row r="2141" spans="4:68" x14ac:dyDescent="0.15">
      <c r="D2141" s="168"/>
      <c r="E2141" s="168"/>
      <c r="F2141" s="168"/>
      <c r="G2141" s="168"/>
      <c r="H2141" s="168"/>
      <c r="I2141" s="168"/>
      <c r="J2141" s="168"/>
      <c r="K2141" s="168"/>
      <c r="L2141" s="168"/>
      <c r="M2141" s="168"/>
      <c r="N2141" s="168"/>
      <c r="O2141" s="168"/>
      <c r="P2141" s="168"/>
      <c r="Q2141" s="168"/>
      <c r="R2141" s="168"/>
      <c r="S2141" s="168"/>
      <c r="T2141" s="168"/>
      <c r="U2141" s="168"/>
      <c r="V2141" s="168"/>
      <c r="W2141" s="168"/>
      <c r="X2141" s="168"/>
      <c r="Y2141" s="168"/>
      <c r="Z2141" s="168"/>
      <c r="AA2141" s="168"/>
      <c r="AB2141" s="168"/>
      <c r="AC2141" s="168"/>
      <c r="AD2141" s="168"/>
      <c r="AE2141" s="168"/>
      <c r="AF2141" s="168"/>
      <c r="AG2141" s="168"/>
      <c r="AH2141" s="168"/>
      <c r="AI2141" s="168"/>
      <c r="AJ2141" s="168"/>
      <c r="AK2141" s="168"/>
      <c r="AL2141" s="168"/>
      <c r="AM2141" s="168"/>
      <c r="AN2141" s="168"/>
      <c r="AO2141" s="168"/>
      <c r="AP2141" s="168"/>
      <c r="AQ2141" s="168"/>
      <c r="AR2141" s="168"/>
      <c r="AS2141" s="168"/>
      <c r="AT2141" s="168"/>
      <c r="AU2141" s="168"/>
      <c r="AV2141" s="168"/>
      <c r="AW2141" s="168"/>
      <c r="AX2141" s="168"/>
      <c r="AY2141" s="168"/>
      <c r="AZ2141" s="168"/>
      <c r="BA2141" s="168"/>
      <c r="BB2141" s="168"/>
      <c r="BC2141" s="168"/>
      <c r="BD2141" s="168"/>
      <c r="BE2141" s="168"/>
      <c r="BF2141" s="168"/>
      <c r="BG2141" s="168"/>
      <c r="BH2141" s="168"/>
      <c r="BI2141" s="168"/>
      <c r="BJ2141" s="168"/>
      <c r="BK2141" s="168"/>
      <c r="BL2141" s="168"/>
      <c r="BM2141" s="168"/>
      <c r="BN2141" s="168"/>
      <c r="BO2141" s="168"/>
      <c r="BP2141" s="168"/>
    </row>
    <row r="2142" spans="4:68" x14ac:dyDescent="0.15">
      <c r="D2142" s="168"/>
      <c r="E2142" s="168"/>
      <c r="F2142" s="168"/>
      <c r="G2142" s="168"/>
      <c r="H2142" s="168"/>
      <c r="I2142" s="168"/>
      <c r="J2142" s="168"/>
      <c r="K2142" s="168"/>
      <c r="L2142" s="168"/>
      <c r="M2142" s="168"/>
      <c r="N2142" s="168"/>
      <c r="O2142" s="168"/>
      <c r="P2142" s="168"/>
      <c r="Q2142" s="168"/>
      <c r="R2142" s="168"/>
      <c r="S2142" s="168"/>
      <c r="T2142" s="168"/>
      <c r="U2142" s="168"/>
      <c r="V2142" s="168"/>
      <c r="W2142" s="168"/>
      <c r="X2142" s="168"/>
      <c r="Y2142" s="168"/>
      <c r="Z2142" s="168"/>
      <c r="AA2142" s="168"/>
      <c r="AB2142" s="168"/>
      <c r="AC2142" s="168"/>
      <c r="AD2142" s="168"/>
      <c r="AE2142" s="168"/>
      <c r="AF2142" s="168"/>
      <c r="AG2142" s="168"/>
      <c r="AH2142" s="168"/>
      <c r="AI2142" s="168"/>
      <c r="AJ2142" s="168"/>
      <c r="AK2142" s="168"/>
      <c r="AL2142" s="168"/>
      <c r="AM2142" s="168"/>
      <c r="AN2142" s="168"/>
      <c r="AO2142" s="168"/>
      <c r="AP2142" s="168"/>
      <c r="AQ2142" s="168"/>
      <c r="AR2142" s="168"/>
      <c r="AS2142" s="168"/>
      <c r="AT2142" s="168"/>
      <c r="AU2142" s="168"/>
      <c r="AV2142" s="168"/>
      <c r="AW2142" s="168"/>
      <c r="AX2142" s="168"/>
      <c r="AY2142" s="168"/>
      <c r="AZ2142" s="168"/>
      <c r="BA2142" s="168"/>
      <c r="BB2142" s="168"/>
      <c r="BC2142" s="168"/>
      <c r="BD2142" s="168"/>
      <c r="BE2142" s="168"/>
      <c r="BF2142" s="168"/>
      <c r="BG2142" s="168"/>
      <c r="BH2142" s="168"/>
      <c r="BI2142" s="168"/>
      <c r="BJ2142" s="168"/>
      <c r="BK2142" s="168"/>
      <c r="BL2142" s="168"/>
      <c r="BM2142" s="168"/>
      <c r="BN2142" s="168"/>
      <c r="BO2142" s="168"/>
      <c r="BP2142" s="168"/>
    </row>
    <row r="2143" spans="4:68" x14ac:dyDescent="0.15">
      <c r="D2143" s="168"/>
      <c r="E2143" s="168"/>
      <c r="F2143" s="168"/>
      <c r="G2143" s="168"/>
      <c r="H2143" s="168"/>
      <c r="I2143" s="168"/>
      <c r="J2143" s="168"/>
      <c r="K2143" s="168"/>
      <c r="L2143" s="168"/>
      <c r="M2143" s="168"/>
      <c r="N2143" s="168"/>
      <c r="O2143" s="168"/>
      <c r="P2143" s="168"/>
      <c r="Q2143" s="168"/>
      <c r="R2143" s="168"/>
      <c r="S2143" s="168"/>
      <c r="T2143" s="168"/>
      <c r="U2143" s="168"/>
      <c r="V2143" s="168"/>
      <c r="W2143" s="168"/>
      <c r="X2143" s="168"/>
      <c r="Y2143" s="168"/>
      <c r="Z2143" s="168"/>
      <c r="AA2143" s="168"/>
      <c r="AB2143" s="168"/>
      <c r="AC2143" s="168"/>
      <c r="AD2143" s="168"/>
      <c r="AE2143" s="168"/>
      <c r="AF2143" s="168"/>
      <c r="AG2143" s="168"/>
      <c r="AH2143" s="168"/>
      <c r="AI2143" s="168"/>
      <c r="AJ2143" s="168"/>
      <c r="AK2143" s="168"/>
      <c r="AL2143" s="168"/>
      <c r="AM2143" s="168"/>
      <c r="AN2143" s="168"/>
      <c r="AO2143" s="168"/>
      <c r="AP2143" s="168"/>
      <c r="AQ2143" s="168"/>
      <c r="AR2143" s="168"/>
      <c r="AS2143" s="168"/>
      <c r="AT2143" s="168"/>
      <c r="AU2143" s="168"/>
      <c r="AV2143" s="168"/>
      <c r="AW2143" s="168"/>
      <c r="AX2143" s="168"/>
      <c r="AY2143" s="168"/>
      <c r="AZ2143" s="168"/>
      <c r="BA2143" s="168"/>
      <c r="BB2143" s="168"/>
      <c r="BC2143" s="168"/>
      <c r="BD2143" s="168"/>
      <c r="BE2143" s="168"/>
      <c r="BF2143" s="168"/>
      <c r="BG2143" s="168"/>
      <c r="BH2143" s="168"/>
      <c r="BI2143" s="168"/>
      <c r="BJ2143" s="168"/>
      <c r="BK2143" s="168"/>
      <c r="BL2143" s="168"/>
      <c r="BM2143" s="168"/>
      <c r="BN2143" s="168"/>
      <c r="BO2143" s="168"/>
      <c r="BP2143" s="168"/>
    </row>
    <row r="2144" spans="4:68" x14ac:dyDescent="0.15">
      <c r="D2144" s="168"/>
      <c r="E2144" s="168"/>
      <c r="F2144" s="168"/>
      <c r="G2144" s="168"/>
      <c r="H2144" s="168"/>
      <c r="I2144" s="168"/>
      <c r="J2144" s="168"/>
      <c r="K2144" s="168"/>
      <c r="L2144" s="168"/>
      <c r="M2144" s="168"/>
      <c r="N2144" s="168"/>
      <c r="O2144" s="168"/>
      <c r="P2144" s="168"/>
      <c r="Q2144" s="168"/>
      <c r="R2144" s="168"/>
      <c r="S2144" s="168"/>
      <c r="T2144" s="168"/>
      <c r="U2144" s="168"/>
      <c r="V2144" s="168"/>
      <c r="W2144" s="168"/>
      <c r="X2144" s="168"/>
      <c r="Y2144" s="168"/>
      <c r="Z2144" s="168"/>
      <c r="AA2144" s="168"/>
      <c r="AB2144" s="168"/>
      <c r="AC2144" s="168"/>
      <c r="AD2144" s="168"/>
      <c r="AE2144" s="168"/>
      <c r="AF2144" s="168"/>
      <c r="AG2144" s="168"/>
      <c r="AH2144" s="168"/>
      <c r="AI2144" s="168"/>
      <c r="AJ2144" s="168"/>
      <c r="AK2144" s="168"/>
      <c r="AL2144" s="168"/>
      <c r="AM2144" s="168"/>
      <c r="AN2144" s="168"/>
      <c r="AO2144" s="168"/>
      <c r="AP2144" s="168"/>
      <c r="AQ2144" s="168"/>
      <c r="AR2144" s="168"/>
      <c r="AS2144" s="168"/>
      <c r="AT2144" s="168"/>
      <c r="AU2144" s="168"/>
      <c r="AV2144" s="168"/>
      <c r="AW2144" s="168"/>
      <c r="AX2144" s="168"/>
      <c r="AY2144" s="168"/>
      <c r="AZ2144" s="168"/>
      <c r="BA2144" s="168"/>
      <c r="BB2144" s="168"/>
      <c r="BC2144" s="168"/>
      <c r="BD2144" s="168"/>
      <c r="BE2144" s="168"/>
      <c r="BF2144" s="168"/>
      <c r="BG2144" s="168"/>
      <c r="BH2144" s="168"/>
      <c r="BI2144" s="168"/>
      <c r="BJ2144" s="168"/>
      <c r="BK2144" s="168"/>
      <c r="BL2144" s="168"/>
      <c r="BM2144" s="168"/>
      <c r="BN2144" s="168"/>
      <c r="BO2144" s="168"/>
      <c r="BP2144" s="168"/>
    </row>
    <row r="2145" spans="4:68" x14ac:dyDescent="0.15">
      <c r="D2145" s="168"/>
      <c r="E2145" s="168"/>
      <c r="F2145" s="168"/>
      <c r="G2145" s="168"/>
      <c r="H2145" s="168"/>
      <c r="I2145" s="168"/>
      <c r="J2145" s="168"/>
      <c r="K2145" s="168"/>
      <c r="L2145" s="168"/>
      <c r="M2145" s="168"/>
      <c r="N2145" s="168"/>
      <c r="O2145" s="168"/>
      <c r="P2145" s="168"/>
      <c r="Q2145" s="168"/>
      <c r="R2145" s="168"/>
      <c r="S2145" s="168"/>
      <c r="T2145" s="168"/>
      <c r="U2145" s="168"/>
      <c r="V2145" s="168"/>
      <c r="W2145" s="168"/>
      <c r="X2145" s="168"/>
      <c r="Y2145" s="168"/>
      <c r="Z2145" s="168"/>
      <c r="AA2145" s="168"/>
      <c r="AB2145" s="168"/>
      <c r="AC2145" s="168"/>
      <c r="AD2145" s="168"/>
      <c r="AE2145" s="168"/>
      <c r="AF2145" s="168"/>
      <c r="AG2145" s="168"/>
      <c r="AH2145" s="168"/>
      <c r="AI2145" s="168"/>
      <c r="AJ2145" s="168"/>
      <c r="AK2145" s="168"/>
      <c r="AL2145" s="168"/>
      <c r="AM2145" s="168"/>
      <c r="AN2145" s="168"/>
      <c r="AO2145" s="168"/>
      <c r="AP2145" s="168"/>
      <c r="AQ2145" s="168"/>
      <c r="AR2145" s="168"/>
      <c r="AS2145" s="168"/>
      <c r="AT2145" s="168"/>
      <c r="AU2145" s="168"/>
      <c r="AV2145" s="168"/>
      <c r="AW2145" s="168"/>
      <c r="AX2145" s="168"/>
      <c r="AY2145" s="168"/>
      <c r="AZ2145" s="168"/>
      <c r="BA2145" s="168"/>
      <c r="BB2145" s="168"/>
      <c r="BC2145" s="168"/>
      <c r="BD2145" s="168"/>
      <c r="BE2145" s="168"/>
      <c r="BF2145" s="168"/>
      <c r="BG2145" s="168"/>
      <c r="BH2145" s="168"/>
      <c r="BI2145" s="168"/>
      <c r="BJ2145" s="168"/>
      <c r="BK2145" s="168"/>
      <c r="BL2145" s="168"/>
      <c r="BM2145" s="168"/>
      <c r="BN2145" s="168"/>
      <c r="BO2145" s="168"/>
      <c r="BP2145" s="168"/>
    </row>
    <row r="2146" spans="4:68" x14ac:dyDescent="0.15">
      <c r="D2146" s="168"/>
      <c r="E2146" s="168"/>
      <c r="F2146" s="168"/>
      <c r="G2146" s="168"/>
      <c r="H2146" s="168"/>
      <c r="I2146" s="168"/>
      <c r="J2146" s="168"/>
      <c r="K2146" s="168"/>
      <c r="L2146" s="168"/>
      <c r="M2146" s="168"/>
      <c r="N2146" s="168"/>
      <c r="O2146" s="168"/>
      <c r="P2146" s="168"/>
      <c r="Q2146" s="168"/>
      <c r="R2146" s="168"/>
      <c r="S2146" s="168"/>
      <c r="T2146" s="168"/>
      <c r="U2146" s="168"/>
      <c r="V2146" s="168"/>
      <c r="W2146" s="168"/>
      <c r="X2146" s="168"/>
      <c r="Y2146" s="168"/>
      <c r="Z2146" s="168"/>
      <c r="AA2146" s="168"/>
      <c r="AB2146" s="168"/>
      <c r="AC2146" s="168"/>
      <c r="AD2146" s="168"/>
      <c r="AE2146" s="168"/>
      <c r="AF2146" s="168"/>
      <c r="AG2146" s="168"/>
      <c r="AH2146" s="168"/>
      <c r="AI2146" s="168"/>
      <c r="AJ2146" s="168"/>
      <c r="AK2146" s="168"/>
      <c r="AL2146" s="168"/>
      <c r="AM2146" s="168"/>
      <c r="AN2146" s="168"/>
      <c r="AO2146" s="168"/>
      <c r="AP2146" s="168"/>
      <c r="AQ2146" s="168"/>
      <c r="AR2146" s="168"/>
      <c r="AS2146" s="168"/>
      <c r="AT2146" s="168"/>
      <c r="AU2146" s="168"/>
      <c r="AV2146" s="168"/>
      <c r="AW2146" s="168"/>
      <c r="AX2146" s="168"/>
      <c r="AY2146" s="168"/>
      <c r="AZ2146" s="168"/>
      <c r="BA2146" s="168"/>
      <c r="BB2146" s="168"/>
      <c r="BC2146" s="168"/>
      <c r="BD2146" s="168"/>
      <c r="BE2146" s="168"/>
      <c r="BF2146" s="168"/>
      <c r="BG2146" s="168"/>
      <c r="BH2146" s="168"/>
      <c r="BI2146" s="168"/>
      <c r="BJ2146" s="168"/>
      <c r="BK2146" s="168"/>
      <c r="BL2146" s="168"/>
      <c r="BM2146" s="168"/>
      <c r="BN2146" s="168"/>
      <c r="BO2146" s="168"/>
      <c r="BP2146" s="168"/>
    </row>
    <row r="2147" spans="4:68" x14ac:dyDescent="0.15">
      <c r="D2147" s="168"/>
      <c r="E2147" s="168"/>
      <c r="F2147" s="168"/>
      <c r="G2147" s="168"/>
      <c r="H2147" s="168"/>
      <c r="I2147" s="168"/>
      <c r="J2147" s="168"/>
      <c r="K2147" s="168"/>
      <c r="L2147" s="168"/>
      <c r="M2147" s="168"/>
      <c r="N2147" s="168"/>
      <c r="O2147" s="168"/>
      <c r="P2147" s="168"/>
      <c r="Q2147" s="168"/>
      <c r="R2147" s="168"/>
      <c r="S2147" s="168"/>
      <c r="T2147" s="168"/>
      <c r="U2147" s="168"/>
      <c r="V2147" s="168"/>
      <c r="W2147" s="168"/>
      <c r="X2147" s="168"/>
      <c r="Y2147" s="168"/>
      <c r="Z2147" s="168"/>
      <c r="AA2147" s="168"/>
      <c r="AB2147" s="168"/>
      <c r="AC2147" s="168"/>
      <c r="AD2147" s="168"/>
      <c r="AE2147" s="168"/>
      <c r="AF2147" s="168"/>
      <c r="AG2147" s="168"/>
      <c r="AH2147" s="168"/>
      <c r="AI2147" s="168"/>
      <c r="AJ2147" s="168"/>
      <c r="AK2147" s="168"/>
      <c r="AL2147" s="168"/>
      <c r="AM2147" s="168"/>
      <c r="AN2147" s="168"/>
      <c r="AO2147" s="168"/>
      <c r="AP2147" s="168"/>
      <c r="AQ2147" s="168"/>
      <c r="AR2147" s="168"/>
      <c r="AS2147" s="168"/>
      <c r="AT2147" s="168"/>
      <c r="AU2147" s="168"/>
      <c r="AV2147" s="168"/>
      <c r="AW2147" s="168"/>
      <c r="AX2147" s="168"/>
      <c r="AY2147" s="168"/>
      <c r="AZ2147" s="168"/>
      <c r="BA2147" s="168"/>
      <c r="BB2147" s="168"/>
      <c r="BC2147" s="168"/>
      <c r="BD2147" s="168"/>
      <c r="BE2147" s="168"/>
      <c r="BF2147" s="168"/>
      <c r="BG2147" s="168"/>
      <c r="BH2147" s="168"/>
      <c r="BI2147" s="168"/>
      <c r="BJ2147" s="168"/>
      <c r="BK2147" s="168"/>
      <c r="BL2147" s="168"/>
      <c r="BM2147" s="168"/>
      <c r="BN2147" s="168"/>
      <c r="BO2147" s="168"/>
      <c r="BP2147" s="168"/>
    </row>
    <row r="2148" spans="4:68" x14ac:dyDescent="0.15">
      <c r="D2148" s="168"/>
      <c r="E2148" s="168"/>
      <c r="F2148" s="168"/>
      <c r="G2148" s="168"/>
      <c r="H2148" s="168"/>
      <c r="I2148" s="168"/>
      <c r="J2148" s="168"/>
      <c r="K2148" s="168"/>
      <c r="L2148" s="168"/>
      <c r="M2148" s="168"/>
      <c r="N2148" s="168"/>
      <c r="O2148" s="168"/>
      <c r="P2148" s="168"/>
      <c r="Q2148" s="168"/>
      <c r="R2148" s="168"/>
      <c r="S2148" s="168"/>
      <c r="T2148" s="168"/>
      <c r="U2148" s="168"/>
      <c r="V2148" s="168"/>
      <c r="W2148" s="168"/>
      <c r="X2148" s="168"/>
      <c r="Y2148" s="168"/>
      <c r="Z2148" s="168"/>
      <c r="AA2148" s="168"/>
      <c r="AB2148" s="168"/>
      <c r="AC2148" s="168"/>
      <c r="AD2148" s="168"/>
      <c r="AE2148" s="168"/>
      <c r="AF2148" s="168"/>
      <c r="AG2148" s="168"/>
      <c r="AH2148" s="168"/>
      <c r="AI2148" s="168"/>
      <c r="AJ2148" s="168"/>
      <c r="AK2148" s="168"/>
      <c r="AL2148" s="168"/>
      <c r="AM2148" s="168"/>
      <c r="AN2148" s="168"/>
      <c r="AO2148" s="168"/>
      <c r="AP2148" s="168"/>
      <c r="AQ2148" s="168"/>
      <c r="AR2148" s="168"/>
      <c r="AS2148" s="168"/>
      <c r="AT2148" s="168"/>
      <c r="AU2148" s="168"/>
      <c r="AV2148" s="168"/>
      <c r="AW2148" s="168"/>
      <c r="AX2148" s="168"/>
      <c r="AY2148" s="168"/>
      <c r="AZ2148" s="168"/>
      <c r="BA2148" s="168"/>
      <c r="BB2148" s="168"/>
      <c r="BC2148" s="168"/>
      <c r="BD2148" s="168"/>
      <c r="BE2148" s="168"/>
      <c r="BF2148" s="168"/>
      <c r="BG2148" s="168"/>
      <c r="BH2148" s="168"/>
      <c r="BI2148" s="168"/>
      <c r="BJ2148" s="168"/>
      <c r="BK2148" s="168"/>
      <c r="BL2148" s="168"/>
      <c r="BM2148" s="168"/>
      <c r="BN2148" s="168"/>
      <c r="BO2148" s="168"/>
      <c r="BP2148" s="168"/>
    </row>
    <row r="2149" spans="4:68" x14ac:dyDescent="0.15">
      <c r="D2149" s="168"/>
      <c r="E2149" s="168"/>
      <c r="F2149" s="168"/>
      <c r="G2149" s="168"/>
      <c r="H2149" s="168"/>
      <c r="I2149" s="168"/>
      <c r="J2149" s="168"/>
      <c r="K2149" s="168"/>
      <c r="L2149" s="168"/>
      <c r="M2149" s="168"/>
      <c r="N2149" s="168"/>
      <c r="O2149" s="168"/>
      <c r="P2149" s="168"/>
      <c r="Q2149" s="168"/>
      <c r="R2149" s="168"/>
      <c r="S2149" s="168"/>
      <c r="T2149" s="168"/>
      <c r="U2149" s="168"/>
      <c r="V2149" s="168"/>
      <c r="W2149" s="168"/>
      <c r="X2149" s="168"/>
      <c r="Y2149" s="168"/>
      <c r="Z2149" s="168"/>
      <c r="AA2149" s="168"/>
      <c r="AB2149" s="168"/>
      <c r="AC2149" s="168"/>
      <c r="AD2149" s="168"/>
      <c r="AE2149" s="168"/>
      <c r="AF2149" s="168"/>
      <c r="AG2149" s="168"/>
      <c r="AH2149" s="168"/>
      <c r="AI2149" s="168"/>
      <c r="AJ2149" s="168"/>
      <c r="AK2149" s="168"/>
      <c r="AL2149" s="168"/>
      <c r="AM2149" s="168"/>
      <c r="AN2149" s="168"/>
      <c r="AO2149" s="168"/>
      <c r="AP2149" s="168"/>
      <c r="AQ2149" s="168"/>
      <c r="AR2149" s="168"/>
      <c r="AS2149" s="168"/>
      <c r="AT2149" s="168"/>
      <c r="AU2149" s="168"/>
      <c r="AV2149" s="168"/>
      <c r="AW2149" s="168"/>
      <c r="AX2149" s="168"/>
      <c r="AY2149" s="168"/>
      <c r="AZ2149" s="168"/>
      <c r="BA2149" s="168"/>
      <c r="BB2149" s="168"/>
      <c r="BC2149" s="168"/>
      <c r="BD2149" s="168"/>
      <c r="BE2149" s="168"/>
      <c r="BF2149" s="168"/>
      <c r="BG2149" s="168"/>
      <c r="BH2149" s="168"/>
      <c r="BI2149" s="168"/>
      <c r="BJ2149" s="168"/>
      <c r="BK2149" s="168"/>
      <c r="BL2149" s="168"/>
      <c r="BM2149" s="168"/>
      <c r="BN2149" s="168"/>
      <c r="BO2149" s="168"/>
      <c r="BP2149" s="168"/>
    </row>
    <row r="2150" spans="4:68" x14ac:dyDescent="0.15">
      <c r="D2150" s="168"/>
      <c r="E2150" s="168"/>
      <c r="F2150" s="168"/>
      <c r="G2150" s="168"/>
      <c r="H2150" s="168"/>
      <c r="I2150" s="168"/>
      <c r="J2150" s="168"/>
      <c r="K2150" s="168"/>
      <c r="L2150" s="168"/>
      <c r="M2150" s="168"/>
      <c r="N2150" s="168"/>
      <c r="O2150" s="168"/>
      <c r="P2150" s="168"/>
      <c r="Q2150" s="168"/>
      <c r="R2150" s="168"/>
      <c r="S2150" s="168"/>
      <c r="T2150" s="168"/>
      <c r="U2150" s="168"/>
      <c r="V2150" s="168"/>
      <c r="W2150" s="168"/>
      <c r="X2150" s="168"/>
      <c r="Y2150" s="168"/>
      <c r="Z2150" s="168"/>
      <c r="AA2150" s="168"/>
      <c r="AB2150" s="168"/>
      <c r="AC2150" s="168"/>
      <c r="AD2150" s="168"/>
      <c r="AE2150" s="168"/>
      <c r="AF2150" s="168"/>
      <c r="AG2150" s="168"/>
      <c r="AH2150" s="168"/>
      <c r="AI2150" s="168"/>
      <c r="AJ2150" s="168"/>
      <c r="AK2150" s="168"/>
      <c r="AL2150" s="168"/>
      <c r="AM2150" s="168"/>
      <c r="AN2150" s="168"/>
      <c r="AO2150" s="168"/>
      <c r="AP2150" s="168"/>
      <c r="AQ2150" s="168"/>
      <c r="AR2150" s="168"/>
      <c r="AS2150" s="168"/>
      <c r="AT2150" s="168"/>
      <c r="AU2150" s="168"/>
      <c r="AV2150" s="168"/>
      <c r="AW2150" s="168"/>
      <c r="AX2150" s="168"/>
      <c r="AY2150" s="168"/>
      <c r="AZ2150" s="168"/>
      <c r="BA2150" s="168"/>
      <c r="BB2150" s="168"/>
      <c r="BC2150" s="168"/>
      <c r="BD2150" s="168"/>
      <c r="BE2150" s="168"/>
      <c r="BF2150" s="168"/>
      <c r="BG2150" s="168"/>
      <c r="BH2150" s="168"/>
      <c r="BI2150" s="168"/>
      <c r="BJ2150" s="168"/>
      <c r="BK2150" s="168"/>
      <c r="BL2150" s="168"/>
      <c r="BM2150" s="168"/>
      <c r="BN2150" s="168"/>
      <c r="BO2150" s="168"/>
      <c r="BP2150" s="168"/>
    </row>
    <row r="2151" spans="4:68" x14ac:dyDescent="0.15">
      <c r="D2151" s="168"/>
      <c r="E2151" s="168"/>
      <c r="F2151" s="168"/>
      <c r="G2151" s="168"/>
      <c r="H2151" s="168"/>
      <c r="I2151" s="168"/>
      <c r="J2151" s="168"/>
      <c r="K2151" s="168"/>
      <c r="L2151" s="168"/>
      <c r="M2151" s="168"/>
      <c r="N2151" s="168"/>
      <c r="O2151" s="168"/>
      <c r="P2151" s="168"/>
      <c r="Q2151" s="168"/>
      <c r="R2151" s="168"/>
      <c r="S2151" s="168"/>
      <c r="T2151" s="168"/>
      <c r="U2151" s="168"/>
      <c r="V2151" s="168"/>
      <c r="W2151" s="168"/>
      <c r="X2151" s="168"/>
      <c r="Y2151" s="168"/>
      <c r="Z2151" s="168"/>
      <c r="AA2151" s="168"/>
      <c r="AB2151" s="168"/>
      <c r="AC2151" s="168"/>
      <c r="AD2151" s="168"/>
      <c r="AE2151" s="168"/>
      <c r="AF2151" s="168"/>
      <c r="AG2151" s="168"/>
      <c r="AH2151" s="168"/>
      <c r="AI2151" s="168"/>
      <c r="AJ2151" s="168"/>
      <c r="AK2151" s="168"/>
      <c r="AL2151" s="168"/>
      <c r="AM2151" s="168"/>
      <c r="AN2151" s="168"/>
      <c r="AO2151" s="168"/>
      <c r="AP2151" s="168"/>
      <c r="AQ2151" s="168"/>
      <c r="AR2151" s="168"/>
      <c r="AS2151" s="168"/>
      <c r="AT2151" s="168"/>
      <c r="AU2151" s="168"/>
      <c r="AV2151" s="168"/>
      <c r="AW2151" s="168"/>
      <c r="AX2151" s="168"/>
      <c r="AY2151" s="168"/>
      <c r="AZ2151" s="168"/>
      <c r="BA2151" s="168"/>
      <c r="BB2151" s="168"/>
      <c r="BC2151" s="168"/>
      <c r="BD2151" s="168"/>
      <c r="BE2151" s="168"/>
      <c r="BF2151" s="168"/>
      <c r="BG2151" s="168"/>
      <c r="BH2151" s="168"/>
      <c r="BI2151" s="168"/>
      <c r="BJ2151" s="168"/>
      <c r="BK2151" s="168"/>
      <c r="BL2151" s="168"/>
      <c r="BM2151" s="168"/>
      <c r="BN2151" s="168"/>
      <c r="BO2151" s="168"/>
      <c r="BP2151" s="168"/>
    </row>
    <row r="2152" spans="4:68" x14ac:dyDescent="0.15">
      <c r="D2152" s="168"/>
      <c r="E2152" s="168"/>
      <c r="F2152" s="168"/>
      <c r="G2152" s="168"/>
      <c r="H2152" s="168"/>
      <c r="I2152" s="168"/>
      <c r="J2152" s="168"/>
      <c r="K2152" s="168"/>
      <c r="L2152" s="168"/>
      <c r="M2152" s="168"/>
      <c r="N2152" s="168"/>
      <c r="O2152" s="168"/>
      <c r="P2152" s="168"/>
      <c r="Q2152" s="168"/>
      <c r="R2152" s="168"/>
      <c r="S2152" s="168"/>
      <c r="T2152" s="168"/>
      <c r="U2152" s="168"/>
      <c r="V2152" s="168"/>
      <c r="W2152" s="168"/>
      <c r="X2152" s="168"/>
      <c r="Y2152" s="168"/>
      <c r="Z2152" s="168"/>
      <c r="AA2152" s="168"/>
      <c r="AB2152" s="168"/>
      <c r="AC2152" s="168"/>
      <c r="AD2152" s="168"/>
      <c r="AE2152" s="168"/>
      <c r="AF2152" s="168"/>
      <c r="AG2152" s="168"/>
      <c r="AH2152" s="168"/>
      <c r="AI2152" s="168"/>
      <c r="AJ2152" s="168"/>
      <c r="AK2152" s="168"/>
      <c r="AL2152" s="168"/>
      <c r="AM2152" s="168"/>
      <c r="AN2152" s="168"/>
      <c r="AO2152" s="168"/>
      <c r="AP2152" s="168"/>
      <c r="AQ2152" s="168"/>
      <c r="AR2152" s="168"/>
      <c r="AS2152" s="168"/>
      <c r="AT2152" s="168"/>
      <c r="AU2152" s="168"/>
      <c r="AV2152" s="168"/>
      <c r="AW2152" s="168"/>
      <c r="AX2152" s="168"/>
      <c r="AY2152" s="168"/>
      <c r="AZ2152" s="168"/>
      <c r="BA2152" s="168"/>
      <c r="BB2152" s="168"/>
      <c r="BC2152" s="168"/>
      <c r="BD2152" s="168"/>
      <c r="BE2152" s="168"/>
      <c r="BF2152" s="168"/>
      <c r="BG2152" s="168"/>
      <c r="BH2152" s="168"/>
      <c r="BI2152" s="168"/>
      <c r="BJ2152" s="168"/>
      <c r="BK2152" s="168"/>
      <c r="BL2152" s="168"/>
      <c r="BM2152" s="168"/>
      <c r="BN2152" s="168"/>
      <c r="BO2152" s="168"/>
      <c r="BP2152" s="168"/>
    </row>
    <row r="2153" spans="4:68" x14ac:dyDescent="0.15">
      <c r="D2153" s="168"/>
      <c r="E2153" s="168"/>
      <c r="F2153" s="168"/>
      <c r="G2153" s="168"/>
      <c r="H2153" s="168"/>
      <c r="I2153" s="168"/>
      <c r="J2153" s="168"/>
      <c r="K2153" s="168"/>
      <c r="L2153" s="168"/>
      <c r="M2153" s="168"/>
      <c r="N2153" s="168"/>
      <c r="O2153" s="168"/>
      <c r="P2153" s="168"/>
      <c r="Q2153" s="168"/>
      <c r="R2153" s="168"/>
      <c r="S2153" s="168"/>
      <c r="T2153" s="168"/>
      <c r="U2153" s="168"/>
      <c r="V2153" s="168"/>
      <c r="W2153" s="168"/>
      <c r="X2153" s="168"/>
      <c r="Y2153" s="168"/>
      <c r="Z2153" s="168"/>
      <c r="AA2153" s="168"/>
      <c r="AB2153" s="168"/>
      <c r="AC2153" s="168"/>
      <c r="AD2153" s="168"/>
      <c r="AE2153" s="168"/>
      <c r="AF2153" s="168"/>
      <c r="AG2153" s="168"/>
      <c r="AH2153" s="168"/>
      <c r="AI2153" s="168"/>
      <c r="AJ2153" s="168"/>
      <c r="AK2153" s="168"/>
      <c r="AL2153" s="168"/>
      <c r="AM2153" s="168"/>
      <c r="AN2153" s="168"/>
      <c r="AO2153" s="168"/>
      <c r="AP2153" s="168"/>
      <c r="AQ2153" s="168"/>
      <c r="AR2153" s="168"/>
      <c r="AS2153" s="168"/>
      <c r="AT2153" s="168"/>
      <c r="AU2153" s="168"/>
      <c r="AV2153" s="168"/>
      <c r="AW2153" s="168"/>
      <c r="AX2153" s="168"/>
      <c r="AY2153" s="168"/>
      <c r="AZ2153" s="168"/>
      <c r="BA2153" s="168"/>
      <c r="BB2153" s="168"/>
      <c r="BC2153" s="168"/>
      <c r="BD2153" s="168"/>
      <c r="BE2153" s="168"/>
      <c r="BF2153" s="168"/>
      <c r="BG2153" s="168"/>
      <c r="BH2153" s="168"/>
      <c r="BI2153" s="168"/>
      <c r="BJ2153" s="168"/>
      <c r="BK2153" s="168"/>
      <c r="BL2153" s="168"/>
      <c r="BM2153" s="168"/>
      <c r="BN2153" s="168"/>
      <c r="BO2153" s="168"/>
      <c r="BP2153" s="168"/>
    </row>
    <row r="2154" spans="4:68" x14ac:dyDescent="0.15">
      <c r="D2154" s="168"/>
      <c r="E2154" s="168"/>
      <c r="F2154" s="168"/>
      <c r="G2154" s="168"/>
      <c r="H2154" s="168"/>
      <c r="I2154" s="168"/>
      <c r="J2154" s="168"/>
      <c r="K2154" s="168"/>
      <c r="L2154" s="168"/>
      <c r="M2154" s="168"/>
      <c r="N2154" s="168"/>
      <c r="O2154" s="168"/>
      <c r="P2154" s="168"/>
      <c r="Q2154" s="168"/>
      <c r="R2154" s="168"/>
      <c r="S2154" s="168"/>
      <c r="T2154" s="168"/>
      <c r="U2154" s="168"/>
      <c r="V2154" s="168"/>
      <c r="W2154" s="168"/>
      <c r="X2154" s="168"/>
      <c r="Y2154" s="168"/>
      <c r="Z2154" s="168"/>
      <c r="AA2154" s="168"/>
      <c r="AB2154" s="168"/>
      <c r="AC2154" s="168"/>
      <c r="AD2154" s="168"/>
      <c r="AE2154" s="168"/>
      <c r="AF2154" s="168"/>
      <c r="AG2154" s="168"/>
      <c r="AH2154" s="168"/>
      <c r="AI2154" s="168"/>
      <c r="AJ2154" s="168"/>
      <c r="AK2154" s="168"/>
      <c r="AL2154" s="168"/>
      <c r="AM2154" s="168"/>
      <c r="AN2154" s="168"/>
      <c r="AO2154" s="168"/>
      <c r="AP2154" s="168"/>
      <c r="AQ2154" s="168"/>
      <c r="AR2154" s="168"/>
      <c r="AS2154" s="168"/>
      <c r="AT2154" s="168"/>
      <c r="AU2154" s="168"/>
      <c r="AV2154" s="168"/>
      <c r="AW2154" s="168"/>
      <c r="AX2154" s="168"/>
      <c r="AY2154" s="168"/>
      <c r="AZ2154" s="168"/>
      <c r="BA2154" s="168"/>
      <c r="BB2154" s="168"/>
      <c r="BC2154" s="168"/>
      <c r="BD2154" s="168"/>
      <c r="BE2154" s="168"/>
      <c r="BF2154" s="168"/>
      <c r="BG2154" s="168"/>
      <c r="BH2154" s="168"/>
      <c r="BI2154" s="168"/>
      <c r="BJ2154" s="168"/>
      <c r="BK2154" s="168"/>
      <c r="BL2154" s="168"/>
      <c r="BM2154" s="168"/>
      <c r="BN2154" s="168"/>
      <c r="BO2154" s="168"/>
      <c r="BP2154" s="168"/>
    </row>
    <row r="2155" spans="4:68" x14ac:dyDescent="0.15">
      <c r="D2155" s="168"/>
      <c r="E2155" s="168"/>
      <c r="F2155" s="168"/>
      <c r="G2155" s="168"/>
      <c r="H2155" s="168"/>
      <c r="I2155" s="168"/>
      <c r="J2155" s="168"/>
      <c r="K2155" s="168"/>
      <c r="L2155" s="168"/>
      <c r="M2155" s="168"/>
      <c r="N2155" s="168"/>
      <c r="O2155" s="168"/>
      <c r="P2155" s="168"/>
      <c r="Q2155" s="168"/>
      <c r="R2155" s="168"/>
      <c r="S2155" s="168"/>
      <c r="T2155" s="168"/>
      <c r="U2155" s="168"/>
      <c r="V2155" s="168"/>
      <c r="W2155" s="168"/>
      <c r="X2155" s="168"/>
      <c r="Y2155" s="168"/>
      <c r="Z2155" s="168"/>
      <c r="AA2155" s="168"/>
      <c r="AB2155" s="168"/>
      <c r="AC2155" s="168"/>
      <c r="AD2155" s="168"/>
      <c r="AE2155" s="168"/>
      <c r="AF2155" s="168"/>
      <c r="AG2155" s="168"/>
      <c r="AH2155" s="168"/>
      <c r="AI2155" s="168"/>
      <c r="AJ2155" s="168"/>
      <c r="AK2155" s="168"/>
      <c r="AL2155" s="168"/>
      <c r="AM2155" s="168"/>
      <c r="AN2155" s="168"/>
      <c r="AO2155" s="168"/>
      <c r="AP2155" s="168"/>
      <c r="AQ2155" s="168"/>
      <c r="AR2155" s="168"/>
      <c r="AS2155" s="168"/>
      <c r="AT2155" s="168"/>
      <c r="AU2155" s="168"/>
      <c r="AV2155" s="168"/>
      <c r="AW2155" s="168"/>
      <c r="AX2155" s="168"/>
      <c r="AY2155" s="168"/>
      <c r="AZ2155" s="168"/>
      <c r="BA2155" s="168"/>
      <c r="BB2155" s="168"/>
      <c r="BC2155" s="168"/>
      <c r="BD2155" s="168"/>
      <c r="BE2155" s="168"/>
      <c r="BF2155" s="168"/>
      <c r="BG2155" s="168"/>
      <c r="BH2155" s="168"/>
      <c r="BI2155" s="168"/>
      <c r="BJ2155" s="168"/>
      <c r="BK2155" s="168"/>
      <c r="BL2155" s="168"/>
      <c r="BM2155" s="168"/>
      <c r="BN2155" s="168"/>
      <c r="BO2155" s="168"/>
      <c r="BP2155" s="168"/>
    </row>
    <row r="2156" spans="4:68" x14ac:dyDescent="0.15">
      <c r="D2156" s="168"/>
      <c r="E2156" s="168"/>
      <c r="F2156" s="168"/>
      <c r="G2156" s="168"/>
      <c r="H2156" s="168"/>
      <c r="I2156" s="168"/>
      <c r="J2156" s="168"/>
      <c r="K2156" s="168"/>
      <c r="L2156" s="168"/>
      <c r="M2156" s="168"/>
      <c r="N2156" s="168"/>
      <c r="O2156" s="168"/>
      <c r="P2156" s="168"/>
      <c r="Q2156" s="168"/>
      <c r="R2156" s="168"/>
      <c r="S2156" s="168"/>
      <c r="T2156" s="168"/>
      <c r="U2156" s="168"/>
      <c r="V2156" s="168"/>
      <c r="W2156" s="168"/>
      <c r="X2156" s="168"/>
      <c r="Y2156" s="168"/>
      <c r="Z2156" s="168"/>
      <c r="AA2156" s="168"/>
      <c r="AB2156" s="168"/>
      <c r="AC2156" s="168"/>
      <c r="AD2156" s="168"/>
      <c r="AE2156" s="168"/>
      <c r="AF2156" s="168"/>
      <c r="AG2156" s="168"/>
      <c r="AH2156" s="168"/>
      <c r="AI2156" s="168"/>
      <c r="AJ2156" s="168"/>
      <c r="AK2156" s="168"/>
      <c r="AL2156" s="168"/>
      <c r="AM2156" s="168"/>
      <c r="AN2156" s="168"/>
      <c r="AO2156" s="168"/>
      <c r="AP2156" s="168"/>
      <c r="AQ2156" s="168"/>
      <c r="AR2156" s="168"/>
      <c r="AS2156" s="168"/>
      <c r="AT2156" s="168"/>
      <c r="AU2156" s="168"/>
      <c r="AV2156" s="168"/>
      <c r="AW2156" s="168"/>
      <c r="AX2156" s="168"/>
      <c r="AY2156" s="168"/>
      <c r="AZ2156" s="168"/>
      <c r="BA2156" s="168"/>
      <c r="BB2156" s="168"/>
      <c r="BC2156" s="168"/>
      <c r="BD2156" s="168"/>
      <c r="BE2156" s="168"/>
      <c r="BF2156" s="168"/>
      <c r="BG2156" s="168"/>
      <c r="BH2156" s="168"/>
      <c r="BI2156" s="168"/>
      <c r="BJ2156" s="168"/>
      <c r="BK2156" s="168"/>
      <c r="BL2156" s="168"/>
      <c r="BM2156" s="168"/>
      <c r="BN2156" s="168"/>
      <c r="BO2156" s="168"/>
      <c r="BP2156" s="168"/>
    </row>
    <row r="2157" spans="4:68" x14ac:dyDescent="0.15">
      <c r="D2157" s="168"/>
      <c r="E2157" s="168"/>
      <c r="F2157" s="168"/>
      <c r="G2157" s="168"/>
      <c r="H2157" s="168"/>
      <c r="I2157" s="168"/>
      <c r="J2157" s="168"/>
      <c r="K2157" s="168"/>
      <c r="L2157" s="168"/>
      <c r="M2157" s="168"/>
      <c r="N2157" s="168"/>
      <c r="O2157" s="168"/>
      <c r="P2157" s="168"/>
      <c r="Q2157" s="168"/>
      <c r="R2157" s="168"/>
      <c r="S2157" s="168"/>
      <c r="T2157" s="168"/>
      <c r="U2157" s="168"/>
      <c r="V2157" s="168"/>
      <c r="W2157" s="168"/>
      <c r="X2157" s="168"/>
      <c r="Y2157" s="168"/>
      <c r="Z2157" s="168"/>
      <c r="AA2157" s="168"/>
      <c r="AB2157" s="168"/>
      <c r="AC2157" s="168"/>
      <c r="AD2157" s="168"/>
      <c r="AE2157" s="168"/>
      <c r="AF2157" s="168"/>
      <c r="AG2157" s="168"/>
      <c r="AH2157" s="168"/>
      <c r="AI2157" s="168"/>
      <c r="AJ2157" s="168"/>
      <c r="AK2157" s="168"/>
      <c r="AL2157" s="168"/>
      <c r="AM2157" s="168"/>
      <c r="AN2157" s="168"/>
      <c r="AO2157" s="168"/>
      <c r="AP2157" s="168"/>
      <c r="AQ2157" s="168"/>
      <c r="AR2157" s="168"/>
      <c r="AS2157" s="168"/>
      <c r="AT2157" s="168"/>
      <c r="AU2157" s="168"/>
      <c r="AV2157" s="168"/>
      <c r="AW2157" s="168"/>
      <c r="AX2157" s="168"/>
      <c r="AY2157" s="168"/>
      <c r="AZ2157" s="168"/>
      <c r="BA2157" s="168"/>
      <c r="BB2157" s="168"/>
      <c r="BC2157" s="168"/>
      <c r="BD2157" s="168"/>
      <c r="BE2157" s="168"/>
      <c r="BF2157" s="168"/>
      <c r="BG2157" s="168"/>
      <c r="BH2157" s="168"/>
      <c r="BI2157" s="168"/>
      <c r="BJ2157" s="168"/>
      <c r="BK2157" s="168"/>
      <c r="BL2157" s="168"/>
      <c r="BM2157" s="168"/>
      <c r="BN2157" s="168"/>
      <c r="BO2157" s="168"/>
      <c r="BP2157" s="168"/>
    </row>
    <row r="2158" spans="4:68" x14ac:dyDescent="0.15">
      <c r="D2158" s="168"/>
      <c r="E2158" s="168"/>
      <c r="F2158" s="168"/>
      <c r="G2158" s="168"/>
      <c r="H2158" s="168"/>
      <c r="I2158" s="168"/>
      <c r="J2158" s="168"/>
      <c r="K2158" s="168"/>
      <c r="L2158" s="168"/>
      <c r="M2158" s="168"/>
      <c r="N2158" s="168"/>
      <c r="O2158" s="168"/>
      <c r="P2158" s="168"/>
      <c r="Q2158" s="168"/>
      <c r="R2158" s="168"/>
      <c r="S2158" s="168"/>
      <c r="T2158" s="168"/>
      <c r="U2158" s="168"/>
      <c r="V2158" s="168"/>
      <c r="W2158" s="168"/>
      <c r="X2158" s="168"/>
      <c r="Y2158" s="168"/>
      <c r="Z2158" s="168"/>
      <c r="AA2158" s="168"/>
      <c r="AB2158" s="168"/>
      <c r="AC2158" s="168"/>
      <c r="AD2158" s="168"/>
      <c r="AE2158" s="168"/>
      <c r="AF2158" s="168"/>
      <c r="AG2158" s="168"/>
      <c r="AH2158" s="168"/>
      <c r="AI2158" s="168"/>
      <c r="AJ2158" s="168"/>
      <c r="AK2158" s="168"/>
      <c r="AL2158" s="168"/>
      <c r="AM2158" s="168"/>
      <c r="AN2158" s="168"/>
      <c r="AO2158" s="168"/>
      <c r="AP2158" s="168"/>
      <c r="AQ2158" s="168"/>
      <c r="AR2158" s="168"/>
      <c r="AS2158" s="168"/>
      <c r="AT2158" s="168"/>
      <c r="AU2158" s="168"/>
      <c r="AV2158" s="168"/>
      <c r="AW2158" s="168"/>
      <c r="AX2158" s="168"/>
      <c r="AY2158" s="168"/>
      <c r="AZ2158" s="168"/>
      <c r="BA2158" s="168"/>
      <c r="BB2158" s="168"/>
      <c r="BC2158" s="168"/>
      <c r="BD2158" s="168"/>
      <c r="BE2158" s="168"/>
      <c r="BF2158" s="168"/>
      <c r="BG2158" s="168"/>
      <c r="BH2158" s="168"/>
      <c r="BI2158" s="168"/>
      <c r="BJ2158" s="168"/>
      <c r="BK2158" s="168"/>
      <c r="BL2158" s="168"/>
      <c r="BM2158" s="168"/>
      <c r="BN2158" s="168"/>
      <c r="BO2158" s="168"/>
      <c r="BP2158" s="168"/>
    </row>
    <row r="2159" spans="4:68" x14ac:dyDescent="0.15">
      <c r="D2159" s="168"/>
      <c r="E2159" s="168"/>
      <c r="F2159" s="168"/>
      <c r="G2159" s="168"/>
      <c r="H2159" s="168"/>
      <c r="I2159" s="168"/>
      <c r="J2159" s="168"/>
      <c r="K2159" s="168"/>
      <c r="L2159" s="168"/>
      <c r="M2159" s="168"/>
      <c r="N2159" s="168"/>
      <c r="O2159" s="168"/>
      <c r="P2159" s="168"/>
      <c r="Q2159" s="168"/>
      <c r="R2159" s="168"/>
      <c r="S2159" s="168"/>
      <c r="T2159" s="168"/>
      <c r="U2159" s="168"/>
      <c r="V2159" s="168"/>
      <c r="W2159" s="168"/>
      <c r="X2159" s="168"/>
      <c r="Y2159" s="168"/>
      <c r="Z2159" s="168"/>
      <c r="AA2159" s="168"/>
      <c r="AB2159" s="168"/>
      <c r="AC2159" s="168"/>
      <c r="AD2159" s="168"/>
      <c r="AE2159" s="168"/>
      <c r="AF2159" s="168"/>
      <c r="AG2159" s="168"/>
      <c r="AH2159" s="168"/>
      <c r="AI2159" s="168"/>
      <c r="AJ2159" s="168"/>
      <c r="AK2159" s="168"/>
      <c r="AL2159" s="168"/>
      <c r="AM2159" s="168"/>
      <c r="AN2159" s="168"/>
      <c r="AO2159" s="168"/>
      <c r="AP2159" s="168"/>
      <c r="AQ2159" s="168"/>
      <c r="AR2159" s="168"/>
      <c r="AS2159" s="168"/>
      <c r="AT2159" s="168"/>
      <c r="AU2159" s="168"/>
      <c r="AV2159" s="168"/>
      <c r="AW2159" s="168"/>
      <c r="AX2159" s="168"/>
      <c r="AY2159" s="168"/>
      <c r="AZ2159" s="168"/>
      <c r="BA2159" s="168"/>
      <c r="BB2159" s="168"/>
      <c r="BC2159" s="168"/>
      <c r="BD2159" s="168"/>
      <c r="BE2159" s="168"/>
      <c r="BF2159" s="168"/>
      <c r="BG2159" s="168"/>
      <c r="BH2159" s="168"/>
      <c r="BI2159" s="168"/>
      <c r="BJ2159" s="168"/>
      <c r="BK2159" s="168"/>
      <c r="BL2159" s="168"/>
      <c r="BM2159" s="168"/>
      <c r="BN2159" s="168"/>
      <c r="BO2159" s="168"/>
      <c r="BP2159" s="168"/>
    </row>
    <row r="2160" spans="4:68" x14ac:dyDescent="0.15">
      <c r="D2160" s="168"/>
      <c r="E2160" s="168"/>
      <c r="F2160" s="168"/>
      <c r="G2160" s="168"/>
      <c r="H2160" s="168"/>
      <c r="I2160" s="168"/>
      <c r="J2160" s="168"/>
      <c r="K2160" s="168"/>
      <c r="L2160" s="168"/>
      <c r="M2160" s="168"/>
      <c r="N2160" s="168"/>
      <c r="O2160" s="168"/>
      <c r="P2160" s="168"/>
      <c r="Q2160" s="168"/>
      <c r="R2160" s="168"/>
      <c r="S2160" s="168"/>
      <c r="T2160" s="168"/>
      <c r="U2160" s="168"/>
      <c r="V2160" s="168"/>
      <c r="W2160" s="168"/>
      <c r="X2160" s="168"/>
      <c r="Y2160" s="168"/>
      <c r="Z2160" s="168"/>
      <c r="AA2160" s="168"/>
      <c r="AB2160" s="168"/>
      <c r="AC2160" s="168"/>
      <c r="AD2160" s="168"/>
      <c r="AE2160" s="168"/>
      <c r="AF2160" s="168"/>
      <c r="AG2160" s="168"/>
      <c r="AH2160" s="168"/>
      <c r="AI2160" s="168"/>
      <c r="AJ2160" s="168"/>
      <c r="AK2160" s="168"/>
      <c r="AL2160" s="168"/>
      <c r="AM2160" s="168"/>
      <c r="AN2160" s="168"/>
      <c r="AO2160" s="168"/>
      <c r="AP2160" s="168"/>
      <c r="AQ2160" s="168"/>
      <c r="AR2160" s="168"/>
      <c r="AS2160" s="168"/>
      <c r="AT2160" s="168"/>
      <c r="AU2160" s="168"/>
      <c r="AV2160" s="168"/>
      <c r="AW2160" s="168"/>
      <c r="AX2160" s="168"/>
      <c r="AY2160" s="168"/>
      <c r="AZ2160" s="168"/>
      <c r="BA2160" s="168"/>
      <c r="BB2160" s="168"/>
      <c r="BC2160" s="168"/>
      <c r="BD2160" s="168"/>
      <c r="BE2160" s="168"/>
      <c r="BF2160" s="168"/>
      <c r="BG2160" s="168"/>
      <c r="BH2160" s="168"/>
      <c r="BI2160" s="168"/>
      <c r="BJ2160" s="168"/>
      <c r="BK2160" s="168"/>
      <c r="BL2160" s="168"/>
      <c r="BM2160" s="168"/>
      <c r="BN2160" s="168"/>
      <c r="BO2160" s="168"/>
      <c r="BP2160" s="168"/>
    </row>
    <row r="2161" spans="4:68" x14ac:dyDescent="0.15">
      <c r="D2161" s="168"/>
      <c r="E2161" s="168"/>
      <c r="F2161" s="168"/>
      <c r="G2161" s="168"/>
      <c r="H2161" s="168"/>
      <c r="I2161" s="168"/>
      <c r="J2161" s="168"/>
      <c r="K2161" s="168"/>
      <c r="L2161" s="168"/>
      <c r="M2161" s="168"/>
      <c r="N2161" s="168"/>
      <c r="O2161" s="168"/>
      <c r="P2161" s="168"/>
      <c r="Q2161" s="168"/>
      <c r="R2161" s="168"/>
      <c r="S2161" s="168"/>
      <c r="T2161" s="168"/>
      <c r="U2161" s="168"/>
      <c r="V2161" s="168"/>
      <c r="W2161" s="168"/>
      <c r="X2161" s="168"/>
      <c r="Y2161" s="168"/>
      <c r="Z2161" s="168"/>
      <c r="AA2161" s="168"/>
      <c r="AB2161" s="168"/>
      <c r="AC2161" s="168"/>
      <c r="AD2161" s="168"/>
      <c r="AE2161" s="168"/>
      <c r="AF2161" s="168"/>
      <c r="AG2161" s="168"/>
      <c r="AH2161" s="168"/>
      <c r="AI2161" s="168"/>
      <c r="AJ2161" s="168"/>
      <c r="AK2161" s="168"/>
      <c r="AL2161" s="168"/>
      <c r="AM2161" s="168"/>
      <c r="AN2161" s="168"/>
      <c r="AO2161" s="168"/>
      <c r="AP2161" s="168"/>
      <c r="AQ2161" s="168"/>
      <c r="AR2161" s="168"/>
      <c r="AS2161" s="168"/>
      <c r="AT2161" s="168"/>
      <c r="AU2161" s="168"/>
      <c r="AV2161" s="168"/>
      <c r="AW2161" s="168"/>
      <c r="AX2161" s="168"/>
      <c r="AY2161" s="168"/>
      <c r="AZ2161" s="168"/>
      <c r="BA2161" s="168"/>
      <c r="BB2161" s="168"/>
      <c r="BC2161" s="168"/>
      <c r="BD2161" s="168"/>
      <c r="BE2161" s="168"/>
      <c r="BF2161" s="168"/>
      <c r="BG2161" s="168"/>
      <c r="BH2161" s="168"/>
      <c r="BI2161" s="168"/>
      <c r="BJ2161" s="168"/>
      <c r="BK2161" s="168"/>
      <c r="BL2161" s="168"/>
      <c r="BM2161" s="168"/>
      <c r="BN2161" s="168"/>
      <c r="BO2161" s="168"/>
      <c r="BP2161" s="168"/>
    </row>
    <row r="2162" spans="4:68" x14ac:dyDescent="0.15">
      <c r="D2162" s="168"/>
      <c r="E2162" s="168"/>
      <c r="F2162" s="168"/>
      <c r="G2162" s="168"/>
      <c r="H2162" s="168"/>
      <c r="I2162" s="168"/>
      <c r="J2162" s="168"/>
      <c r="K2162" s="168"/>
      <c r="L2162" s="168"/>
      <c r="M2162" s="168"/>
      <c r="N2162" s="168"/>
      <c r="O2162" s="168"/>
      <c r="P2162" s="168"/>
      <c r="Q2162" s="168"/>
      <c r="R2162" s="168"/>
      <c r="S2162" s="168"/>
      <c r="T2162" s="168"/>
      <c r="U2162" s="168"/>
      <c r="V2162" s="168"/>
      <c r="W2162" s="168"/>
      <c r="X2162" s="168"/>
      <c r="Y2162" s="168"/>
      <c r="Z2162" s="168"/>
      <c r="AA2162" s="168"/>
      <c r="AB2162" s="168"/>
      <c r="AC2162" s="168"/>
      <c r="AD2162" s="168"/>
      <c r="AE2162" s="168"/>
      <c r="AF2162" s="168"/>
      <c r="AG2162" s="168"/>
      <c r="AH2162" s="168"/>
      <c r="AI2162" s="168"/>
      <c r="AJ2162" s="168"/>
      <c r="AK2162" s="168"/>
      <c r="AL2162" s="168"/>
      <c r="AM2162" s="168"/>
      <c r="AN2162" s="168"/>
      <c r="AO2162" s="168"/>
      <c r="AP2162" s="168"/>
      <c r="AQ2162" s="168"/>
      <c r="AR2162" s="168"/>
      <c r="AS2162" s="168"/>
      <c r="AT2162" s="168"/>
      <c r="AU2162" s="168"/>
      <c r="AV2162" s="168"/>
      <c r="AW2162" s="168"/>
      <c r="AX2162" s="168"/>
      <c r="AY2162" s="168"/>
      <c r="AZ2162" s="168"/>
      <c r="BA2162" s="168"/>
      <c r="BB2162" s="168"/>
      <c r="BC2162" s="168"/>
      <c r="BD2162" s="168"/>
      <c r="BE2162" s="168"/>
      <c r="BF2162" s="168"/>
      <c r="BG2162" s="168"/>
      <c r="BH2162" s="168"/>
      <c r="BI2162" s="168"/>
      <c r="BJ2162" s="168"/>
      <c r="BK2162" s="168"/>
      <c r="BL2162" s="168"/>
      <c r="BM2162" s="168"/>
      <c r="BN2162" s="168"/>
      <c r="BO2162" s="168"/>
      <c r="BP2162" s="168"/>
    </row>
    <row r="2163" spans="4:68" x14ac:dyDescent="0.15">
      <c r="D2163" s="168"/>
      <c r="E2163" s="168"/>
      <c r="F2163" s="168"/>
      <c r="G2163" s="168"/>
      <c r="H2163" s="168"/>
      <c r="I2163" s="168"/>
      <c r="J2163" s="168"/>
      <c r="K2163" s="168"/>
      <c r="L2163" s="168"/>
      <c r="M2163" s="168"/>
      <c r="N2163" s="168"/>
      <c r="O2163" s="168"/>
      <c r="P2163" s="168"/>
      <c r="Q2163" s="168"/>
      <c r="R2163" s="168"/>
      <c r="S2163" s="168"/>
      <c r="T2163" s="168"/>
      <c r="U2163" s="168"/>
      <c r="V2163" s="168"/>
      <c r="W2163" s="168"/>
      <c r="X2163" s="168"/>
      <c r="Y2163" s="168"/>
      <c r="Z2163" s="168"/>
      <c r="AA2163" s="168"/>
      <c r="AB2163" s="168"/>
      <c r="AC2163" s="168"/>
      <c r="AD2163" s="168"/>
      <c r="AE2163" s="168"/>
      <c r="AF2163" s="168"/>
      <c r="AG2163" s="168"/>
      <c r="AH2163" s="168"/>
      <c r="AI2163" s="168"/>
      <c r="AJ2163" s="168"/>
      <c r="AK2163" s="168"/>
      <c r="AL2163" s="168"/>
      <c r="AM2163" s="168"/>
      <c r="AN2163" s="168"/>
      <c r="AO2163" s="168"/>
      <c r="AP2163" s="168"/>
      <c r="AQ2163" s="168"/>
      <c r="AR2163" s="168"/>
      <c r="AS2163" s="168"/>
      <c r="AT2163" s="168"/>
      <c r="AU2163" s="168"/>
      <c r="AV2163" s="168"/>
      <c r="AW2163" s="168"/>
      <c r="AX2163" s="168"/>
      <c r="AY2163" s="168"/>
      <c r="AZ2163" s="168"/>
      <c r="BA2163" s="168"/>
      <c r="BB2163" s="168"/>
      <c r="BC2163" s="168"/>
      <c r="BD2163" s="168"/>
      <c r="BE2163" s="168"/>
      <c r="BF2163" s="168"/>
      <c r="BG2163" s="168"/>
      <c r="BH2163" s="168"/>
      <c r="BI2163" s="168"/>
      <c r="BJ2163" s="168"/>
      <c r="BK2163" s="168"/>
      <c r="BL2163" s="168"/>
      <c r="BM2163" s="168"/>
      <c r="BN2163" s="168"/>
      <c r="BO2163" s="168"/>
      <c r="BP2163" s="168"/>
    </row>
    <row r="2164" spans="4:68" x14ac:dyDescent="0.15">
      <c r="D2164" s="168"/>
      <c r="E2164" s="168"/>
      <c r="F2164" s="168"/>
      <c r="G2164" s="168"/>
      <c r="H2164" s="168"/>
      <c r="I2164" s="168"/>
      <c r="J2164" s="168"/>
      <c r="K2164" s="168"/>
      <c r="L2164" s="168"/>
      <c r="M2164" s="168"/>
      <c r="N2164" s="168"/>
      <c r="O2164" s="168"/>
      <c r="P2164" s="168"/>
      <c r="Q2164" s="168"/>
      <c r="R2164" s="168"/>
      <c r="S2164" s="168"/>
      <c r="T2164" s="168"/>
      <c r="U2164" s="168"/>
      <c r="V2164" s="168"/>
      <c r="W2164" s="168"/>
      <c r="X2164" s="168"/>
      <c r="Y2164" s="168"/>
      <c r="Z2164" s="168"/>
      <c r="AA2164" s="168"/>
      <c r="AB2164" s="168"/>
      <c r="AC2164" s="168"/>
      <c r="AD2164" s="168"/>
      <c r="AE2164" s="168"/>
      <c r="AF2164" s="168"/>
      <c r="AG2164" s="168"/>
      <c r="AH2164" s="168"/>
      <c r="AI2164" s="168"/>
      <c r="AJ2164" s="168"/>
      <c r="AK2164" s="168"/>
      <c r="AL2164" s="168"/>
      <c r="AM2164" s="168"/>
      <c r="AN2164" s="168"/>
      <c r="AO2164" s="168"/>
      <c r="AP2164" s="168"/>
      <c r="AQ2164" s="168"/>
      <c r="AR2164" s="168"/>
      <c r="AS2164" s="168"/>
      <c r="AT2164" s="168"/>
      <c r="AU2164" s="168"/>
      <c r="AV2164" s="168"/>
      <c r="AW2164" s="168"/>
      <c r="AX2164" s="168"/>
      <c r="AY2164" s="168"/>
      <c r="AZ2164" s="168"/>
      <c r="BA2164" s="168"/>
      <c r="BB2164" s="168"/>
      <c r="BC2164" s="168"/>
      <c r="BD2164" s="168"/>
      <c r="BE2164" s="168"/>
      <c r="BF2164" s="168"/>
      <c r="BG2164" s="168"/>
      <c r="BH2164" s="168"/>
      <c r="BI2164" s="168"/>
      <c r="BJ2164" s="168"/>
      <c r="BK2164" s="168"/>
      <c r="BL2164" s="168"/>
      <c r="BM2164" s="168"/>
      <c r="BN2164" s="168"/>
      <c r="BO2164" s="168"/>
      <c r="BP2164" s="168"/>
    </row>
    <row r="2165" spans="4:68" x14ac:dyDescent="0.15">
      <c r="D2165" s="168"/>
      <c r="E2165" s="168"/>
      <c r="F2165" s="168"/>
      <c r="G2165" s="168"/>
      <c r="H2165" s="168"/>
      <c r="I2165" s="168"/>
      <c r="J2165" s="168"/>
      <c r="K2165" s="168"/>
      <c r="L2165" s="168"/>
      <c r="M2165" s="168"/>
      <c r="N2165" s="168"/>
      <c r="O2165" s="168"/>
      <c r="P2165" s="168"/>
      <c r="Q2165" s="168"/>
      <c r="R2165" s="168"/>
      <c r="S2165" s="168"/>
      <c r="T2165" s="168"/>
      <c r="U2165" s="168"/>
      <c r="V2165" s="168"/>
      <c r="W2165" s="168"/>
      <c r="X2165" s="168"/>
      <c r="Y2165" s="168"/>
      <c r="Z2165" s="168"/>
      <c r="AA2165" s="168"/>
      <c r="AB2165" s="168"/>
      <c r="AC2165" s="168"/>
      <c r="AD2165" s="168"/>
      <c r="AE2165" s="168"/>
      <c r="AF2165" s="168"/>
      <c r="AG2165" s="168"/>
      <c r="AH2165" s="168"/>
      <c r="AI2165" s="168"/>
      <c r="AJ2165" s="168"/>
      <c r="AK2165" s="168"/>
      <c r="AL2165" s="168"/>
      <c r="AM2165" s="168"/>
      <c r="AN2165" s="168"/>
      <c r="AO2165" s="168"/>
      <c r="AP2165" s="168"/>
      <c r="AQ2165" s="168"/>
      <c r="AR2165" s="168"/>
      <c r="AS2165" s="168"/>
      <c r="AT2165" s="168"/>
      <c r="AU2165" s="168"/>
      <c r="AV2165" s="168"/>
      <c r="AW2165" s="168"/>
      <c r="AX2165" s="168"/>
      <c r="AY2165" s="168"/>
      <c r="AZ2165" s="168"/>
      <c r="BA2165" s="168"/>
      <c r="BB2165" s="168"/>
      <c r="BC2165" s="168"/>
      <c r="BD2165" s="168"/>
      <c r="BE2165" s="168"/>
      <c r="BF2165" s="168"/>
      <c r="BG2165" s="168"/>
      <c r="BH2165" s="168"/>
      <c r="BI2165" s="168"/>
      <c r="BJ2165" s="168"/>
      <c r="BK2165" s="168"/>
      <c r="BL2165" s="168"/>
      <c r="BM2165" s="168"/>
      <c r="BN2165" s="168"/>
      <c r="BO2165" s="168"/>
      <c r="BP2165" s="168"/>
    </row>
    <row r="2166" spans="4:68" x14ac:dyDescent="0.15">
      <c r="D2166" s="168"/>
      <c r="E2166" s="168"/>
      <c r="F2166" s="168"/>
      <c r="G2166" s="168"/>
      <c r="H2166" s="168"/>
      <c r="I2166" s="168"/>
      <c r="J2166" s="168"/>
      <c r="K2166" s="168"/>
      <c r="L2166" s="168"/>
      <c r="M2166" s="168"/>
      <c r="N2166" s="168"/>
      <c r="O2166" s="168"/>
      <c r="P2166" s="168"/>
      <c r="Q2166" s="168"/>
      <c r="R2166" s="168"/>
      <c r="S2166" s="168"/>
      <c r="T2166" s="168"/>
      <c r="U2166" s="168"/>
      <c r="V2166" s="168"/>
      <c r="W2166" s="168"/>
      <c r="X2166" s="168"/>
      <c r="Y2166" s="168"/>
      <c r="Z2166" s="168"/>
      <c r="AA2166" s="168"/>
      <c r="AB2166" s="168"/>
      <c r="AC2166" s="168"/>
      <c r="AD2166" s="168"/>
      <c r="AE2166" s="168"/>
      <c r="AF2166" s="168"/>
      <c r="AG2166" s="168"/>
      <c r="AH2166" s="168"/>
      <c r="AI2166" s="168"/>
      <c r="AJ2166" s="168"/>
      <c r="AK2166" s="168"/>
      <c r="AL2166" s="168"/>
      <c r="AM2166" s="168"/>
      <c r="AN2166" s="168"/>
      <c r="AO2166" s="168"/>
      <c r="AP2166" s="168"/>
      <c r="AQ2166" s="168"/>
      <c r="AR2166" s="168"/>
      <c r="AS2166" s="168"/>
      <c r="AT2166" s="168"/>
      <c r="AU2166" s="168"/>
      <c r="AV2166" s="168"/>
      <c r="AW2166" s="168"/>
      <c r="AX2166" s="168"/>
      <c r="AY2166" s="168"/>
      <c r="AZ2166" s="168"/>
      <c r="BA2166" s="168"/>
      <c r="BB2166" s="168"/>
      <c r="BC2166" s="168"/>
      <c r="BD2166" s="168"/>
      <c r="BE2166" s="168"/>
      <c r="BF2166" s="168"/>
      <c r="BG2166" s="168"/>
      <c r="BH2166" s="168"/>
      <c r="BI2166" s="168"/>
      <c r="BJ2166" s="168"/>
      <c r="BK2166" s="168"/>
      <c r="BL2166" s="168"/>
      <c r="BM2166" s="168"/>
      <c r="BN2166" s="168"/>
      <c r="BO2166" s="168"/>
      <c r="BP2166" s="168"/>
    </row>
    <row r="2167" spans="4:68" x14ac:dyDescent="0.15">
      <c r="D2167" s="168"/>
      <c r="E2167" s="168"/>
      <c r="F2167" s="168"/>
      <c r="G2167" s="168"/>
      <c r="H2167" s="168"/>
      <c r="I2167" s="168"/>
      <c r="J2167" s="168"/>
      <c r="K2167" s="168"/>
      <c r="L2167" s="168"/>
      <c r="M2167" s="168"/>
      <c r="N2167" s="168"/>
      <c r="O2167" s="168"/>
      <c r="P2167" s="168"/>
      <c r="Q2167" s="168"/>
      <c r="R2167" s="168"/>
      <c r="S2167" s="168"/>
      <c r="T2167" s="168"/>
      <c r="U2167" s="168"/>
      <c r="V2167" s="168"/>
      <c r="W2167" s="168"/>
      <c r="X2167" s="168"/>
      <c r="Y2167" s="168"/>
      <c r="Z2167" s="168"/>
      <c r="AA2167" s="168"/>
      <c r="AB2167" s="168"/>
      <c r="AC2167" s="168"/>
      <c r="AD2167" s="168"/>
      <c r="AE2167" s="168"/>
      <c r="AF2167" s="168"/>
      <c r="AG2167" s="168"/>
      <c r="AH2167" s="168"/>
      <c r="AI2167" s="168"/>
      <c r="AJ2167" s="168"/>
      <c r="AK2167" s="168"/>
      <c r="AL2167" s="168"/>
      <c r="AM2167" s="168"/>
      <c r="AN2167" s="168"/>
      <c r="AO2167" s="168"/>
      <c r="AP2167" s="168"/>
      <c r="AQ2167" s="168"/>
      <c r="AR2167" s="168"/>
      <c r="AS2167" s="168"/>
      <c r="AT2167" s="168"/>
      <c r="AU2167" s="168"/>
      <c r="AV2167" s="168"/>
      <c r="AW2167" s="168"/>
      <c r="AX2167" s="168"/>
      <c r="AY2167" s="168"/>
      <c r="AZ2167" s="168"/>
      <c r="BA2167" s="168"/>
      <c r="BB2167" s="168"/>
      <c r="BC2167" s="168"/>
      <c r="BD2167" s="168"/>
      <c r="BE2167" s="168"/>
      <c r="BF2167" s="168"/>
      <c r="BG2167" s="168"/>
      <c r="BH2167" s="168"/>
      <c r="BI2167" s="168"/>
      <c r="BJ2167" s="168"/>
      <c r="BK2167" s="168"/>
      <c r="BL2167" s="168"/>
      <c r="BM2167" s="168"/>
      <c r="BN2167" s="168"/>
      <c r="BO2167" s="168"/>
      <c r="BP2167" s="168"/>
    </row>
    <row r="2168" spans="4:68" x14ac:dyDescent="0.15">
      <c r="D2168" s="168"/>
      <c r="E2168" s="168"/>
      <c r="F2168" s="168"/>
      <c r="G2168" s="168"/>
      <c r="H2168" s="168"/>
      <c r="I2168" s="168"/>
      <c r="J2168" s="168"/>
      <c r="K2168" s="168"/>
      <c r="L2168" s="168"/>
      <c r="M2168" s="168"/>
      <c r="N2168" s="168"/>
      <c r="O2168" s="168"/>
      <c r="P2168" s="168"/>
      <c r="Q2168" s="168"/>
      <c r="R2168" s="168"/>
      <c r="S2168" s="168"/>
      <c r="T2168" s="168"/>
      <c r="U2168" s="168"/>
      <c r="V2168" s="168"/>
      <c r="W2168" s="168"/>
      <c r="X2168" s="168"/>
      <c r="Y2168" s="168"/>
      <c r="Z2168" s="168"/>
      <c r="AA2168" s="168"/>
      <c r="AB2168" s="168"/>
      <c r="AC2168" s="168"/>
      <c r="AD2168" s="168"/>
      <c r="AE2168" s="168"/>
      <c r="AF2168" s="168"/>
      <c r="AG2168" s="168"/>
      <c r="AH2168" s="168"/>
      <c r="AI2168" s="168"/>
      <c r="AJ2168" s="168"/>
      <c r="AK2168" s="168"/>
      <c r="AL2168" s="168"/>
      <c r="AM2168" s="168"/>
      <c r="AN2168" s="168"/>
      <c r="AO2168" s="168"/>
      <c r="AP2168" s="168"/>
      <c r="AQ2168" s="168"/>
      <c r="AR2168" s="168"/>
      <c r="AS2168" s="168"/>
      <c r="AT2168" s="168"/>
      <c r="AU2168" s="168"/>
      <c r="AV2168" s="168"/>
      <c r="AW2168" s="168"/>
      <c r="AX2168" s="168"/>
      <c r="AY2168" s="168"/>
      <c r="AZ2168" s="168"/>
      <c r="BA2168" s="168"/>
      <c r="BB2168" s="168"/>
      <c r="BC2168" s="168"/>
      <c r="BD2168" s="168"/>
      <c r="BE2168" s="168"/>
      <c r="BF2168" s="168"/>
      <c r="BG2168" s="168"/>
      <c r="BH2168" s="168"/>
      <c r="BI2168" s="168"/>
      <c r="BJ2168" s="168"/>
      <c r="BK2168" s="168"/>
      <c r="BL2168" s="168"/>
      <c r="BM2168" s="168"/>
      <c r="BN2168" s="168"/>
      <c r="BO2168" s="168"/>
      <c r="BP2168" s="168"/>
    </row>
    <row r="2169" spans="4:68" x14ac:dyDescent="0.15">
      <c r="D2169" s="168"/>
      <c r="E2169" s="168"/>
      <c r="F2169" s="168"/>
      <c r="G2169" s="168"/>
      <c r="H2169" s="168"/>
      <c r="I2169" s="168"/>
      <c r="J2169" s="168"/>
      <c r="K2169" s="168"/>
      <c r="L2169" s="168"/>
      <c r="M2169" s="168"/>
      <c r="N2169" s="168"/>
      <c r="O2169" s="168"/>
      <c r="P2169" s="168"/>
      <c r="Q2169" s="168"/>
      <c r="R2169" s="168"/>
      <c r="S2169" s="168"/>
      <c r="T2169" s="168"/>
      <c r="U2169" s="168"/>
      <c r="V2169" s="168"/>
      <c r="W2169" s="168"/>
      <c r="X2169" s="168"/>
      <c r="Y2169" s="168"/>
      <c r="Z2169" s="168"/>
      <c r="AA2169" s="168"/>
      <c r="AB2169" s="168"/>
      <c r="AC2169" s="168"/>
      <c r="AD2169" s="168"/>
      <c r="AE2169" s="168"/>
      <c r="AF2169" s="168"/>
      <c r="AG2169" s="168"/>
      <c r="AH2169" s="168"/>
      <c r="AI2169" s="168"/>
      <c r="AJ2169" s="168"/>
      <c r="AK2169" s="168"/>
      <c r="AL2169" s="168"/>
      <c r="AM2169" s="168"/>
      <c r="AN2169" s="168"/>
      <c r="AO2169" s="168"/>
      <c r="AP2169" s="168"/>
      <c r="AQ2169" s="168"/>
      <c r="AR2169" s="168"/>
      <c r="AS2169" s="168"/>
      <c r="AT2169" s="168"/>
      <c r="AU2169" s="168"/>
      <c r="AV2169" s="168"/>
      <c r="AW2169" s="168"/>
      <c r="AX2169" s="168"/>
      <c r="AY2169" s="168"/>
      <c r="AZ2169" s="168"/>
      <c r="BA2169" s="168"/>
      <c r="BB2169" s="168"/>
      <c r="BC2169" s="168"/>
      <c r="BD2169" s="168"/>
      <c r="BE2169" s="168"/>
      <c r="BF2169" s="168"/>
      <c r="BG2169" s="168"/>
      <c r="BH2169" s="168"/>
      <c r="BI2169" s="168"/>
      <c r="BJ2169" s="168"/>
      <c r="BK2169" s="168"/>
      <c r="BL2169" s="168"/>
      <c r="BM2169" s="168"/>
      <c r="BN2169" s="168"/>
      <c r="BO2169" s="168"/>
      <c r="BP2169" s="168"/>
    </row>
    <row r="2170" spans="4:68" x14ac:dyDescent="0.15">
      <c r="D2170" s="168"/>
      <c r="E2170" s="168"/>
      <c r="F2170" s="168"/>
      <c r="G2170" s="168"/>
      <c r="H2170" s="168"/>
      <c r="I2170" s="168"/>
      <c r="J2170" s="168"/>
      <c r="K2170" s="168"/>
      <c r="L2170" s="168"/>
      <c r="M2170" s="168"/>
      <c r="N2170" s="168"/>
      <c r="O2170" s="168"/>
      <c r="P2170" s="168"/>
      <c r="Q2170" s="168"/>
      <c r="R2170" s="168"/>
      <c r="S2170" s="168"/>
      <c r="T2170" s="168"/>
      <c r="U2170" s="168"/>
      <c r="V2170" s="168"/>
      <c r="W2170" s="168"/>
      <c r="X2170" s="168"/>
      <c r="Y2170" s="168"/>
      <c r="Z2170" s="168"/>
      <c r="AA2170" s="168"/>
      <c r="AB2170" s="168"/>
      <c r="AC2170" s="168"/>
      <c r="AD2170" s="168"/>
      <c r="AE2170" s="168"/>
      <c r="AF2170" s="168"/>
      <c r="AG2170" s="168"/>
      <c r="AH2170" s="168"/>
      <c r="AI2170" s="168"/>
      <c r="AJ2170" s="168"/>
      <c r="AK2170" s="168"/>
      <c r="AL2170" s="168"/>
      <c r="AM2170" s="168"/>
      <c r="AN2170" s="168"/>
      <c r="AO2170" s="168"/>
      <c r="AP2170" s="168"/>
      <c r="AQ2170" s="168"/>
      <c r="AR2170" s="168"/>
      <c r="AS2170" s="168"/>
      <c r="AT2170" s="168"/>
      <c r="AU2170" s="168"/>
      <c r="AV2170" s="168"/>
      <c r="AW2170" s="168"/>
      <c r="AX2170" s="168"/>
      <c r="AY2170" s="168"/>
      <c r="AZ2170" s="168"/>
      <c r="BA2170" s="168"/>
      <c r="BB2170" s="168"/>
      <c r="BC2170" s="168"/>
      <c r="BD2170" s="168"/>
      <c r="BE2170" s="168"/>
      <c r="BF2170" s="168"/>
      <c r="BG2170" s="168"/>
      <c r="BH2170" s="168"/>
      <c r="BI2170" s="168"/>
      <c r="BJ2170" s="168"/>
      <c r="BK2170" s="168"/>
      <c r="BL2170" s="168"/>
      <c r="BM2170" s="168"/>
      <c r="BN2170" s="168"/>
      <c r="BO2170" s="168"/>
      <c r="BP2170" s="168"/>
    </row>
    <row r="2171" spans="4:68" x14ac:dyDescent="0.15">
      <c r="D2171" s="168"/>
      <c r="E2171" s="168"/>
      <c r="F2171" s="168"/>
      <c r="G2171" s="168"/>
      <c r="H2171" s="168"/>
      <c r="I2171" s="168"/>
      <c r="J2171" s="168"/>
      <c r="K2171" s="168"/>
      <c r="L2171" s="168"/>
      <c r="M2171" s="168"/>
      <c r="N2171" s="168"/>
      <c r="O2171" s="168"/>
      <c r="P2171" s="168"/>
      <c r="Q2171" s="168"/>
      <c r="R2171" s="168"/>
      <c r="S2171" s="168"/>
      <c r="T2171" s="168"/>
      <c r="U2171" s="168"/>
      <c r="V2171" s="168"/>
      <c r="W2171" s="168"/>
      <c r="X2171" s="168"/>
      <c r="Y2171" s="168"/>
      <c r="Z2171" s="168"/>
      <c r="AA2171" s="168"/>
      <c r="AB2171" s="168"/>
      <c r="AC2171" s="168"/>
      <c r="AD2171" s="168"/>
      <c r="AE2171" s="168"/>
      <c r="AF2171" s="168"/>
      <c r="AG2171" s="168"/>
      <c r="AH2171" s="168"/>
      <c r="AI2171" s="168"/>
      <c r="AJ2171" s="168"/>
      <c r="AK2171" s="168"/>
      <c r="AL2171" s="168"/>
      <c r="AM2171" s="168"/>
      <c r="AN2171" s="168"/>
      <c r="AO2171" s="168"/>
      <c r="AP2171" s="168"/>
      <c r="AQ2171" s="168"/>
      <c r="AR2171" s="168"/>
      <c r="AS2171" s="168"/>
      <c r="AT2171" s="168"/>
      <c r="AU2171" s="168"/>
      <c r="AV2171" s="168"/>
      <c r="AW2171" s="168"/>
      <c r="AX2171" s="168"/>
      <c r="AY2171" s="168"/>
      <c r="AZ2171" s="168"/>
      <c r="BA2171" s="168"/>
      <c r="BB2171" s="168"/>
      <c r="BC2171" s="168"/>
      <c r="BD2171" s="168"/>
      <c r="BE2171" s="168"/>
      <c r="BF2171" s="168"/>
      <c r="BG2171" s="168"/>
      <c r="BH2171" s="168"/>
      <c r="BI2171" s="168"/>
      <c r="BJ2171" s="168"/>
      <c r="BK2171" s="168"/>
      <c r="BL2171" s="168"/>
      <c r="BM2171" s="168"/>
      <c r="BN2171" s="168"/>
      <c r="BO2171" s="168"/>
      <c r="BP2171" s="168"/>
    </row>
    <row r="2172" spans="4:68" x14ac:dyDescent="0.15">
      <c r="D2172" s="168"/>
      <c r="E2172" s="168"/>
      <c r="F2172" s="168"/>
      <c r="G2172" s="168"/>
      <c r="H2172" s="168"/>
      <c r="I2172" s="168"/>
      <c r="J2172" s="168"/>
      <c r="K2172" s="168"/>
      <c r="L2172" s="168"/>
      <c r="M2172" s="168"/>
      <c r="N2172" s="168"/>
      <c r="O2172" s="168"/>
      <c r="P2172" s="168"/>
      <c r="Q2172" s="168"/>
      <c r="R2172" s="168"/>
      <c r="S2172" s="168"/>
      <c r="T2172" s="168"/>
      <c r="U2172" s="168"/>
      <c r="V2172" s="168"/>
      <c r="W2172" s="168"/>
      <c r="X2172" s="168"/>
      <c r="Y2172" s="168"/>
      <c r="Z2172" s="168"/>
      <c r="AA2172" s="168"/>
      <c r="AB2172" s="168"/>
      <c r="AC2172" s="168"/>
      <c r="AD2172" s="168"/>
      <c r="AE2172" s="168"/>
      <c r="AF2172" s="168"/>
      <c r="AG2172" s="168"/>
      <c r="AH2172" s="168"/>
      <c r="AI2172" s="168"/>
      <c r="AJ2172" s="168"/>
      <c r="AK2172" s="168"/>
      <c r="AL2172" s="168"/>
      <c r="AM2172" s="168"/>
      <c r="AN2172" s="168"/>
      <c r="AO2172" s="168"/>
      <c r="AP2172" s="168"/>
      <c r="AQ2172" s="168"/>
      <c r="AR2172" s="168"/>
      <c r="AS2172" s="168"/>
      <c r="AT2172" s="168"/>
      <c r="AU2172" s="168"/>
      <c r="AV2172" s="168"/>
      <c r="AW2172" s="168"/>
      <c r="AX2172" s="168"/>
      <c r="AY2172" s="168"/>
      <c r="AZ2172" s="168"/>
      <c r="BA2172" s="168"/>
      <c r="BB2172" s="168"/>
      <c r="BC2172" s="168"/>
      <c r="BD2172" s="168"/>
      <c r="BE2172" s="168"/>
      <c r="BF2172" s="168"/>
      <c r="BG2172" s="168"/>
      <c r="BH2172" s="168"/>
      <c r="BI2172" s="168"/>
      <c r="BJ2172" s="168"/>
      <c r="BK2172" s="168"/>
      <c r="BL2172" s="168"/>
      <c r="BM2172" s="168"/>
      <c r="BN2172" s="168"/>
      <c r="BO2172" s="168"/>
      <c r="BP2172" s="168"/>
    </row>
    <row r="2173" spans="4:68" x14ac:dyDescent="0.15">
      <c r="D2173" s="168"/>
      <c r="E2173" s="168"/>
      <c r="F2173" s="168"/>
      <c r="G2173" s="168"/>
      <c r="H2173" s="168"/>
      <c r="I2173" s="168"/>
      <c r="J2173" s="168"/>
      <c r="K2173" s="168"/>
      <c r="L2173" s="168"/>
      <c r="M2173" s="168"/>
      <c r="N2173" s="168"/>
      <c r="O2173" s="168"/>
      <c r="P2173" s="168"/>
      <c r="Q2173" s="168"/>
      <c r="R2173" s="168"/>
      <c r="S2173" s="168"/>
      <c r="T2173" s="168"/>
      <c r="U2173" s="168"/>
      <c r="V2173" s="168"/>
      <c r="W2173" s="168"/>
      <c r="X2173" s="168"/>
      <c r="Y2173" s="168"/>
      <c r="Z2173" s="168"/>
      <c r="AA2173" s="168"/>
      <c r="AB2173" s="168"/>
      <c r="AC2173" s="168"/>
      <c r="AD2173" s="168"/>
      <c r="AE2173" s="168"/>
      <c r="AF2173" s="168"/>
      <c r="AG2173" s="168"/>
      <c r="AH2173" s="168"/>
      <c r="AI2173" s="168"/>
      <c r="AJ2173" s="168"/>
      <c r="AK2173" s="168"/>
      <c r="AL2173" s="168"/>
      <c r="AM2173" s="168"/>
      <c r="AN2173" s="168"/>
      <c r="AO2173" s="168"/>
      <c r="AP2173" s="168"/>
      <c r="AQ2173" s="168"/>
      <c r="AR2173" s="168"/>
      <c r="AS2173" s="168"/>
      <c r="AT2173" s="168"/>
      <c r="AU2173" s="168"/>
      <c r="AV2173" s="168"/>
      <c r="AW2173" s="168"/>
      <c r="AX2173" s="168"/>
      <c r="AY2173" s="168"/>
      <c r="AZ2173" s="168"/>
      <c r="BA2173" s="168"/>
      <c r="BB2173" s="168"/>
      <c r="BC2173" s="168"/>
      <c r="BD2173" s="168"/>
      <c r="BE2173" s="168"/>
      <c r="BF2173" s="168"/>
      <c r="BG2173" s="168"/>
      <c r="BH2173" s="168"/>
      <c r="BI2173" s="168"/>
      <c r="BJ2173" s="168"/>
      <c r="BK2173" s="168"/>
      <c r="BL2173" s="168"/>
      <c r="BM2173" s="168"/>
      <c r="BN2173" s="168"/>
      <c r="BO2173" s="168"/>
      <c r="BP2173" s="168"/>
    </row>
    <row r="2174" spans="4:68" x14ac:dyDescent="0.15">
      <c r="D2174" s="168"/>
      <c r="E2174" s="168"/>
      <c r="F2174" s="168"/>
      <c r="G2174" s="168"/>
      <c r="H2174" s="168"/>
      <c r="I2174" s="168"/>
      <c r="J2174" s="168"/>
      <c r="K2174" s="168"/>
      <c r="L2174" s="168"/>
      <c r="M2174" s="168"/>
      <c r="N2174" s="168"/>
      <c r="O2174" s="168"/>
      <c r="P2174" s="168"/>
      <c r="Q2174" s="168"/>
      <c r="R2174" s="168"/>
      <c r="S2174" s="168"/>
      <c r="T2174" s="168"/>
      <c r="U2174" s="168"/>
      <c r="V2174" s="168"/>
      <c r="W2174" s="168"/>
      <c r="X2174" s="168"/>
      <c r="Y2174" s="168"/>
      <c r="Z2174" s="168"/>
      <c r="AA2174" s="168"/>
      <c r="AB2174" s="168"/>
      <c r="AC2174" s="168"/>
      <c r="AD2174" s="168"/>
      <c r="AE2174" s="168"/>
      <c r="AF2174" s="168"/>
      <c r="AG2174" s="168"/>
      <c r="AH2174" s="168"/>
      <c r="AI2174" s="168"/>
      <c r="AJ2174" s="168"/>
      <c r="AK2174" s="168"/>
      <c r="AL2174" s="168"/>
      <c r="AM2174" s="168"/>
      <c r="AN2174" s="168"/>
      <c r="AO2174" s="168"/>
      <c r="AP2174" s="168"/>
      <c r="AQ2174" s="168"/>
      <c r="AR2174" s="168"/>
      <c r="AS2174" s="168"/>
      <c r="AT2174" s="168"/>
      <c r="AU2174" s="168"/>
      <c r="AV2174" s="168"/>
      <c r="AW2174" s="168"/>
      <c r="AX2174" s="168"/>
      <c r="AY2174" s="168"/>
      <c r="AZ2174" s="168"/>
      <c r="BA2174" s="168"/>
      <c r="BB2174" s="168"/>
      <c r="BC2174" s="168"/>
      <c r="BD2174" s="168"/>
      <c r="BE2174" s="168"/>
      <c r="BF2174" s="168"/>
      <c r="BG2174" s="168"/>
      <c r="BH2174" s="168"/>
      <c r="BI2174" s="168"/>
      <c r="BJ2174" s="168"/>
      <c r="BK2174" s="168"/>
      <c r="BL2174" s="168"/>
      <c r="BM2174" s="168"/>
      <c r="BN2174" s="168"/>
      <c r="BO2174" s="168"/>
      <c r="BP2174" s="168"/>
    </row>
    <row r="2175" spans="4:68" x14ac:dyDescent="0.15">
      <c r="D2175" s="168"/>
      <c r="E2175" s="168"/>
      <c r="F2175" s="168"/>
      <c r="G2175" s="168"/>
      <c r="H2175" s="168"/>
      <c r="I2175" s="168"/>
      <c r="J2175" s="168"/>
      <c r="K2175" s="168"/>
      <c r="L2175" s="168"/>
      <c r="M2175" s="168"/>
      <c r="N2175" s="168"/>
      <c r="O2175" s="168"/>
      <c r="P2175" s="168"/>
      <c r="Q2175" s="168"/>
      <c r="R2175" s="168"/>
      <c r="S2175" s="168"/>
      <c r="T2175" s="168"/>
      <c r="U2175" s="168"/>
      <c r="V2175" s="168"/>
      <c r="W2175" s="168"/>
      <c r="X2175" s="168"/>
      <c r="Y2175" s="168"/>
      <c r="Z2175" s="168"/>
      <c r="AA2175" s="168"/>
      <c r="AB2175" s="168"/>
      <c r="AC2175" s="168"/>
      <c r="AD2175" s="168"/>
      <c r="AE2175" s="168"/>
      <c r="AF2175" s="168"/>
      <c r="AG2175" s="168"/>
      <c r="AH2175" s="168"/>
      <c r="AI2175" s="168"/>
      <c r="AJ2175" s="168"/>
      <c r="AK2175" s="168"/>
      <c r="AL2175" s="168"/>
      <c r="AM2175" s="168"/>
      <c r="AN2175" s="168"/>
      <c r="AO2175" s="168"/>
      <c r="AP2175" s="168"/>
      <c r="AQ2175" s="168"/>
      <c r="AR2175" s="168"/>
      <c r="AS2175" s="168"/>
      <c r="AT2175" s="168"/>
      <c r="AU2175" s="168"/>
      <c r="AV2175" s="168"/>
      <c r="AW2175" s="168"/>
      <c r="AX2175" s="168"/>
      <c r="AY2175" s="168"/>
      <c r="AZ2175" s="168"/>
      <c r="BA2175" s="168"/>
      <c r="BB2175" s="168"/>
      <c r="BC2175" s="168"/>
      <c r="BD2175" s="168"/>
      <c r="BE2175" s="168"/>
      <c r="BF2175" s="168"/>
      <c r="BG2175" s="168"/>
      <c r="BH2175" s="168"/>
      <c r="BI2175" s="168"/>
      <c r="BJ2175" s="168"/>
      <c r="BK2175" s="168"/>
      <c r="BL2175" s="168"/>
      <c r="BM2175" s="168"/>
      <c r="BN2175" s="168"/>
      <c r="BO2175" s="168"/>
      <c r="BP2175" s="168"/>
    </row>
    <row r="2176" spans="4:68" x14ac:dyDescent="0.15">
      <c r="D2176" s="168"/>
      <c r="E2176" s="168"/>
      <c r="F2176" s="168"/>
      <c r="G2176" s="168"/>
      <c r="H2176" s="168"/>
      <c r="I2176" s="168"/>
      <c r="J2176" s="168"/>
      <c r="K2176" s="168"/>
      <c r="L2176" s="168"/>
      <c r="M2176" s="168"/>
      <c r="N2176" s="168"/>
      <c r="O2176" s="168"/>
      <c r="P2176" s="168"/>
      <c r="Q2176" s="168"/>
      <c r="R2176" s="168"/>
      <c r="S2176" s="168"/>
      <c r="T2176" s="168"/>
      <c r="U2176" s="168"/>
      <c r="V2176" s="168"/>
      <c r="W2176" s="168"/>
      <c r="X2176" s="168"/>
      <c r="Y2176" s="168"/>
      <c r="Z2176" s="168"/>
      <c r="AA2176" s="168"/>
      <c r="AB2176" s="168"/>
      <c r="AC2176" s="168"/>
      <c r="AD2176" s="168"/>
      <c r="AE2176" s="168"/>
      <c r="AF2176" s="168"/>
      <c r="AG2176" s="168"/>
      <c r="AH2176" s="168"/>
      <c r="AI2176" s="168"/>
      <c r="AJ2176" s="168"/>
      <c r="AK2176" s="168"/>
      <c r="AL2176" s="168"/>
      <c r="AM2176" s="168"/>
      <c r="AN2176" s="168"/>
      <c r="AO2176" s="168"/>
      <c r="AP2176" s="168"/>
      <c r="AQ2176" s="168"/>
      <c r="AR2176" s="168"/>
      <c r="AS2176" s="168"/>
      <c r="AT2176" s="168"/>
      <c r="AU2176" s="168"/>
      <c r="AV2176" s="168"/>
      <c r="AW2176" s="168"/>
      <c r="AX2176" s="168"/>
      <c r="AY2176" s="168"/>
      <c r="AZ2176" s="168"/>
      <c r="BA2176" s="168"/>
      <c r="BB2176" s="168"/>
      <c r="BC2176" s="168"/>
      <c r="BD2176" s="168"/>
      <c r="BE2176" s="168"/>
      <c r="BF2176" s="168"/>
      <c r="BG2176" s="168"/>
      <c r="BH2176" s="168"/>
      <c r="BI2176" s="168"/>
      <c r="BJ2176" s="168"/>
      <c r="BK2176" s="168"/>
      <c r="BL2176" s="168"/>
      <c r="BM2176" s="168"/>
      <c r="BN2176" s="168"/>
      <c r="BO2176" s="168"/>
      <c r="BP2176" s="168"/>
    </row>
    <row r="2177" spans="4:68" x14ac:dyDescent="0.15">
      <c r="D2177" s="168"/>
      <c r="E2177" s="168"/>
      <c r="F2177" s="168"/>
      <c r="G2177" s="168"/>
      <c r="H2177" s="168"/>
      <c r="I2177" s="168"/>
      <c r="J2177" s="168"/>
      <c r="K2177" s="168"/>
      <c r="L2177" s="168"/>
      <c r="M2177" s="168"/>
      <c r="N2177" s="168"/>
      <c r="O2177" s="168"/>
      <c r="P2177" s="168"/>
      <c r="Q2177" s="168"/>
      <c r="R2177" s="168"/>
      <c r="S2177" s="168"/>
      <c r="T2177" s="168"/>
      <c r="U2177" s="168"/>
      <c r="V2177" s="168"/>
      <c r="W2177" s="168"/>
      <c r="X2177" s="168"/>
      <c r="Y2177" s="168"/>
      <c r="Z2177" s="168"/>
      <c r="AA2177" s="168"/>
      <c r="AB2177" s="168"/>
      <c r="AC2177" s="168"/>
      <c r="AD2177" s="168"/>
      <c r="AE2177" s="168"/>
      <c r="AF2177" s="168"/>
      <c r="AG2177" s="168"/>
      <c r="AH2177" s="168"/>
      <c r="AI2177" s="168"/>
      <c r="AJ2177" s="168"/>
      <c r="AK2177" s="168"/>
      <c r="AL2177" s="168"/>
      <c r="AM2177" s="168"/>
      <c r="AN2177" s="168"/>
      <c r="AO2177" s="168"/>
      <c r="AP2177" s="168"/>
      <c r="AQ2177" s="168"/>
      <c r="AR2177" s="168"/>
      <c r="AS2177" s="168"/>
      <c r="AT2177" s="168"/>
      <c r="AU2177" s="168"/>
      <c r="AV2177" s="168"/>
      <c r="AW2177" s="168"/>
      <c r="AX2177" s="168"/>
      <c r="AY2177" s="168"/>
      <c r="AZ2177" s="168"/>
      <c r="BA2177" s="168"/>
      <c r="BB2177" s="168"/>
      <c r="BC2177" s="168"/>
      <c r="BD2177" s="168"/>
      <c r="BE2177" s="168"/>
      <c r="BF2177" s="168"/>
      <c r="BG2177" s="168"/>
      <c r="BH2177" s="168"/>
      <c r="BI2177" s="168"/>
      <c r="BJ2177" s="168"/>
      <c r="BK2177" s="168"/>
      <c r="BL2177" s="168"/>
      <c r="BM2177" s="168"/>
      <c r="BN2177" s="168"/>
      <c r="BO2177" s="168"/>
      <c r="BP2177" s="168"/>
    </row>
    <row r="2178" spans="4:68" x14ac:dyDescent="0.15">
      <c r="D2178" s="168"/>
      <c r="E2178" s="168"/>
      <c r="F2178" s="168"/>
      <c r="G2178" s="168"/>
      <c r="H2178" s="168"/>
      <c r="I2178" s="168"/>
      <c r="J2178" s="168"/>
      <c r="K2178" s="168"/>
      <c r="L2178" s="168"/>
      <c r="M2178" s="168"/>
      <c r="N2178" s="168"/>
      <c r="O2178" s="168"/>
      <c r="P2178" s="168"/>
      <c r="Q2178" s="168"/>
      <c r="R2178" s="168"/>
      <c r="S2178" s="168"/>
      <c r="T2178" s="168"/>
      <c r="U2178" s="168"/>
      <c r="V2178" s="168"/>
      <c r="W2178" s="168"/>
      <c r="X2178" s="168"/>
      <c r="Y2178" s="168"/>
      <c r="Z2178" s="168"/>
      <c r="AA2178" s="168"/>
      <c r="AB2178" s="168"/>
      <c r="AC2178" s="168"/>
      <c r="AD2178" s="168"/>
      <c r="AE2178" s="168"/>
      <c r="AF2178" s="168"/>
      <c r="AG2178" s="168"/>
      <c r="AH2178" s="168"/>
      <c r="AI2178" s="168"/>
      <c r="AJ2178" s="168"/>
      <c r="AK2178" s="168"/>
      <c r="AL2178" s="168"/>
      <c r="AM2178" s="168"/>
      <c r="AN2178" s="168"/>
      <c r="AO2178" s="168"/>
      <c r="AP2178" s="168"/>
      <c r="AQ2178" s="168"/>
      <c r="AR2178" s="168"/>
      <c r="AS2178" s="168"/>
      <c r="AT2178" s="168"/>
      <c r="AU2178" s="168"/>
      <c r="AV2178" s="168"/>
      <c r="AW2178" s="168"/>
      <c r="AX2178" s="168"/>
      <c r="AY2178" s="168"/>
      <c r="AZ2178" s="168"/>
      <c r="BA2178" s="168"/>
      <c r="BB2178" s="168"/>
      <c r="BC2178" s="168"/>
      <c r="BD2178" s="168"/>
      <c r="BE2178" s="168"/>
      <c r="BF2178" s="168"/>
      <c r="BG2178" s="168"/>
      <c r="BH2178" s="168"/>
      <c r="BI2178" s="168"/>
      <c r="BJ2178" s="168"/>
      <c r="BK2178" s="168"/>
      <c r="BL2178" s="168"/>
      <c r="BM2178" s="168"/>
      <c r="BN2178" s="168"/>
      <c r="BO2178" s="168"/>
      <c r="BP2178" s="168"/>
    </row>
    <row r="2179" spans="4:68" x14ac:dyDescent="0.15">
      <c r="D2179" s="168"/>
      <c r="E2179" s="168"/>
      <c r="F2179" s="168"/>
      <c r="G2179" s="168"/>
      <c r="H2179" s="168"/>
      <c r="I2179" s="168"/>
      <c r="J2179" s="168"/>
      <c r="K2179" s="168"/>
      <c r="L2179" s="168"/>
      <c r="M2179" s="168"/>
      <c r="N2179" s="168"/>
      <c r="O2179" s="168"/>
      <c r="P2179" s="168"/>
      <c r="Q2179" s="168"/>
      <c r="R2179" s="168"/>
      <c r="S2179" s="168"/>
      <c r="T2179" s="168"/>
      <c r="U2179" s="168"/>
      <c r="V2179" s="168"/>
      <c r="W2179" s="168"/>
      <c r="X2179" s="168"/>
      <c r="Y2179" s="168"/>
      <c r="Z2179" s="168"/>
      <c r="AA2179" s="168"/>
      <c r="AB2179" s="168"/>
      <c r="AC2179" s="168"/>
      <c r="AD2179" s="168"/>
      <c r="AE2179" s="168"/>
      <c r="AF2179" s="168"/>
      <c r="AG2179" s="168"/>
      <c r="AH2179" s="168"/>
      <c r="AI2179" s="168"/>
      <c r="AJ2179" s="168"/>
      <c r="AK2179" s="168"/>
      <c r="AL2179" s="168"/>
      <c r="AM2179" s="168"/>
      <c r="AN2179" s="168"/>
      <c r="AO2179" s="168"/>
      <c r="AP2179" s="168"/>
      <c r="AQ2179" s="168"/>
      <c r="AR2179" s="168"/>
      <c r="AS2179" s="168"/>
      <c r="AT2179" s="168"/>
      <c r="AU2179" s="168"/>
      <c r="AV2179" s="168"/>
      <c r="AW2179" s="168"/>
      <c r="AX2179" s="168"/>
      <c r="AY2179" s="168"/>
      <c r="AZ2179" s="168"/>
      <c r="BA2179" s="168"/>
      <c r="BB2179" s="168"/>
      <c r="BC2179" s="168"/>
      <c r="BD2179" s="168"/>
      <c r="BE2179" s="168"/>
      <c r="BF2179" s="168"/>
      <c r="BG2179" s="168"/>
      <c r="BH2179" s="168"/>
      <c r="BI2179" s="168"/>
      <c r="BJ2179" s="168"/>
      <c r="BK2179" s="168"/>
      <c r="BL2179" s="168"/>
      <c r="BM2179" s="168"/>
      <c r="BN2179" s="168"/>
      <c r="BO2179" s="168"/>
      <c r="BP2179" s="168"/>
    </row>
    <row r="2180" spans="4:68" x14ac:dyDescent="0.15">
      <c r="D2180" s="168"/>
      <c r="E2180" s="168"/>
      <c r="F2180" s="168"/>
      <c r="G2180" s="168"/>
      <c r="H2180" s="168"/>
      <c r="I2180" s="168"/>
      <c r="J2180" s="168"/>
      <c r="K2180" s="168"/>
      <c r="L2180" s="168"/>
      <c r="M2180" s="168"/>
      <c r="N2180" s="168"/>
      <c r="O2180" s="168"/>
      <c r="P2180" s="168"/>
      <c r="Q2180" s="168"/>
      <c r="R2180" s="168"/>
      <c r="S2180" s="168"/>
      <c r="T2180" s="168"/>
      <c r="U2180" s="168"/>
      <c r="V2180" s="168"/>
      <c r="W2180" s="168"/>
      <c r="X2180" s="168"/>
      <c r="Y2180" s="168"/>
      <c r="Z2180" s="168"/>
      <c r="AA2180" s="168"/>
      <c r="AB2180" s="168"/>
      <c r="AC2180" s="168"/>
      <c r="AD2180" s="168"/>
      <c r="AE2180" s="168"/>
      <c r="AF2180" s="168"/>
      <c r="AG2180" s="168"/>
      <c r="AH2180" s="168"/>
      <c r="AI2180" s="168"/>
      <c r="AJ2180" s="168"/>
      <c r="AK2180" s="168"/>
      <c r="AL2180" s="168"/>
      <c r="AM2180" s="168"/>
      <c r="AN2180" s="168"/>
      <c r="AO2180" s="168"/>
      <c r="AP2180" s="168"/>
      <c r="AQ2180" s="168"/>
      <c r="AR2180" s="168"/>
      <c r="AS2180" s="168"/>
      <c r="AT2180" s="168"/>
      <c r="AU2180" s="168"/>
      <c r="AV2180" s="168"/>
      <c r="AW2180" s="168"/>
      <c r="AX2180" s="168"/>
      <c r="AY2180" s="168"/>
      <c r="AZ2180" s="168"/>
      <c r="BA2180" s="168"/>
      <c r="BB2180" s="168"/>
      <c r="BC2180" s="168"/>
      <c r="BD2180" s="168"/>
      <c r="BE2180" s="168"/>
      <c r="BF2180" s="168"/>
      <c r="BG2180" s="168"/>
      <c r="BH2180" s="168"/>
      <c r="BI2180" s="168"/>
      <c r="BJ2180" s="168"/>
      <c r="BK2180" s="168"/>
      <c r="BL2180" s="168"/>
      <c r="BM2180" s="168"/>
      <c r="BN2180" s="168"/>
      <c r="BO2180" s="168"/>
      <c r="BP2180" s="168"/>
    </row>
    <row r="2181" spans="4:68" x14ac:dyDescent="0.15">
      <c r="D2181" s="168"/>
      <c r="E2181" s="168"/>
      <c r="F2181" s="168"/>
      <c r="G2181" s="168"/>
      <c r="H2181" s="168"/>
      <c r="I2181" s="168"/>
      <c r="J2181" s="168"/>
      <c r="K2181" s="168"/>
      <c r="L2181" s="168"/>
      <c r="M2181" s="168"/>
      <c r="N2181" s="168"/>
      <c r="O2181" s="168"/>
      <c r="P2181" s="168"/>
      <c r="Q2181" s="168"/>
      <c r="R2181" s="168"/>
      <c r="S2181" s="168"/>
      <c r="T2181" s="168"/>
      <c r="U2181" s="168"/>
      <c r="V2181" s="168"/>
      <c r="W2181" s="168"/>
      <c r="X2181" s="168"/>
      <c r="Y2181" s="168"/>
      <c r="Z2181" s="168"/>
      <c r="AA2181" s="168"/>
      <c r="AB2181" s="168"/>
      <c r="AC2181" s="168"/>
      <c r="AD2181" s="168"/>
      <c r="AE2181" s="168"/>
      <c r="AF2181" s="168"/>
      <c r="AG2181" s="168"/>
      <c r="AH2181" s="168"/>
      <c r="AI2181" s="168"/>
      <c r="AJ2181" s="168"/>
      <c r="AK2181" s="168"/>
      <c r="AL2181" s="168"/>
      <c r="AM2181" s="168"/>
      <c r="AN2181" s="168"/>
      <c r="AO2181" s="168"/>
      <c r="AP2181" s="168"/>
      <c r="AQ2181" s="168"/>
      <c r="AR2181" s="168"/>
      <c r="AS2181" s="168"/>
      <c r="AT2181" s="168"/>
      <c r="AU2181" s="168"/>
      <c r="AV2181" s="168"/>
      <c r="AW2181" s="168"/>
      <c r="AX2181" s="168"/>
      <c r="AY2181" s="168"/>
      <c r="AZ2181" s="168"/>
      <c r="BA2181" s="168"/>
      <c r="BB2181" s="168"/>
      <c r="BC2181" s="168"/>
      <c r="BD2181" s="168"/>
      <c r="BE2181" s="168"/>
      <c r="BF2181" s="168"/>
      <c r="BG2181" s="168"/>
      <c r="BH2181" s="168"/>
      <c r="BI2181" s="168"/>
      <c r="BJ2181" s="168"/>
      <c r="BK2181" s="168"/>
      <c r="BL2181" s="168"/>
      <c r="BM2181" s="168"/>
      <c r="BN2181" s="168"/>
      <c r="BO2181" s="168"/>
      <c r="BP2181" s="168"/>
    </row>
    <row r="2182" spans="4:68" x14ac:dyDescent="0.15">
      <c r="D2182" s="168"/>
      <c r="E2182" s="168"/>
      <c r="F2182" s="168"/>
      <c r="G2182" s="168"/>
      <c r="H2182" s="168"/>
      <c r="I2182" s="168"/>
      <c r="J2182" s="168"/>
      <c r="K2182" s="168"/>
      <c r="L2182" s="168"/>
      <c r="M2182" s="168"/>
      <c r="N2182" s="168"/>
      <c r="O2182" s="168"/>
      <c r="P2182" s="168"/>
      <c r="Q2182" s="168"/>
      <c r="R2182" s="168"/>
      <c r="S2182" s="168"/>
      <c r="T2182" s="168"/>
      <c r="U2182" s="168"/>
      <c r="V2182" s="168"/>
      <c r="W2182" s="168"/>
      <c r="X2182" s="168"/>
      <c r="Y2182" s="168"/>
      <c r="Z2182" s="168"/>
      <c r="AA2182" s="168"/>
      <c r="AB2182" s="168"/>
      <c r="AC2182" s="168"/>
      <c r="AD2182" s="168"/>
      <c r="AE2182" s="168"/>
      <c r="AF2182" s="168"/>
      <c r="AG2182" s="168"/>
      <c r="AH2182" s="168"/>
      <c r="AI2182" s="168"/>
      <c r="AJ2182" s="168"/>
      <c r="AK2182" s="168"/>
      <c r="AL2182" s="168"/>
      <c r="AM2182" s="168"/>
      <c r="AN2182" s="168"/>
      <c r="AO2182" s="168"/>
      <c r="AP2182" s="168"/>
      <c r="AQ2182" s="168"/>
      <c r="AR2182" s="168"/>
      <c r="AS2182" s="168"/>
      <c r="AT2182" s="168"/>
      <c r="AU2182" s="168"/>
      <c r="AV2182" s="168"/>
      <c r="AW2182" s="168"/>
      <c r="AX2182" s="168"/>
      <c r="AY2182" s="168"/>
      <c r="AZ2182" s="168"/>
      <c r="BA2182" s="168"/>
      <c r="BB2182" s="168"/>
      <c r="BC2182" s="168"/>
      <c r="BD2182" s="168"/>
      <c r="BE2182" s="168"/>
      <c r="BF2182" s="168"/>
      <c r="BG2182" s="168"/>
      <c r="BH2182" s="168"/>
      <c r="BI2182" s="168"/>
      <c r="BJ2182" s="168"/>
      <c r="BK2182" s="168"/>
      <c r="BL2182" s="168"/>
      <c r="BM2182" s="168"/>
      <c r="BN2182" s="168"/>
      <c r="BO2182" s="168"/>
      <c r="BP2182" s="168"/>
    </row>
    <row r="2183" spans="4:68" x14ac:dyDescent="0.15">
      <c r="D2183" s="168"/>
      <c r="E2183" s="168"/>
      <c r="F2183" s="168"/>
      <c r="G2183" s="168"/>
      <c r="H2183" s="168"/>
      <c r="I2183" s="168"/>
      <c r="J2183" s="168"/>
      <c r="K2183" s="168"/>
      <c r="L2183" s="168"/>
      <c r="M2183" s="168"/>
      <c r="N2183" s="168"/>
      <c r="O2183" s="168"/>
      <c r="P2183" s="168"/>
      <c r="Q2183" s="168"/>
      <c r="R2183" s="168"/>
      <c r="S2183" s="168"/>
      <c r="T2183" s="168"/>
      <c r="U2183" s="168"/>
      <c r="V2183" s="168"/>
      <c r="W2183" s="168"/>
      <c r="X2183" s="168"/>
      <c r="Y2183" s="168"/>
      <c r="Z2183" s="168"/>
      <c r="AA2183" s="168"/>
      <c r="AB2183" s="168"/>
      <c r="AC2183" s="168"/>
      <c r="AD2183" s="168"/>
      <c r="AE2183" s="168"/>
      <c r="AF2183" s="168"/>
      <c r="AG2183" s="168"/>
      <c r="AH2183" s="168"/>
      <c r="AI2183" s="168"/>
      <c r="AJ2183" s="168"/>
      <c r="AK2183" s="168"/>
      <c r="AL2183" s="168"/>
      <c r="AM2183" s="168"/>
      <c r="AN2183" s="168"/>
      <c r="AO2183" s="168"/>
      <c r="AP2183" s="168"/>
      <c r="AQ2183" s="168"/>
      <c r="AR2183" s="168"/>
      <c r="AS2183" s="168"/>
      <c r="AT2183" s="168"/>
      <c r="AU2183" s="168"/>
      <c r="AV2183" s="168"/>
      <c r="AW2183" s="168"/>
      <c r="AX2183" s="168"/>
      <c r="AY2183" s="168"/>
      <c r="AZ2183" s="168"/>
      <c r="BA2183" s="168"/>
      <c r="BB2183" s="168"/>
      <c r="BC2183" s="168"/>
      <c r="BD2183" s="168"/>
      <c r="BE2183" s="168"/>
      <c r="BF2183" s="168"/>
      <c r="BG2183" s="168"/>
      <c r="BH2183" s="168"/>
      <c r="BI2183" s="168"/>
      <c r="BJ2183" s="168"/>
      <c r="BK2183" s="168"/>
      <c r="BL2183" s="168"/>
      <c r="BM2183" s="168"/>
      <c r="BN2183" s="168"/>
      <c r="BO2183" s="168"/>
      <c r="BP2183" s="168"/>
    </row>
    <row r="2184" spans="4:68" x14ac:dyDescent="0.15">
      <c r="D2184" s="168"/>
      <c r="E2184" s="168"/>
      <c r="F2184" s="168"/>
      <c r="G2184" s="168"/>
      <c r="H2184" s="168"/>
      <c r="I2184" s="168"/>
      <c r="J2184" s="168"/>
      <c r="K2184" s="168"/>
      <c r="L2184" s="168"/>
      <c r="M2184" s="168"/>
      <c r="N2184" s="168"/>
      <c r="O2184" s="168"/>
      <c r="P2184" s="168"/>
      <c r="Q2184" s="168"/>
      <c r="R2184" s="168"/>
      <c r="S2184" s="168"/>
      <c r="T2184" s="168"/>
      <c r="U2184" s="168"/>
      <c r="V2184" s="168"/>
      <c r="W2184" s="168"/>
      <c r="X2184" s="168"/>
      <c r="Y2184" s="168"/>
      <c r="Z2184" s="168"/>
      <c r="AA2184" s="168"/>
      <c r="AB2184" s="168"/>
      <c r="AC2184" s="168"/>
      <c r="AD2184" s="168"/>
      <c r="AE2184" s="168"/>
      <c r="AF2184" s="168"/>
      <c r="AG2184" s="168"/>
      <c r="AH2184" s="168"/>
      <c r="AI2184" s="168"/>
      <c r="AJ2184" s="168"/>
      <c r="AK2184" s="168"/>
      <c r="AL2184" s="168"/>
      <c r="AM2184" s="168"/>
      <c r="AN2184" s="168"/>
      <c r="AO2184" s="168"/>
      <c r="AP2184" s="168"/>
      <c r="AQ2184" s="168"/>
      <c r="AR2184" s="168"/>
      <c r="AS2184" s="168"/>
      <c r="AT2184" s="168"/>
      <c r="AU2184" s="168"/>
      <c r="AV2184" s="168"/>
      <c r="AW2184" s="168"/>
      <c r="AX2184" s="168"/>
      <c r="AY2184" s="168"/>
      <c r="AZ2184" s="168"/>
      <c r="BA2184" s="168"/>
      <c r="BB2184" s="168"/>
      <c r="BC2184" s="168"/>
      <c r="BD2184" s="168"/>
      <c r="BE2184" s="168"/>
      <c r="BF2184" s="168"/>
      <c r="BG2184" s="168"/>
      <c r="BH2184" s="168"/>
      <c r="BI2184" s="168"/>
      <c r="BJ2184" s="168"/>
      <c r="BK2184" s="168"/>
      <c r="BL2184" s="168"/>
      <c r="BM2184" s="168"/>
      <c r="BN2184" s="168"/>
      <c r="BO2184" s="168"/>
      <c r="BP2184" s="168"/>
    </row>
    <row r="2185" spans="4:68" x14ac:dyDescent="0.15">
      <c r="D2185" s="168"/>
      <c r="E2185" s="168"/>
      <c r="F2185" s="168"/>
      <c r="G2185" s="168"/>
      <c r="H2185" s="168"/>
      <c r="I2185" s="168"/>
      <c r="J2185" s="168"/>
      <c r="K2185" s="168"/>
      <c r="L2185" s="168"/>
      <c r="M2185" s="168"/>
      <c r="N2185" s="168"/>
      <c r="O2185" s="168"/>
      <c r="P2185" s="168"/>
      <c r="Q2185" s="168"/>
      <c r="R2185" s="168"/>
      <c r="S2185" s="168"/>
      <c r="T2185" s="168"/>
      <c r="U2185" s="168"/>
      <c r="V2185" s="168"/>
      <c r="W2185" s="168"/>
      <c r="X2185" s="168"/>
      <c r="Y2185" s="168"/>
      <c r="Z2185" s="168"/>
      <c r="AA2185" s="168"/>
      <c r="AB2185" s="168"/>
      <c r="AC2185" s="168"/>
      <c r="AD2185" s="168"/>
      <c r="AE2185" s="168"/>
      <c r="AF2185" s="168"/>
      <c r="AG2185" s="168"/>
      <c r="AH2185" s="168"/>
      <c r="AI2185" s="168"/>
      <c r="AJ2185" s="168"/>
      <c r="AK2185" s="168"/>
      <c r="AL2185" s="168"/>
      <c r="AM2185" s="168"/>
      <c r="AN2185" s="168"/>
      <c r="AO2185" s="168"/>
      <c r="AP2185" s="168"/>
      <c r="AQ2185" s="168"/>
      <c r="AR2185" s="168"/>
      <c r="AS2185" s="168"/>
      <c r="AT2185" s="168"/>
      <c r="AU2185" s="168"/>
      <c r="AV2185" s="168"/>
      <c r="AW2185" s="168"/>
      <c r="AX2185" s="168"/>
      <c r="AY2185" s="168"/>
      <c r="AZ2185" s="168"/>
      <c r="BA2185" s="168"/>
      <c r="BB2185" s="168"/>
      <c r="BC2185" s="168"/>
      <c r="BD2185" s="168"/>
      <c r="BE2185" s="168"/>
      <c r="BF2185" s="168"/>
      <c r="BG2185" s="168"/>
      <c r="BH2185" s="168"/>
      <c r="BI2185" s="168"/>
      <c r="BJ2185" s="168"/>
      <c r="BK2185" s="168"/>
      <c r="BL2185" s="168"/>
      <c r="BM2185" s="168"/>
      <c r="BN2185" s="168"/>
      <c r="BO2185" s="168"/>
      <c r="BP2185" s="168"/>
    </row>
    <row r="2186" spans="4:68" x14ac:dyDescent="0.15">
      <c r="D2186" s="168"/>
      <c r="E2186" s="168"/>
      <c r="F2186" s="168"/>
      <c r="G2186" s="168"/>
      <c r="H2186" s="168"/>
      <c r="I2186" s="168"/>
      <c r="J2186" s="168"/>
      <c r="K2186" s="168"/>
      <c r="L2186" s="168"/>
      <c r="M2186" s="168"/>
      <c r="N2186" s="168"/>
      <c r="O2186" s="168"/>
      <c r="P2186" s="168"/>
      <c r="Q2186" s="168"/>
      <c r="R2186" s="168"/>
      <c r="S2186" s="168"/>
      <c r="T2186" s="168"/>
      <c r="U2186" s="168"/>
      <c r="V2186" s="168"/>
      <c r="W2186" s="168"/>
      <c r="X2186" s="168"/>
      <c r="Y2186" s="168"/>
      <c r="Z2186" s="168"/>
      <c r="AA2186" s="168"/>
      <c r="AB2186" s="168"/>
      <c r="AC2186" s="168"/>
      <c r="AD2186" s="168"/>
      <c r="AE2186" s="168"/>
      <c r="AF2186" s="168"/>
      <c r="AG2186" s="168"/>
      <c r="AH2186" s="168"/>
      <c r="AI2186" s="168"/>
      <c r="AJ2186" s="168"/>
      <c r="AK2186" s="168"/>
      <c r="AL2186" s="168"/>
      <c r="AM2186" s="168"/>
      <c r="AN2186" s="168"/>
      <c r="AO2186" s="168"/>
      <c r="AP2186" s="168"/>
      <c r="AQ2186" s="168"/>
      <c r="AR2186" s="168"/>
      <c r="AS2186" s="168"/>
      <c r="AT2186" s="168"/>
      <c r="AU2186" s="168"/>
      <c r="AV2186" s="168"/>
      <c r="AW2186" s="168"/>
      <c r="AX2186" s="168"/>
      <c r="AY2186" s="168"/>
      <c r="AZ2186" s="168"/>
      <c r="BA2186" s="168"/>
      <c r="BB2186" s="168"/>
      <c r="BC2186" s="168"/>
      <c r="BD2186" s="168"/>
      <c r="BE2186" s="168"/>
      <c r="BF2186" s="168"/>
      <c r="BG2186" s="168"/>
      <c r="BH2186" s="168"/>
      <c r="BI2186" s="168"/>
      <c r="BJ2186" s="168"/>
      <c r="BK2186" s="168"/>
      <c r="BL2186" s="168"/>
      <c r="BM2186" s="168"/>
      <c r="BN2186" s="168"/>
      <c r="BO2186" s="168"/>
      <c r="BP2186" s="168"/>
    </row>
    <row r="2187" spans="4:68" x14ac:dyDescent="0.15">
      <c r="D2187" s="168"/>
      <c r="E2187" s="168"/>
      <c r="F2187" s="168"/>
      <c r="G2187" s="168"/>
      <c r="H2187" s="168"/>
      <c r="I2187" s="168"/>
      <c r="J2187" s="168"/>
      <c r="K2187" s="168"/>
      <c r="L2187" s="168"/>
      <c r="M2187" s="168"/>
      <c r="N2187" s="168"/>
      <c r="O2187" s="168"/>
      <c r="P2187" s="168"/>
      <c r="Q2187" s="168"/>
      <c r="R2187" s="168"/>
      <c r="S2187" s="168"/>
      <c r="T2187" s="168"/>
      <c r="U2187" s="168"/>
      <c r="V2187" s="168"/>
      <c r="W2187" s="168"/>
      <c r="X2187" s="168"/>
      <c r="Y2187" s="168"/>
      <c r="Z2187" s="168"/>
      <c r="AA2187" s="168"/>
      <c r="AB2187" s="168"/>
      <c r="AC2187" s="168"/>
      <c r="AD2187" s="168"/>
      <c r="AE2187" s="168"/>
      <c r="AF2187" s="168"/>
      <c r="AG2187" s="168"/>
      <c r="AH2187" s="168"/>
      <c r="AI2187" s="168"/>
      <c r="AJ2187" s="168"/>
      <c r="AK2187" s="168"/>
      <c r="AL2187" s="168"/>
      <c r="AM2187" s="168"/>
      <c r="AN2187" s="168"/>
      <c r="AO2187" s="168"/>
      <c r="AP2187" s="168"/>
      <c r="AQ2187" s="168"/>
      <c r="AR2187" s="168"/>
      <c r="AS2187" s="168"/>
      <c r="AT2187" s="168"/>
      <c r="AU2187" s="168"/>
      <c r="AV2187" s="168"/>
      <c r="AW2187" s="168"/>
      <c r="AX2187" s="168"/>
      <c r="AY2187" s="168"/>
      <c r="AZ2187" s="168"/>
      <c r="BA2187" s="168"/>
      <c r="BB2187" s="168"/>
      <c r="BC2187" s="168"/>
      <c r="BD2187" s="168"/>
      <c r="BE2187" s="168"/>
      <c r="BF2187" s="168"/>
      <c r="BG2187" s="168"/>
      <c r="BH2187" s="168"/>
      <c r="BI2187" s="168"/>
      <c r="BJ2187" s="168"/>
      <c r="BK2187" s="168"/>
      <c r="BL2187" s="168"/>
      <c r="BM2187" s="168"/>
      <c r="BN2187" s="168"/>
      <c r="BO2187" s="168"/>
      <c r="BP2187" s="168"/>
    </row>
    <row r="2188" spans="4:68" x14ac:dyDescent="0.15">
      <c r="D2188" s="168"/>
      <c r="E2188" s="168"/>
      <c r="F2188" s="168"/>
      <c r="G2188" s="168"/>
      <c r="H2188" s="168"/>
      <c r="I2188" s="168"/>
      <c r="J2188" s="168"/>
      <c r="K2188" s="168"/>
      <c r="L2188" s="168"/>
      <c r="M2188" s="168"/>
      <c r="N2188" s="168"/>
      <c r="O2188" s="168"/>
      <c r="P2188" s="168"/>
      <c r="Q2188" s="168"/>
      <c r="R2188" s="168"/>
      <c r="S2188" s="168"/>
      <c r="T2188" s="168"/>
      <c r="U2188" s="168"/>
      <c r="V2188" s="168"/>
      <c r="W2188" s="168"/>
      <c r="X2188" s="168"/>
      <c r="Y2188" s="168"/>
      <c r="Z2188" s="168"/>
      <c r="AA2188" s="168"/>
      <c r="AB2188" s="168"/>
      <c r="AC2188" s="168"/>
      <c r="AD2188" s="168"/>
      <c r="AE2188" s="168"/>
      <c r="AF2188" s="168"/>
      <c r="AG2188" s="168"/>
      <c r="AH2188" s="168"/>
      <c r="AI2188" s="168"/>
      <c r="AJ2188" s="168"/>
      <c r="AK2188" s="168"/>
      <c r="AL2188" s="168"/>
      <c r="AM2188" s="168"/>
      <c r="AN2188" s="168"/>
      <c r="AO2188" s="168"/>
      <c r="AP2188" s="168"/>
      <c r="AQ2188" s="168"/>
      <c r="AR2188" s="168"/>
      <c r="AS2188" s="168"/>
      <c r="AT2188" s="168"/>
      <c r="AU2188" s="168"/>
      <c r="AV2188" s="168"/>
      <c r="AW2188" s="168"/>
      <c r="AX2188" s="168"/>
      <c r="AY2188" s="168"/>
      <c r="AZ2188" s="168"/>
      <c r="BA2188" s="168"/>
      <c r="BB2188" s="168"/>
      <c r="BC2188" s="168"/>
      <c r="BD2188" s="168"/>
      <c r="BE2188" s="168"/>
      <c r="BF2188" s="168"/>
      <c r="BG2188" s="168"/>
      <c r="BH2188" s="168"/>
      <c r="BI2188" s="168"/>
      <c r="BJ2188" s="168"/>
      <c r="BK2188" s="168"/>
      <c r="BL2188" s="168"/>
      <c r="BM2188" s="168"/>
      <c r="BN2188" s="168"/>
      <c r="BO2188" s="168"/>
      <c r="BP2188" s="168"/>
    </row>
    <row r="2189" spans="4:68" x14ac:dyDescent="0.15">
      <c r="D2189" s="168"/>
      <c r="E2189" s="168"/>
      <c r="F2189" s="168"/>
      <c r="G2189" s="168"/>
      <c r="H2189" s="168"/>
      <c r="I2189" s="168"/>
      <c r="J2189" s="168"/>
      <c r="K2189" s="168"/>
      <c r="L2189" s="168"/>
      <c r="M2189" s="168"/>
      <c r="N2189" s="168"/>
      <c r="O2189" s="168"/>
      <c r="P2189" s="168"/>
      <c r="Q2189" s="168"/>
      <c r="R2189" s="168"/>
      <c r="S2189" s="168"/>
      <c r="T2189" s="168"/>
      <c r="U2189" s="168"/>
      <c r="V2189" s="168"/>
      <c r="W2189" s="168"/>
      <c r="X2189" s="168"/>
      <c r="Y2189" s="168"/>
      <c r="Z2189" s="168"/>
      <c r="AA2189" s="168"/>
      <c r="AB2189" s="168"/>
      <c r="AC2189" s="168"/>
      <c r="AD2189" s="168"/>
      <c r="AE2189" s="168"/>
      <c r="AF2189" s="168"/>
      <c r="AG2189" s="168"/>
      <c r="AH2189" s="168"/>
      <c r="AI2189" s="168"/>
      <c r="AJ2189" s="168"/>
      <c r="AK2189" s="168"/>
      <c r="AL2189" s="168"/>
      <c r="AM2189" s="168"/>
      <c r="AN2189" s="168"/>
      <c r="AO2189" s="168"/>
      <c r="AP2189" s="168"/>
      <c r="AQ2189" s="168"/>
      <c r="AR2189" s="168"/>
      <c r="AS2189" s="168"/>
      <c r="AT2189" s="168"/>
      <c r="AU2189" s="168"/>
      <c r="AV2189" s="168"/>
      <c r="AW2189" s="168"/>
      <c r="AX2189" s="168"/>
      <c r="AY2189" s="168"/>
      <c r="AZ2189" s="168"/>
      <c r="BA2189" s="168"/>
      <c r="BB2189" s="168"/>
      <c r="BC2189" s="168"/>
      <c r="BD2189" s="168"/>
      <c r="BE2189" s="168"/>
      <c r="BF2189" s="168"/>
      <c r="BG2189" s="168"/>
      <c r="BH2189" s="168"/>
      <c r="BI2189" s="168"/>
      <c r="BJ2189" s="168"/>
      <c r="BK2189" s="168"/>
      <c r="BL2189" s="168"/>
      <c r="BM2189" s="168"/>
      <c r="BN2189" s="168"/>
      <c r="BO2189" s="168"/>
      <c r="BP2189" s="168"/>
    </row>
    <row r="2190" spans="4:68" x14ac:dyDescent="0.15">
      <c r="D2190" s="168"/>
      <c r="E2190" s="168"/>
      <c r="F2190" s="168"/>
      <c r="G2190" s="168"/>
      <c r="H2190" s="168"/>
      <c r="I2190" s="168"/>
      <c r="J2190" s="168"/>
      <c r="K2190" s="168"/>
      <c r="L2190" s="168"/>
      <c r="M2190" s="168"/>
      <c r="N2190" s="168"/>
      <c r="O2190" s="168"/>
      <c r="P2190" s="168"/>
      <c r="Q2190" s="168"/>
      <c r="R2190" s="168"/>
      <c r="S2190" s="168"/>
      <c r="T2190" s="168"/>
      <c r="U2190" s="168"/>
      <c r="V2190" s="168"/>
      <c r="W2190" s="168"/>
      <c r="X2190" s="168"/>
      <c r="Y2190" s="168"/>
      <c r="Z2190" s="168"/>
      <c r="AA2190" s="168"/>
      <c r="AB2190" s="168"/>
      <c r="AC2190" s="168"/>
      <c r="AD2190" s="168"/>
      <c r="AE2190" s="168"/>
      <c r="AF2190" s="168"/>
      <c r="AG2190" s="168"/>
      <c r="AH2190" s="168"/>
      <c r="AI2190" s="168"/>
      <c r="AJ2190" s="168"/>
      <c r="AK2190" s="168"/>
      <c r="AL2190" s="168"/>
      <c r="AM2190" s="168"/>
      <c r="AN2190" s="168"/>
      <c r="AO2190" s="168"/>
      <c r="AP2190" s="168"/>
      <c r="AQ2190" s="168"/>
      <c r="AR2190" s="168"/>
      <c r="AS2190" s="168"/>
      <c r="AT2190" s="168"/>
      <c r="AU2190" s="168"/>
      <c r="AV2190" s="168"/>
      <c r="AW2190" s="168"/>
      <c r="AX2190" s="168"/>
      <c r="AY2190" s="168"/>
      <c r="AZ2190" s="168"/>
      <c r="BA2190" s="168"/>
      <c r="BB2190" s="168"/>
      <c r="BC2190" s="168"/>
      <c r="BD2190" s="168"/>
      <c r="BE2190" s="168"/>
      <c r="BF2190" s="168"/>
      <c r="BG2190" s="168"/>
      <c r="BH2190" s="168"/>
      <c r="BI2190" s="168"/>
      <c r="BJ2190" s="168"/>
      <c r="BK2190" s="168"/>
      <c r="BL2190" s="168"/>
      <c r="BM2190" s="168"/>
      <c r="BN2190" s="168"/>
      <c r="BO2190" s="168"/>
      <c r="BP2190" s="168"/>
    </row>
    <row r="2191" spans="4:68" x14ac:dyDescent="0.15">
      <c r="D2191" s="168"/>
      <c r="E2191" s="168"/>
      <c r="F2191" s="168"/>
      <c r="G2191" s="168"/>
      <c r="H2191" s="168"/>
      <c r="I2191" s="168"/>
      <c r="J2191" s="168"/>
      <c r="K2191" s="168"/>
      <c r="L2191" s="168"/>
      <c r="M2191" s="168"/>
      <c r="N2191" s="168"/>
      <c r="O2191" s="168"/>
      <c r="P2191" s="168"/>
      <c r="Q2191" s="168"/>
      <c r="R2191" s="168"/>
      <c r="S2191" s="168"/>
      <c r="T2191" s="168"/>
      <c r="U2191" s="168"/>
      <c r="V2191" s="168"/>
      <c r="W2191" s="168"/>
      <c r="X2191" s="168"/>
      <c r="Y2191" s="168"/>
      <c r="Z2191" s="168"/>
      <c r="AA2191" s="168"/>
      <c r="AB2191" s="168"/>
      <c r="AC2191" s="168"/>
      <c r="AD2191" s="168"/>
      <c r="AE2191" s="168"/>
      <c r="AF2191" s="168"/>
      <c r="AG2191" s="168"/>
      <c r="AH2191" s="168"/>
      <c r="AI2191" s="168"/>
      <c r="AJ2191" s="168"/>
      <c r="AK2191" s="168"/>
      <c r="AL2191" s="168"/>
      <c r="AM2191" s="168"/>
      <c r="AN2191" s="168"/>
      <c r="AO2191" s="168"/>
      <c r="AP2191" s="168"/>
      <c r="AQ2191" s="168"/>
      <c r="AR2191" s="168"/>
      <c r="AS2191" s="168"/>
      <c r="AT2191" s="168"/>
      <c r="AU2191" s="168"/>
      <c r="AV2191" s="168"/>
      <c r="AW2191" s="168"/>
      <c r="AX2191" s="168"/>
      <c r="AY2191" s="168"/>
      <c r="AZ2191" s="168"/>
      <c r="BA2191" s="168"/>
      <c r="BB2191" s="168"/>
      <c r="BC2191" s="168"/>
      <c r="BD2191" s="168"/>
      <c r="BE2191" s="168"/>
      <c r="BF2191" s="168"/>
      <c r="BG2191" s="168"/>
      <c r="BH2191" s="168"/>
      <c r="BI2191" s="168"/>
      <c r="BJ2191" s="168"/>
      <c r="BK2191" s="168"/>
      <c r="BL2191" s="168"/>
      <c r="BM2191" s="168"/>
      <c r="BN2191" s="168"/>
      <c r="BO2191" s="168"/>
      <c r="BP2191" s="168"/>
    </row>
    <row r="2192" spans="4:68" x14ac:dyDescent="0.15">
      <c r="D2192" s="168"/>
      <c r="E2192" s="168"/>
      <c r="F2192" s="168"/>
      <c r="G2192" s="168"/>
      <c r="H2192" s="168"/>
      <c r="I2192" s="168"/>
      <c r="J2192" s="168"/>
      <c r="K2192" s="168"/>
      <c r="L2192" s="168"/>
      <c r="M2192" s="168"/>
      <c r="N2192" s="168"/>
      <c r="O2192" s="168"/>
      <c r="P2192" s="168"/>
      <c r="Q2192" s="168"/>
      <c r="R2192" s="168"/>
      <c r="S2192" s="168"/>
      <c r="T2192" s="168"/>
      <c r="U2192" s="168"/>
      <c r="V2192" s="168"/>
      <c r="W2192" s="168"/>
      <c r="X2192" s="168"/>
      <c r="Y2192" s="168"/>
      <c r="Z2192" s="168"/>
      <c r="AA2192" s="168"/>
      <c r="AB2192" s="168"/>
      <c r="AC2192" s="168"/>
      <c r="AD2192" s="168"/>
      <c r="AE2192" s="168"/>
      <c r="AF2192" s="168"/>
      <c r="AG2192" s="168"/>
      <c r="AH2192" s="168"/>
      <c r="AI2192" s="168"/>
      <c r="AJ2192" s="168"/>
      <c r="AK2192" s="168"/>
      <c r="AL2192" s="168"/>
      <c r="AM2192" s="168"/>
      <c r="AN2192" s="168"/>
      <c r="AO2192" s="168"/>
      <c r="AP2192" s="168"/>
      <c r="AQ2192" s="168"/>
      <c r="AR2192" s="168"/>
      <c r="AS2192" s="168"/>
      <c r="AT2192" s="168"/>
      <c r="AU2192" s="168"/>
      <c r="AV2192" s="168"/>
      <c r="AW2192" s="168"/>
      <c r="AX2192" s="168"/>
      <c r="AY2192" s="168"/>
      <c r="AZ2192" s="168"/>
      <c r="BA2192" s="168"/>
      <c r="BB2192" s="168"/>
      <c r="BC2192" s="168"/>
      <c r="BD2192" s="168"/>
      <c r="BE2192" s="168"/>
      <c r="BF2192" s="168"/>
      <c r="BG2192" s="168"/>
      <c r="BH2192" s="168"/>
      <c r="BI2192" s="168"/>
      <c r="BJ2192" s="168"/>
      <c r="BK2192" s="168"/>
      <c r="BL2192" s="168"/>
      <c r="BM2192" s="168"/>
      <c r="BN2192" s="168"/>
      <c r="BO2192" s="168"/>
      <c r="BP2192" s="168"/>
    </row>
    <row r="2193" spans="4:68" x14ac:dyDescent="0.15">
      <c r="D2193" s="168"/>
      <c r="E2193" s="168"/>
      <c r="F2193" s="168"/>
      <c r="G2193" s="168"/>
      <c r="H2193" s="168"/>
      <c r="I2193" s="168"/>
      <c r="J2193" s="168"/>
      <c r="K2193" s="168"/>
      <c r="L2193" s="168"/>
      <c r="M2193" s="168"/>
      <c r="N2193" s="168"/>
      <c r="O2193" s="168"/>
      <c r="P2193" s="168"/>
      <c r="Q2193" s="168"/>
      <c r="R2193" s="168"/>
      <c r="S2193" s="168"/>
      <c r="T2193" s="168"/>
      <c r="U2193" s="168"/>
      <c r="V2193" s="168"/>
      <c r="W2193" s="168"/>
      <c r="X2193" s="168"/>
      <c r="Y2193" s="168"/>
      <c r="Z2193" s="168"/>
      <c r="AA2193" s="168"/>
      <c r="AB2193" s="168"/>
      <c r="AC2193" s="168"/>
      <c r="AD2193" s="168"/>
      <c r="AE2193" s="168"/>
      <c r="AF2193" s="168"/>
      <c r="AG2193" s="168"/>
      <c r="AH2193" s="168"/>
      <c r="AI2193" s="168"/>
      <c r="AJ2193" s="168"/>
      <c r="AK2193" s="168"/>
      <c r="AL2193" s="168"/>
      <c r="AM2193" s="168"/>
      <c r="AN2193" s="168"/>
      <c r="AO2193" s="168"/>
      <c r="AP2193" s="168"/>
      <c r="AQ2193" s="168"/>
      <c r="AR2193" s="168"/>
      <c r="AS2193" s="168"/>
      <c r="AT2193" s="168"/>
      <c r="AU2193" s="168"/>
      <c r="AV2193" s="168"/>
      <c r="AW2193" s="168"/>
      <c r="AX2193" s="168"/>
      <c r="AY2193" s="168"/>
      <c r="AZ2193" s="168"/>
      <c r="BA2193" s="168"/>
      <c r="BB2193" s="168"/>
      <c r="BC2193" s="168"/>
      <c r="BD2193" s="168"/>
      <c r="BE2193" s="168"/>
      <c r="BF2193" s="168"/>
      <c r="BG2193" s="168"/>
      <c r="BH2193" s="168"/>
      <c r="BI2193" s="168"/>
      <c r="BJ2193" s="168"/>
      <c r="BK2193" s="168"/>
      <c r="BL2193" s="168"/>
      <c r="BM2193" s="168"/>
      <c r="BN2193" s="168"/>
      <c r="BO2193" s="168"/>
      <c r="BP2193" s="168"/>
    </row>
    <row r="2194" spans="4:68" x14ac:dyDescent="0.15">
      <c r="D2194" s="168"/>
      <c r="E2194" s="168"/>
      <c r="F2194" s="168"/>
      <c r="G2194" s="168"/>
      <c r="H2194" s="168"/>
      <c r="I2194" s="168"/>
      <c r="J2194" s="168"/>
      <c r="K2194" s="168"/>
      <c r="L2194" s="168"/>
      <c r="M2194" s="168"/>
      <c r="N2194" s="168"/>
      <c r="O2194" s="168"/>
      <c r="P2194" s="168"/>
      <c r="Q2194" s="168"/>
      <c r="R2194" s="168"/>
      <c r="S2194" s="168"/>
      <c r="T2194" s="168"/>
      <c r="U2194" s="168"/>
      <c r="V2194" s="168"/>
      <c r="W2194" s="168"/>
      <c r="X2194" s="168"/>
      <c r="Y2194" s="168"/>
      <c r="Z2194" s="168"/>
      <c r="AA2194" s="168"/>
      <c r="AB2194" s="168"/>
      <c r="AC2194" s="168"/>
      <c r="AD2194" s="168"/>
      <c r="AE2194" s="168"/>
      <c r="AF2194" s="168"/>
      <c r="AG2194" s="168"/>
      <c r="AH2194" s="168"/>
      <c r="AI2194" s="168"/>
      <c r="AJ2194" s="168"/>
      <c r="AK2194" s="168"/>
      <c r="AL2194" s="168"/>
      <c r="AM2194" s="168"/>
      <c r="AN2194" s="168"/>
      <c r="AO2194" s="168"/>
      <c r="AP2194" s="168"/>
      <c r="AQ2194" s="168"/>
      <c r="AR2194" s="168"/>
      <c r="AS2194" s="168"/>
      <c r="AT2194" s="168"/>
      <c r="AU2194" s="168"/>
      <c r="AV2194" s="168"/>
      <c r="AW2194" s="168"/>
      <c r="AX2194" s="168"/>
      <c r="AY2194" s="168"/>
      <c r="AZ2194" s="168"/>
      <c r="BA2194" s="168"/>
      <c r="BB2194" s="168"/>
      <c r="BC2194" s="168"/>
      <c r="BD2194" s="168"/>
      <c r="BE2194" s="168"/>
      <c r="BF2194" s="168"/>
      <c r="BG2194" s="168"/>
      <c r="BH2194" s="168"/>
      <c r="BI2194" s="168"/>
      <c r="BJ2194" s="168"/>
      <c r="BK2194" s="168"/>
      <c r="BL2194" s="168"/>
      <c r="BM2194" s="168"/>
      <c r="BN2194" s="168"/>
      <c r="BO2194" s="168"/>
      <c r="BP2194" s="168"/>
    </row>
    <row r="2195" spans="4:68" x14ac:dyDescent="0.15">
      <c r="D2195" s="168"/>
      <c r="E2195" s="168"/>
      <c r="F2195" s="168"/>
      <c r="G2195" s="168"/>
      <c r="H2195" s="168"/>
      <c r="I2195" s="168"/>
      <c r="J2195" s="168"/>
      <c r="K2195" s="168"/>
      <c r="L2195" s="168"/>
      <c r="M2195" s="168"/>
      <c r="N2195" s="168"/>
      <c r="O2195" s="168"/>
      <c r="P2195" s="168"/>
      <c r="Q2195" s="168"/>
      <c r="R2195" s="168"/>
      <c r="S2195" s="168"/>
      <c r="T2195" s="168"/>
      <c r="U2195" s="168"/>
      <c r="V2195" s="168"/>
      <c r="W2195" s="168"/>
      <c r="X2195" s="168"/>
      <c r="Y2195" s="168"/>
      <c r="Z2195" s="168"/>
      <c r="AA2195" s="168"/>
      <c r="AB2195" s="168"/>
      <c r="AC2195" s="168"/>
      <c r="AD2195" s="168"/>
      <c r="AE2195" s="168"/>
      <c r="AF2195" s="168"/>
      <c r="AG2195" s="168"/>
      <c r="AH2195" s="168"/>
      <c r="AI2195" s="168"/>
      <c r="AJ2195" s="168"/>
      <c r="AK2195" s="168"/>
      <c r="AL2195" s="168"/>
      <c r="AM2195" s="168"/>
      <c r="AN2195" s="168"/>
      <c r="AO2195" s="168"/>
      <c r="AP2195" s="168"/>
      <c r="AQ2195" s="168"/>
      <c r="AR2195" s="168"/>
      <c r="AS2195" s="168"/>
      <c r="AT2195" s="168"/>
      <c r="AU2195" s="168"/>
      <c r="AV2195" s="168"/>
      <c r="AW2195" s="168"/>
      <c r="AX2195" s="168"/>
      <c r="AY2195" s="168"/>
      <c r="AZ2195" s="168"/>
      <c r="BA2195" s="168"/>
      <c r="BB2195" s="168"/>
      <c r="BC2195" s="168"/>
      <c r="BD2195" s="168"/>
      <c r="BE2195" s="168"/>
      <c r="BF2195" s="168"/>
      <c r="BG2195" s="168"/>
      <c r="BH2195" s="168"/>
      <c r="BI2195" s="168"/>
      <c r="BJ2195" s="168"/>
      <c r="BK2195" s="168"/>
      <c r="BL2195" s="168"/>
      <c r="BM2195" s="168"/>
      <c r="BN2195" s="168"/>
      <c r="BO2195" s="168"/>
      <c r="BP2195" s="168"/>
    </row>
    <row r="2196" spans="4:68" x14ac:dyDescent="0.15">
      <c r="D2196" s="168"/>
      <c r="E2196" s="168"/>
      <c r="F2196" s="168"/>
      <c r="G2196" s="168"/>
      <c r="H2196" s="168"/>
      <c r="I2196" s="168"/>
      <c r="J2196" s="168"/>
      <c r="K2196" s="168"/>
      <c r="L2196" s="168"/>
      <c r="M2196" s="168"/>
      <c r="N2196" s="168"/>
      <c r="O2196" s="168"/>
      <c r="P2196" s="168"/>
      <c r="Q2196" s="168"/>
      <c r="R2196" s="168"/>
      <c r="S2196" s="168"/>
      <c r="T2196" s="168"/>
      <c r="U2196" s="168"/>
      <c r="V2196" s="168"/>
      <c r="W2196" s="168"/>
      <c r="X2196" s="168"/>
      <c r="Y2196" s="168"/>
      <c r="Z2196" s="168"/>
      <c r="AA2196" s="168"/>
      <c r="AB2196" s="168"/>
      <c r="AC2196" s="168"/>
      <c r="AD2196" s="168"/>
      <c r="AE2196" s="168"/>
      <c r="AF2196" s="168"/>
      <c r="AG2196" s="168"/>
      <c r="AH2196" s="168"/>
      <c r="AI2196" s="168"/>
      <c r="AJ2196" s="168"/>
      <c r="AK2196" s="168"/>
      <c r="AL2196" s="168"/>
      <c r="AM2196" s="168"/>
      <c r="AN2196" s="168"/>
      <c r="AO2196" s="168"/>
      <c r="AP2196" s="168"/>
      <c r="AQ2196" s="168"/>
      <c r="AR2196" s="168"/>
      <c r="AS2196" s="168"/>
      <c r="AT2196" s="168"/>
      <c r="AU2196" s="168"/>
      <c r="AV2196" s="168"/>
      <c r="AW2196" s="168"/>
      <c r="AX2196" s="168"/>
      <c r="AY2196" s="168"/>
      <c r="AZ2196" s="168"/>
      <c r="BA2196" s="168"/>
      <c r="BB2196" s="168"/>
      <c r="BC2196" s="168"/>
      <c r="BD2196" s="168"/>
      <c r="BE2196" s="168"/>
      <c r="BF2196" s="168"/>
      <c r="BG2196" s="168"/>
      <c r="BH2196" s="168"/>
      <c r="BI2196" s="168"/>
      <c r="BJ2196" s="168"/>
      <c r="BK2196" s="168"/>
      <c r="BL2196" s="168"/>
      <c r="BM2196" s="168"/>
      <c r="BN2196" s="168"/>
      <c r="BO2196" s="168"/>
      <c r="BP2196" s="168"/>
    </row>
    <row r="2197" spans="4:68" x14ac:dyDescent="0.15">
      <c r="D2197" s="168"/>
      <c r="E2197" s="168"/>
      <c r="F2197" s="168"/>
      <c r="G2197" s="168"/>
      <c r="H2197" s="168"/>
      <c r="I2197" s="168"/>
      <c r="J2197" s="168"/>
      <c r="K2197" s="168"/>
      <c r="L2197" s="168"/>
      <c r="M2197" s="168"/>
      <c r="N2197" s="168"/>
      <c r="O2197" s="168"/>
      <c r="P2197" s="168"/>
      <c r="Q2197" s="168"/>
      <c r="R2197" s="168"/>
      <c r="S2197" s="168"/>
      <c r="T2197" s="168"/>
      <c r="U2197" s="168"/>
      <c r="V2197" s="168"/>
      <c r="W2197" s="168"/>
      <c r="X2197" s="168"/>
      <c r="Y2197" s="168"/>
      <c r="Z2197" s="168"/>
      <c r="AA2197" s="168"/>
      <c r="AB2197" s="168"/>
      <c r="AC2197" s="168"/>
      <c r="AD2197" s="168"/>
      <c r="AE2197" s="168"/>
      <c r="AF2197" s="168"/>
      <c r="AG2197" s="168"/>
      <c r="AH2197" s="168"/>
      <c r="AI2197" s="168"/>
      <c r="AJ2197" s="168"/>
      <c r="AK2197" s="168"/>
      <c r="AL2197" s="168"/>
      <c r="AM2197" s="168"/>
      <c r="AN2197" s="168"/>
      <c r="AO2197" s="168"/>
      <c r="AP2197" s="168"/>
      <c r="AQ2197" s="168"/>
      <c r="AR2197" s="168"/>
      <c r="AS2197" s="168"/>
      <c r="AT2197" s="168"/>
      <c r="AU2197" s="168"/>
      <c r="AV2197" s="168"/>
      <c r="AW2197" s="168"/>
      <c r="AX2197" s="168"/>
      <c r="AY2197" s="168"/>
      <c r="AZ2197" s="168"/>
      <c r="BA2197" s="168"/>
      <c r="BB2197" s="168"/>
      <c r="BC2197" s="168"/>
      <c r="BD2197" s="168"/>
      <c r="BE2197" s="168"/>
      <c r="BF2197" s="168"/>
      <c r="BG2197" s="168"/>
      <c r="BH2197" s="168"/>
      <c r="BI2197" s="168"/>
      <c r="BJ2197" s="168"/>
      <c r="BK2197" s="168"/>
      <c r="BL2197" s="168"/>
      <c r="BM2197" s="168"/>
      <c r="BN2197" s="168"/>
      <c r="BO2197" s="168"/>
      <c r="BP2197" s="168"/>
    </row>
    <row r="2198" spans="4:68" x14ac:dyDescent="0.15">
      <c r="D2198" s="168"/>
      <c r="E2198" s="168"/>
      <c r="F2198" s="168"/>
      <c r="G2198" s="168"/>
      <c r="H2198" s="168"/>
      <c r="I2198" s="168"/>
      <c r="J2198" s="168"/>
      <c r="K2198" s="168"/>
      <c r="L2198" s="168"/>
      <c r="M2198" s="168"/>
      <c r="N2198" s="168"/>
      <c r="O2198" s="168"/>
      <c r="P2198" s="168"/>
      <c r="Q2198" s="168"/>
      <c r="R2198" s="168"/>
      <c r="S2198" s="168"/>
      <c r="T2198" s="168"/>
      <c r="U2198" s="168"/>
      <c r="V2198" s="168"/>
      <c r="W2198" s="168"/>
      <c r="X2198" s="168"/>
      <c r="Y2198" s="168"/>
      <c r="Z2198" s="168"/>
      <c r="AA2198" s="168"/>
      <c r="AB2198" s="168"/>
      <c r="AC2198" s="168"/>
      <c r="AD2198" s="168"/>
      <c r="AE2198" s="168"/>
      <c r="AF2198" s="168"/>
      <c r="AG2198" s="168"/>
      <c r="AH2198" s="168"/>
      <c r="AI2198" s="168"/>
      <c r="AJ2198" s="168"/>
      <c r="AK2198" s="168"/>
      <c r="AL2198" s="168"/>
      <c r="AM2198" s="168"/>
      <c r="AN2198" s="168"/>
      <c r="AO2198" s="168"/>
      <c r="AP2198" s="168"/>
      <c r="AQ2198" s="168"/>
      <c r="AR2198" s="168"/>
      <c r="AS2198" s="168"/>
      <c r="AT2198" s="168"/>
      <c r="AU2198" s="168"/>
      <c r="AV2198" s="168"/>
      <c r="AW2198" s="168"/>
      <c r="AX2198" s="168"/>
      <c r="AY2198" s="168"/>
      <c r="AZ2198" s="168"/>
      <c r="BA2198" s="168"/>
      <c r="BB2198" s="168"/>
      <c r="BC2198" s="168"/>
      <c r="BD2198" s="168"/>
      <c r="BE2198" s="168"/>
      <c r="BF2198" s="168"/>
      <c r="BG2198" s="168"/>
      <c r="BH2198" s="168"/>
      <c r="BI2198" s="168"/>
      <c r="BJ2198" s="168"/>
      <c r="BK2198" s="168"/>
      <c r="BL2198" s="168"/>
      <c r="BM2198" s="168"/>
      <c r="BN2198" s="168"/>
      <c r="BO2198" s="168"/>
      <c r="BP2198" s="168"/>
    </row>
    <row r="2199" spans="4:68" x14ac:dyDescent="0.15">
      <c r="D2199" s="168"/>
      <c r="E2199" s="168"/>
      <c r="F2199" s="168"/>
      <c r="G2199" s="168"/>
      <c r="H2199" s="168"/>
      <c r="I2199" s="168"/>
      <c r="J2199" s="168"/>
      <c r="K2199" s="168"/>
      <c r="L2199" s="168"/>
      <c r="M2199" s="168"/>
      <c r="N2199" s="168"/>
      <c r="O2199" s="168"/>
      <c r="P2199" s="168"/>
      <c r="Q2199" s="168"/>
      <c r="R2199" s="168"/>
      <c r="S2199" s="168"/>
      <c r="T2199" s="168"/>
      <c r="U2199" s="168"/>
      <c r="V2199" s="168"/>
      <c r="W2199" s="168"/>
      <c r="X2199" s="168"/>
      <c r="Y2199" s="168"/>
      <c r="Z2199" s="168"/>
      <c r="AA2199" s="168"/>
      <c r="AB2199" s="168"/>
      <c r="AC2199" s="168"/>
      <c r="AD2199" s="168"/>
      <c r="AE2199" s="168"/>
      <c r="AF2199" s="168"/>
      <c r="AG2199" s="168"/>
      <c r="AH2199" s="168"/>
      <c r="AI2199" s="168"/>
      <c r="AJ2199" s="168"/>
      <c r="AK2199" s="168"/>
      <c r="AL2199" s="168"/>
      <c r="AM2199" s="168"/>
      <c r="AN2199" s="168"/>
      <c r="AO2199" s="168"/>
      <c r="AP2199" s="168"/>
      <c r="AQ2199" s="168"/>
      <c r="AR2199" s="168"/>
      <c r="AS2199" s="168"/>
      <c r="AT2199" s="168"/>
      <c r="AU2199" s="168"/>
      <c r="AV2199" s="168"/>
      <c r="AW2199" s="168"/>
      <c r="AX2199" s="168"/>
      <c r="AY2199" s="168"/>
      <c r="AZ2199" s="168"/>
      <c r="BA2199" s="168"/>
      <c r="BB2199" s="168"/>
      <c r="BC2199" s="168"/>
      <c r="BD2199" s="168"/>
      <c r="BE2199" s="168"/>
      <c r="BF2199" s="168"/>
      <c r="BG2199" s="168"/>
      <c r="BH2199" s="168"/>
      <c r="BI2199" s="168"/>
      <c r="BJ2199" s="168"/>
      <c r="BK2199" s="168"/>
      <c r="BL2199" s="168"/>
      <c r="BM2199" s="168"/>
      <c r="BN2199" s="168"/>
      <c r="BO2199" s="168"/>
      <c r="BP2199" s="168"/>
    </row>
    <row r="2200" spans="4:68" x14ac:dyDescent="0.15">
      <c r="D2200" s="168"/>
      <c r="E2200" s="168"/>
      <c r="F2200" s="168"/>
      <c r="G2200" s="168"/>
      <c r="H2200" s="168"/>
      <c r="I2200" s="168"/>
      <c r="J2200" s="168"/>
      <c r="K2200" s="168"/>
      <c r="L2200" s="168"/>
      <c r="M2200" s="168"/>
      <c r="N2200" s="168"/>
      <c r="O2200" s="168"/>
      <c r="P2200" s="168"/>
      <c r="Q2200" s="168"/>
      <c r="R2200" s="168"/>
      <c r="S2200" s="168"/>
      <c r="T2200" s="168"/>
      <c r="U2200" s="168"/>
      <c r="V2200" s="168"/>
      <c r="W2200" s="168"/>
      <c r="X2200" s="168"/>
      <c r="Y2200" s="168"/>
      <c r="Z2200" s="168"/>
      <c r="AA2200" s="168"/>
      <c r="AB2200" s="168"/>
      <c r="AC2200" s="168"/>
      <c r="AD2200" s="168"/>
      <c r="AE2200" s="168"/>
      <c r="AF2200" s="168"/>
      <c r="AG2200" s="168"/>
      <c r="AH2200" s="168"/>
      <c r="AI2200" s="168"/>
      <c r="AJ2200" s="168"/>
      <c r="AK2200" s="168"/>
      <c r="AL2200" s="168"/>
      <c r="AM2200" s="168"/>
      <c r="AN2200" s="168"/>
      <c r="AO2200" s="168"/>
      <c r="AP2200" s="168"/>
      <c r="AQ2200" s="168"/>
      <c r="AR2200" s="168"/>
      <c r="AS2200" s="168"/>
      <c r="AT2200" s="168"/>
      <c r="AU2200" s="168"/>
      <c r="AV2200" s="168"/>
      <c r="AW2200" s="168"/>
      <c r="AX2200" s="168"/>
      <c r="AY2200" s="168"/>
      <c r="AZ2200" s="168"/>
      <c r="BA2200" s="168"/>
      <c r="BB2200" s="168"/>
      <c r="BC2200" s="168"/>
      <c r="BD2200" s="168"/>
      <c r="BE2200" s="168"/>
      <c r="BF2200" s="168"/>
      <c r="BG2200" s="168"/>
      <c r="BH2200" s="168"/>
      <c r="BI2200" s="168"/>
      <c r="BJ2200" s="168"/>
      <c r="BK2200" s="168"/>
      <c r="BL2200" s="168"/>
      <c r="BM2200" s="168"/>
      <c r="BN2200" s="168"/>
      <c r="BO2200" s="168"/>
      <c r="BP2200" s="168"/>
    </row>
    <row r="2201" spans="4:68" x14ac:dyDescent="0.15">
      <c r="D2201" s="168"/>
      <c r="E2201" s="168"/>
      <c r="F2201" s="168"/>
      <c r="G2201" s="168"/>
      <c r="H2201" s="168"/>
      <c r="I2201" s="168"/>
      <c r="J2201" s="168"/>
      <c r="K2201" s="168"/>
      <c r="L2201" s="168"/>
      <c r="M2201" s="168"/>
      <c r="N2201" s="168"/>
      <c r="O2201" s="168"/>
      <c r="P2201" s="168"/>
      <c r="Q2201" s="168"/>
      <c r="R2201" s="168"/>
      <c r="S2201" s="168"/>
      <c r="T2201" s="168"/>
      <c r="U2201" s="168"/>
      <c r="V2201" s="168"/>
      <c r="W2201" s="168"/>
      <c r="X2201" s="168"/>
      <c r="Y2201" s="168"/>
      <c r="Z2201" s="168"/>
      <c r="AA2201" s="168"/>
      <c r="AB2201" s="168"/>
      <c r="AC2201" s="168"/>
      <c r="AD2201" s="168"/>
      <c r="AE2201" s="168"/>
      <c r="AF2201" s="168"/>
      <c r="AG2201" s="168"/>
      <c r="AH2201" s="168"/>
      <c r="AI2201" s="168"/>
      <c r="AJ2201" s="168"/>
      <c r="AK2201" s="168"/>
      <c r="AL2201" s="168"/>
      <c r="AM2201" s="168"/>
      <c r="AN2201" s="168"/>
      <c r="AO2201" s="168"/>
      <c r="AP2201" s="168"/>
      <c r="AQ2201" s="168"/>
      <c r="AR2201" s="168"/>
      <c r="AS2201" s="168"/>
      <c r="AT2201" s="168"/>
      <c r="AU2201" s="168"/>
      <c r="AV2201" s="168"/>
      <c r="AW2201" s="168"/>
      <c r="AX2201" s="168"/>
      <c r="AY2201" s="168"/>
      <c r="AZ2201" s="168"/>
      <c r="BA2201" s="168"/>
      <c r="BB2201" s="168"/>
      <c r="BC2201" s="168"/>
      <c r="BD2201" s="168"/>
      <c r="BE2201" s="168"/>
      <c r="BF2201" s="168"/>
      <c r="BG2201" s="168"/>
      <c r="BH2201" s="168"/>
      <c r="BI2201" s="168"/>
      <c r="BJ2201" s="168"/>
      <c r="BK2201" s="168"/>
      <c r="BL2201" s="168"/>
      <c r="BM2201" s="168"/>
      <c r="BN2201" s="168"/>
      <c r="BO2201" s="168"/>
      <c r="BP2201" s="168"/>
    </row>
    <row r="2202" spans="4:68" x14ac:dyDescent="0.15">
      <c r="D2202" s="168"/>
      <c r="E2202" s="168"/>
      <c r="F2202" s="168"/>
      <c r="G2202" s="168"/>
      <c r="H2202" s="168"/>
      <c r="I2202" s="168"/>
      <c r="J2202" s="168"/>
      <c r="K2202" s="168"/>
      <c r="L2202" s="168"/>
      <c r="M2202" s="168"/>
      <c r="N2202" s="168"/>
      <c r="O2202" s="168"/>
      <c r="P2202" s="168"/>
      <c r="Q2202" s="168"/>
      <c r="R2202" s="168"/>
      <c r="S2202" s="168"/>
      <c r="T2202" s="168"/>
      <c r="U2202" s="168"/>
      <c r="V2202" s="168"/>
      <c r="W2202" s="168"/>
      <c r="X2202" s="168"/>
      <c r="Y2202" s="168"/>
      <c r="Z2202" s="168"/>
      <c r="AA2202" s="168"/>
      <c r="AB2202" s="168"/>
      <c r="AC2202" s="168"/>
      <c r="AD2202" s="168"/>
      <c r="AE2202" s="168"/>
      <c r="AF2202" s="168"/>
      <c r="AG2202" s="168"/>
      <c r="AH2202" s="168"/>
      <c r="AI2202" s="168"/>
      <c r="AJ2202" s="168"/>
      <c r="AK2202" s="168"/>
      <c r="AL2202" s="168"/>
      <c r="AM2202" s="168"/>
      <c r="AN2202" s="168"/>
      <c r="AO2202" s="168"/>
      <c r="AP2202" s="168"/>
      <c r="AQ2202" s="168"/>
      <c r="AR2202" s="168"/>
      <c r="AS2202" s="168"/>
      <c r="AT2202" s="168"/>
      <c r="AU2202" s="168"/>
      <c r="AV2202" s="168"/>
      <c r="AW2202" s="168"/>
      <c r="AX2202" s="168"/>
      <c r="AY2202" s="168"/>
      <c r="AZ2202" s="168"/>
      <c r="BA2202" s="168"/>
      <c r="BB2202" s="168"/>
      <c r="BC2202" s="168"/>
      <c r="BD2202" s="168"/>
      <c r="BE2202" s="168"/>
      <c r="BF2202" s="168"/>
      <c r="BG2202" s="168"/>
      <c r="BH2202" s="168"/>
      <c r="BI2202" s="168"/>
      <c r="BJ2202" s="168"/>
      <c r="BK2202" s="168"/>
      <c r="BL2202" s="168"/>
      <c r="BM2202" s="168"/>
      <c r="BN2202" s="168"/>
      <c r="BO2202" s="168"/>
      <c r="BP2202" s="168"/>
    </row>
    <row r="2203" spans="4:68" x14ac:dyDescent="0.15">
      <c r="D2203" s="168"/>
      <c r="E2203" s="168"/>
      <c r="F2203" s="168"/>
      <c r="G2203" s="168"/>
      <c r="H2203" s="168"/>
      <c r="I2203" s="168"/>
      <c r="J2203" s="168"/>
      <c r="K2203" s="168"/>
      <c r="L2203" s="168"/>
      <c r="M2203" s="168"/>
      <c r="N2203" s="168"/>
      <c r="O2203" s="168"/>
      <c r="P2203" s="168"/>
      <c r="Q2203" s="168"/>
      <c r="R2203" s="168"/>
      <c r="S2203" s="168"/>
      <c r="T2203" s="168"/>
      <c r="U2203" s="168"/>
      <c r="V2203" s="168"/>
      <c r="W2203" s="168"/>
      <c r="X2203" s="168"/>
      <c r="Y2203" s="168"/>
      <c r="Z2203" s="168"/>
      <c r="AA2203" s="168"/>
      <c r="AB2203" s="168"/>
      <c r="AC2203" s="168"/>
      <c r="AD2203" s="168"/>
      <c r="AE2203" s="168"/>
      <c r="AF2203" s="168"/>
      <c r="AG2203" s="168"/>
      <c r="AH2203" s="168"/>
      <c r="AI2203" s="168"/>
      <c r="AJ2203" s="168"/>
      <c r="AK2203" s="168"/>
      <c r="AL2203" s="168"/>
      <c r="AM2203" s="168"/>
      <c r="AN2203" s="168"/>
      <c r="AO2203" s="168"/>
      <c r="AP2203" s="168"/>
      <c r="AQ2203" s="168"/>
      <c r="AR2203" s="168"/>
      <c r="AS2203" s="168"/>
      <c r="AT2203" s="168"/>
      <c r="AU2203" s="168"/>
      <c r="AV2203" s="168"/>
      <c r="AW2203" s="168"/>
      <c r="AX2203" s="168"/>
      <c r="AY2203" s="168"/>
      <c r="AZ2203" s="168"/>
      <c r="BA2203" s="168"/>
      <c r="BB2203" s="168"/>
      <c r="BC2203" s="168"/>
      <c r="BD2203" s="168"/>
      <c r="BE2203" s="168"/>
      <c r="BF2203" s="168"/>
      <c r="BG2203" s="168"/>
      <c r="BH2203" s="168"/>
      <c r="BI2203" s="168"/>
      <c r="BJ2203" s="168"/>
      <c r="BK2203" s="168"/>
      <c r="BL2203" s="168"/>
      <c r="BM2203" s="168"/>
      <c r="BN2203" s="168"/>
      <c r="BO2203" s="168"/>
      <c r="BP2203" s="168"/>
    </row>
    <row r="2204" spans="4:68" x14ac:dyDescent="0.15">
      <c r="D2204" s="168"/>
      <c r="E2204" s="168"/>
      <c r="F2204" s="168"/>
      <c r="G2204" s="168"/>
      <c r="H2204" s="168"/>
      <c r="I2204" s="168"/>
      <c r="J2204" s="168"/>
      <c r="K2204" s="168"/>
      <c r="L2204" s="168"/>
      <c r="M2204" s="168"/>
      <c r="N2204" s="168"/>
      <c r="O2204" s="168"/>
      <c r="P2204" s="168"/>
      <c r="Q2204" s="168"/>
      <c r="R2204" s="168"/>
      <c r="S2204" s="168"/>
      <c r="T2204" s="168"/>
      <c r="U2204" s="168"/>
      <c r="V2204" s="168"/>
      <c r="W2204" s="168"/>
      <c r="X2204" s="168"/>
      <c r="Y2204" s="168"/>
      <c r="Z2204" s="168"/>
      <c r="AA2204" s="168"/>
      <c r="AB2204" s="168"/>
      <c r="AC2204" s="168"/>
      <c r="AD2204" s="168"/>
      <c r="AE2204" s="168"/>
      <c r="AF2204" s="168"/>
      <c r="AG2204" s="168"/>
      <c r="AH2204" s="168"/>
      <c r="AI2204" s="168"/>
      <c r="AJ2204" s="168"/>
      <c r="AK2204" s="168"/>
      <c r="AL2204" s="168"/>
      <c r="AM2204" s="168"/>
      <c r="AN2204" s="168"/>
      <c r="AO2204" s="168"/>
      <c r="AP2204" s="168"/>
      <c r="AQ2204" s="168"/>
      <c r="AR2204" s="168"/>
      <c r="AS2204" s="168"/>
      <c r="AT2204" s="168"/>
      <c r="AU2204" s="168"/>
      <c r="AV2204" s="168"/>
      <c r="AW2204" s="168"/>
      <c r="AX2204" s="168"/>
      <c r="AY2204" s="168"/>
      <c r="AZ2204" s="168"/>
      <c r="BA2204" s="168"/>
      <c r="BB2204" s="168"/>
      <c r="BC2204" s="168"/>
      <c r="BD2204" s="168"/>
      <c r="BE2204" s="168"/>
      <c r="BF2204" s="168"/>
      <c r="BG2204" s="168"/>
      <c r="BH2204" s="168"/>
      <c r="BI2204" s="168"/>
      <c r="BJ2204" s="168"/>
      <c r="BK2204" s="168"/>
      <c r="BL2204" s="168"/>
      <c r="BM2204" s="168"/>
      <c r="BN2204" s="168"/>
      <c r="BO2204" s="168"/>
      <c r="BP2204" s="168"/>
    </row>
    <row r="2205" spans="4:68" x14ac:dyDescent="0.15">
      <c r="D2205" s="168"/>
      <c r="E2205" s="168"/>
      <c r="F2205" s="168"/>
      <c r="G2205" s="168"/>
      <c r="H2205" s="168"/>
      <c r="I2205" s="168"/>
      <c r="J2205" s="168"/>
      <c r="K2205" s="168"/>
      <c r="L2205" s="168"/>
      <c r="M2205" s="168"/>
      <c r="N2205" s="168"/>
      <c r="O2205" s="168"/>
      <c r="P2205" s="168"/>
      <c r="Q2205" s="168"/>
      <c r="R2205" s="168"/>
      <c r="S2205" s="168"/>
      <c r="T2205" s="168"/>
      <c r="U2205" s="168"/>
      <c r="V2205" s="168"/>
      <c r="W2205" s="168"/>
      <c r="X2205" s="168"/>
      <c r="Y2205" s="168"/>
      <c r="Z2205" s="168"/>
      <c r="AA2205" s="168"/>
      <c r="AB2205" s="168"/>
      <c r="AC2205" s="168"/>
      <c r="AD2205" s="168"/>
      <c r="AE2205" s="168"/>
      <c r="AF2205" s="168"/>
      <c r="AG2205" s="168"/>
      <c r="AH2205" s="168"/>
      <c r="AI2205" s="168"/>
      <c r="AJ2205" s="168"/>
      <c r="AK2205" s="168"/>
      <c r="AL2205" s="168"/>
      <c r="AM2205" s="168"/>
      <c r="AN2205" s="168"/>
      <c r="AO2205" s="168"/>
      <c r="AP2205" s="168"/>
      <c r="AQ2205" s="168"/>
      <c r="AR2205" s="168"/>
      <c r="AS2205" s="168"/>
      <c r="AT2205" s="168"/>
      <c r="AU2205" s="168"/>
      <c r="AV2205" s="168"/>
      <c r="AW2205" s="168"/>
      <c r="AX2205" s="168"/>
      <c r="AY2205" s="168"/>
      <c r="AZ2205" s="168"/>
      <c r="BA2205" s="168"/>
      <c r="BB2205" s="168"/>
      <c r="BC2205" s="168"/>
      <c r="BD2205" s="168"/>
      <c r="BE2205" s="168"/>
      <c r="BF2205" s="168"/>
      <c r="BG2205" s="168"/>
      <c r="BH2205" s="168"/>
      <c r="BI2205" s="168"/>
      <c r="BJ2205" s="168"/>
      <c r="BK2205" s="168"/>
      <c r="BL2205" s="168"/>
      <c r="BM2205" s="168"/>
      <c r="BN2205" s="168"/>
      <c r="BO2205" s="168"/>
      <c r="BP2205" s="168"/>
    </row>
    <row r="2206" spans="4:68" x14ac:dyDescent="0.15">
      <c r="D2206" s="168"/>
      <c r="E2206" s="168"/>
      <c r="F2206" s="168"/>
      <c r="G2206" s="168"/>
      <c r="H2206" s="168"/>
      <c r="I2206" s="168"/>
      <c r="J2206" s="168"/>
      <c r="K2206" s="168"/>
      <c r="L2206" s="168"/>
      <c r="M2206" s="168"/>
      <c r="N2206" s="168"/>
      <c r="O2206" s="168"/>
      <c r="P2206" s="168"/>
      <c r="Q2206" s="168"/>
      <c r="R2206" s="168"/>
      <c r="S2206" s="168"/>
      <c r="T2206" s="168"/>
      <c r="U2206" s="168"/>
      <c r="V2206" s="168"/>
      <c r="W2206" s="168"/>
      <c r="X2206" s="168"/>
      <c r="Y2206" s="168"/>
      <c r="Z2206" s="168"/>
      <c r="AA2206" s="168"/>
      <c r="AB2206" s="168"/>
      <c r="AC2206" s="168"/>
      <c r="AD2206" s="168"/>
      <c r="AE2206" s="168"/>
      <c r="AF2206" s="168"/>
      <c r="AG2206" s="168"/>
      <c r="AH2206" s="168"/>
      <c r="AI2206" s="168"/>
      <c r="AJ2206" s="168"/>
      <c r="AK2206" s="168"/>
      <c r="AL2206" s="168"/>
      <c r="AM2206" s="168"/>
      <c r="AN2206" s="168"/>
      <c r="AO2206" s="168"/>
      <c r="AP2206" s="168"/>
      <c r="AQ2206" s="168"/>
      <c r="AR2206" s="168"/>
      <c r="AS2206" s="168"/>
      <c r="AT2206" s="168"/>
      <c r="AU2206" s="168"/>
      <c r="AV2206" s="168"/>
      <c r="AW2206" s="168"/>
      <c r="AX2206" s="168"/>
      <c r="AY2206" s="168"/>
      <c r="AZ2206" s="168"/>
      <c r="BA2206" s="168"/>
      <c r="BB2206" s="168"/>
      <c r="BC2206" s="168"/>
      <c r="BD2206" s="168"/>
      <c r="BE2206" s="168"/>
      <c r="BF2206" s="168"/>
      <c r="BG2206" s="168"/>
      <c r="BH2206" s="168"/>
      <c r="BI2206" s="168"/>
      <c r="BJ2206" s="168"/>
      <c r="BK2206" s="168"/>
      <c r="BL2206" s="168"/>
      <c r="BM2206" s="168"/>
      <c r="BN2206" s="168"/>
      <c r="BO2206" s="168"/>
      <c r="BP2206" s="168"/>
    </row>
    <row r="2207" spans="4:68" x14ac:dyDescent="0.15">
      <c r="D2207" s="168"/>
      <c r="E2207" s="168"/>
      <c r="F2207" s="168"/>
      <c r="G2207" s="168"/>
      <c r="H2207" s="168"/>
      <c r="I2207" s="168"/>
      <c r="J2207" s="168"/>
      <c r="K2207" s="168"/>
      <c r="L2207" s="168"/>
      <c r="M2207" s="168"/>
      <c r="N2207" s="168"/>
      <c r="O2207" s="168"/>
      <c r="P2207" s="168"/>
      <c r="Q2207" s="168"/>
      <c r="R2207" s="168"/>
      <c r="S2207" s="168"/>
      <c r="T2207" s="168"/>
      <c r="U2207" s="168"/>
      <c r="V2207" s="168"/>
      <c r="W2207" s="168"/>
      <c r="X2207" s="168"/>
      <c r="Y2207" s="168"/>
      <c r="Z2207" s="168"/>
      <c r="AA2207" s="168"/>
      <c r="AB2207" s="168"/>
      <c r="AC2207" s="168"/>
      <c r="AD2207" s="168"/>
      <c r="AE2207" s="168"/>
      <c r="AF2207" s="168"/>
      <c r="AG2207" s="168"/>
      <c r="AH2207" s="168"/>
      <c r="AI2207" s="168"/>
      <c r="AJ2207" s="168"/>
      <c r="AK2207" s="168"/>
      <c r="AL2207" s="168"/>
      <c r="AM2207" s="168"/>
      <c r="AN2207" s="168"/>
      <c r="AO2207" s="168"/>
      <c r="AP2207" s="168"/>
      <c r="AQ2207" s="168"/>
      <c r="AR2207" s="168"/>
      <c r="AS2207" s="168"/>
      <c r="AT2207" s="168"/>
      <c r="AU2207" s="168"/>
      <c r="AV2207" s="168"/>
      <c r="AW2207" s="168"/>
      <c r="AX2207" s="168"/>
      <c r="AY2207" s="168"/>
      <c r="AZ2207" s="168"/>
      <c r="BA2207" s="168"/>
      <c r="BB2207" s="168"/>
      <c r="BC2207" s="168"/>
      <c r="BD2207" s="168"/>
      <c r="BE2207" s="168"/>
      <c r="BF2207" s="168"/>
      <c r="BG2207" s="168"/>
      <c r="BH2207" s="168"/>
      <c r="BI2207" s="168"/>
      <c r="BJ2207" s="168"/>
      <c r="BK2207" s="168"/>
      <c r="BL2207" s="168"/>
      <c r="BM2207" s="168"/>
      <c r="BN2207" s="168"/>
      <c r="BO2207" s="168"/>
      <c r="BP2207" s="168"/>
    </row>
    <row r="2208" spans="4:68" x14ac:dyDescent="0.15">
      <c r="D2208" s="168"/>
      <c r="E2208" s="168"/>
      <c r="F2208" s="168"/>
      <c r="G2208" s="168"/>
      <c r="H2208" s="168"/>
      <c r="I2208" s="168"/>
      <c r="J2208" s="168"/>
      <c r="K2208" s="168"/>
      <c r="L2208" s="168"/>
      <c r="M2208" s="168"/>
      <c r="N2208" s="168"/>
      <c r="O2208" s="168"/>
      <c r="P2208" s="168"/>
      <c r="Q2208" s="168"/>
      <c r="R2208" s="168"/>
      <c r="S2208" s="168"/>
      <c r="T2208" s="168"/>
      <c r="U2208" s="168"/>
      <c r="V2208" s="168"/>
      <c r="W2208" s="168"/>
      <c r="X2208" s="168"/>
      <c r="Y2208" s="168"/>
      <c r="Z2208" s="168"/>
      <c r="AA2208" s="168"/>
      <c r="AB2208" s="168"/>
      <c r="AC2208" s="168"/>
      <c r="AD2208" s="168"/>
      <c r="AE2208" s="168"/>
      <c r="AF2208" s="168"/>
      <c r="AG2208" s="168"/>
      <c r="AH2208" s="168"/>
      <c r="AI2208" s="168"/>
      <c r="AJ2208" s="168"/>
      <c r="AK2208" s="168"/>
      <c r="AL2208" s="168"/>
      <c r="AM2208" s="168"/>
      <c r="AN2208" s="168"/>
      <c r="AO2208" s="168"/>
      <c r="AP2208" s="168"/>
      <c r="AQ2208" s="168"/>
      <c r="AR2208" s="168"/>
      <c r="AS2208" s="168"/>
      <c r="AT2208" s="168"/>
      <c r="AU2208" s="168"/>
      <c r="AV2208" s="168"/>
      <c r="AW2208" s="168"/>
      <c r="AX2208" s="168"/>
      <c r="AY2208" s="168"/>
      <c r="AZ2208" s="168"/>
      <c r="BA2208" s="168"/>
      <c r="BB2208" s="168"/>
      <c r="BC2208" s="168"/>
      <c r="BD2208" s="168"/>
      <c r="BE2208" s="168"/>
      <c r="BF2208" s="168"/>
      <c r="BG2208" s="168"/>
      <c r="BH2208" s="168"/>
      <c r="BI2208" s="168"/>
      <c r="BJ2208" s="168"/>
      <c r="BK2208" s="168"/>
      <c r="BL2208" s="168"/>
      <c r="BM2208" s="168"/>
      <c r="BN2208" s="168"/>
      <c r="BO2208" s="168"/>
      <c r="BP2208" s="168"/>
    </row>
    <row r="2209" spans="4:68" x14ac:dyDescent="0.15">
      <c r="D2209" s="168"/>
      <c r="E2209" s="168"/>
      <c r="F2209" s="168"/>
      <c r="G2209" s="168"/>
      <c r="H2209" s="168"/>
      <c r="I2209" s="168"/>
      <c r="J2209" s="168"/>
      <c r="K2209" s="168"/>
      <c r="L2209" s="168"/>
      <c r="M2209" s="168"/>
      <c r="N2209" s="168"/>
      <c r="O2209" s="168"/>
      <c r="P2209" s="168"/>
      <c r="Q2209" s="168"/>
      <c r="R2209" s="168"/>
      <c r="S2209" s="168"/>
      <c r="T2209" s="168"/>
      <c r="U2209" s="168"/>
      <c r="V2209" s="168"/>
      <c r="W2209" s="168"/>
      <c r="X2209" s="168"/>
      <c r="Y2209" s="168"/>
      <c r="Z2209" s="168"/>
      <c r="AA2209" s="168"/>
      <c r="AB2209" s="168"/>
      <c r="AC2209" s="168"/>
      <c r="AD2209" s="168"/>
      <c r="AE2209" s="168"/>
      <c r="AF2209" s="168"/>
      <c r="AG2209" s="168"/>
      <c r="AH2209" s="168"/>
      <c r="AI2209" s="168"/>
      <c r="AJ2209" s="168"/>
      <c r="AK2209" s="168"/>
      <c r="AL2209" s="168"/>
      <c r="AM2209" s="168"/>
      <c r="AN2209" s="168"/>
      <c r="AO2209" s="168"/>
      <c r="AP2209" s="168"/>
      <c r="AQ2209" s="168"/>
      <c r="AR2209" s="168"/>
      <c r="AS2209" s="168"/>
      <c r="AT2209" s="168"/>
      <c r="AU2209" s="168"/>
      <c r="AV2209" s="168"/>
      <c r="AW2209" s="168"/>
      <c r="AX2209" s="168"/>
      <c r="AY2209" s="168"/>
      <c r="AZ2209" s="168"/>
      <c r="BA2209" s="168"/>
      <c r="BB2209" s="168"/>
      <c r="BC2209" s="168"/>
      <c r="BD2209" s="168"/>
      <c r="BE2209" s="168"/>
      <c r="BF2209" s="168"/>
      <c r="BG2209" s="168"/>
      <c r="BH2209" s="168"/>
      <c r="BI2209" s="168"/>
      <c r="BJ2209" s="168"/>
      <c r="BK2209" s="168"/>
      <c r="BL2209" s="168"/>
      <c r="BM2209" s="168"/>
      <c r="BN2209" s="168"/>
      <c r="BO2209" s="168"/>
      <c r="BP2209" s="168"/>
    </row>
    <row r="2210" spans="4:68" x14ac:dyDescent="0.15">
      <c r="D2210" s="168"/>
      <c r="E2210" s="168"/>
      <c r="F2210" s="168"/>
      <c r="G2210" s="168"/>
      <c r="H2210" s="168"/>
      <c r="I2210" s="168"/>
      <c r="J2210" s="168"/>
      <c r="K2210" s="168"/>
      <c r="L2210" s="168"/>
      <c r="M2210" s="168"/>
      <c r="N2210" s="168"/>
      <c r="O2210" s="168"/>
      <c r="P2210" s="168"/>
      <c r="Q2210" s="168"/>
      <c r="R2210" s="168"/>
      <c r="S2210" s="168"/>
      <c r="T2210" s="168"/>
      <c r="U2210" s="168"/>
      <c r="V2210" s="168"/>
      <c r="W2210" s="168"/>
      <c r="X2210" s="168"/>
      <c r="Y2210" s="168"/>
      <c r="Z2210" s="168"/>
      <c r="AA2210" s="168"/>
      <c r="AB2210" s="168"/>
      <c r="AC2210" s="168"/>
      <c r="AD2210" s="168"/>
      <c r="AE2210" s="168"/>
      <c r="AF2210" s="168"/>
      <c r="AG2210" s="168"/>
      <c r="AH2210" s="168"/>
      <c r="AI2210" s="168"/>
      <c r="AJ2210" s="168"/>
      <c r="AK2210" s="168"/>
      <c r="AL2210" s="168"/>
      <c r="AM2210" s="168"/>
      <c r="AN2210" s="168"/>
      <c r="AO2210" s="168"/>
      <c r="AP2210" s="168"/>
      <c r="AQ2210" s="168"/>
      <c r="AR2210" s="168"/>
      <c r="AS2210" s="168"/>
      <c r="AT2210" s="168"/>
      <c r="AU2210" s="168"/>
      <c r="AV2210" s="168"/>
      <c r="AW2210" s="168"/>
      <c r="AX2210" s="168"/>
      <c r="AY2210" s="168"/>
      <c r="AZ2210" s="168"/>
      <c r="BA2210" s="168"/>
      <c r="BB2210" s="168"/>
      <c r="BC2210" s="168"/>
      <c r="BD2210" s="168"/>
      <c r="BE2210" s="168"/>
      <c r="BF2210" s="168"/>
      <c r="BG2210" s="168"/>
      <c r="BH2210" s="168"/>
      <c r="BI2210" s="168"/>
      <c r="BJ2210" s="168"/>
      <c r="BK2210" s="168"/>
      <c r="BL2210" s="168"/>
      <c r="BM2210" s="168"/>
      <c r="BN2210" s="168"/>
      <c r="BO2210" s="168"/>
      <c r="BP2210" s="168"/>
    </row>
    <row r="2211" spans="4:68" x14ac:dyDescent="0.15">
      <c r="D2211" s="168"/>
      <c r="E2211" s="168"/>
      <c r="F2211" s="168"/>
      <c r="G2211" s="168"/>
      <c r="H2211" s="168"/>
      <c r="I2211" s="168"/>
      <c r="J2211" s="168"/>
      <c r="K2211" s="168"/>
      <c r="L2211" s="168"/>
      <c r="M2211" s="168"/>
      <c r="N2211" s="168"/>
      <c r="O2211" s="168"/>
      <c r="P2211" s="168"/>
      <c r="Q2211" s="168"/>
      <c r="R2211" s="168"/>
      <c r="S2211" s="168"/>
      <c r="T2211" s="168"/>
      <c r="U2211" s="168"/>
      <c r="V2211" s="168"/>
      <c r="W2211" s="168"/>
      <c r="X2211" s="168"/>
      <c r="Y2211" s="168"/>
      <c r="Z2211" s="168"/>
      <c r="AA2211" s="168"/>
      <c r="AB2211" s="168"/>
      <c r="AC2211" s="168"/>
      <c r="AD2211" s="168"/>
      <c r="AE2211" s="168"/>
      <c r="AF2211" s="168"/>
      <c r="AG2211" s="168"/>
      <c r="AH2211" s="168"/>
      <c r="AI2211" s="168"/>
      <c r="AJ2211" s="168"/>
      <c r="AK2211" s="168"/>
      <c r="AL2211" s="168"/>
      <c r="AM2211" s="168"/>
      <c r="AN2211" s="168"/>
      <c r="AO2211" s="168"/>
      <c r="AP2211" s="168"/>
      <c r="AQ2211" s="168"/>
      <c r="AR2211" s="168"/>
      <c r="AS2211" s="168"/>
      <c r="AT2211" s="168"/>
      <c r="AU2211" s="168"/>
      <c r="AV2211" s="168"/>
      <c r="AW2211" s="168"/>
      <c r="AX2211" s="168"/>
      <c r="AY2211" s="168"/>
      <c r="AZ2211" s="168"/>
      <c r="BA2211" s="168"/>
      <c r="BB2211" s="168"/>
      <c r="BC2211" s="168"/>
      <c r="BD2211" s="168"/>
      <c r="BE2211" s="168"/>
      <c r="BF2211" s="168"/>
      <c r="BG2211" s="168"/>
      <c r="BH2211" s="168"/>
      <c r="BI2211" s="168"/>
      <c r="BJ2211" s="168"/>
      <c r="BK2211" s="168"/>
      <c r="BL2211" s="168"/>
      <c r="BM2211" s="168"/>
      <c r="BN2211" s="168"/>
      <c r="BO2211" s="168"/>
      <c r="BP2211" s="168"/>
    </row>
    <row r="2212" spans="4:68" x14ac:dyDescent="0.15">
      <c r="D2212" s="168"/>
      <c r="E2212" s="168"/>
      <c r="F2212" s="168"/>
      <c r="G2212" s="168"/>
      <c r="H2212" s="168"/>
      <c r="I2212" s="168"/>
      <c r="J2212" s="168"/>
      <c r="K2212" s="168"/>
      <c r="L2212" s="168"/>
      <c r="M2212" s="168"/>
      <c r="N2212" s="168"/>
      <c r="O2212" s="168"/>
      <c r="P2212" s="168"/>
      <c r="Q2212" s="168"/>
      <c r="R2212" s="168"/>
      <c r="S2212" s="168"/>
      <c r="T2212" s="168"/>
      <c r="U2212" s="168"/>
      <c r="V2212" s="168"/>
      <c r="W2212" s="168"/>
      <c r="X2212" s="168"/>
      <c r="Y2212" s="168"/>
      <c r="Z2212" s="168"/>
      <c r="AA2212" s="168"/>
      <c r="AB2212" s="168"/>
      <c r="AC2212" s="168"/>
      <c r="AD2212" s="168"/>
      <c r="AE2212" s="168"/>
      <c r="AF2212" s="168"/>
      <c r="AG2212" s="168"/>
      <c r="AH2212" s="168"/>
      <c r="AI2212" s="168"/>
      <c r="AJ2212" s="168"/>
      <c r="AK2212" s="168"/>
      <c r="AL2212" s="168"/>
      <c r="AM2212" s="168"/>
      <c r="AN2212" s="168"/>
      <c r="AO2212" s="168"/>
      <c r="AP2212" s="168"/>
      <c r="AQ2212" s="168"/>
      <c r="AR2212" s="168"/>
      <c r="AS2212" s="168"/>
      <c r="AT2212" s="168"/>
      <c r="AU2212" s="168"/>
      <c r="AV2212" s="168"/>
      <c r="AW2212" s="168"/>
      <c r="AX2212" s="168"/>
      <c r="AY2212" s="168"/>
      <c r="AZ2212" s="168"/>
      <c r="BA2212" s="168"/>
      <c r="BB2212" s="168"/>
      <c r="BC2212" s="168"/>
      <c r="BD2212" s="168"/>
      <c r="BE2212" s="168"/>
      <c r="BF2212" s="168"/>
      <c r="BG2212" s="168"/>
      <c r="BH2212" s="168"/>
      <c r="BI2212" s="168"/>
      <c r="BJ2212" s="168"/>
      <c r="BK2212" s="168"/>
      <c r="BL2212" s="168"/>
      <c r="BM2212" s="168"/>
      <c r="BN2212" s="168"/>
      <c r="BO2212" s="168"/>
      <c r="BP2212" s="168"/>
    </row>
    <row r="2213" spans="4:68" x14ac:dyDescent="0.15">
      <c r="D2213" s="168"/>
      <c r="E2213" s="168"/>
      <c r="F2213" s="168"/>
      <c r="G2213" s="168"/>
      <c r="H2213" s="168"/>
      <c r="I2213" s="168"/>
      <c r="J2213" s="168"/>
      <c r="K2213" s="168"/>
      <c r="L2213" s="168"/>
      <c r="M2213" s="168"/>
      <c r="N2213" s="168"/>
      <c r="O2213" s="168"/>
      <c r="P2213" s="168"/>
      <c r="Q2213" s="168"/>
      <c r="R2213" s="168"/>
      <c r="S2213" s="168"/>
      <c r="T2213" s="168"/>
      <c r="U2213" s="168"/>
      <c r="V2213" s="168"/>
      <c r="W2213" s="168"/>
      <c r="X2213" s="168"/>
      <c r="Y2213" s="168"/>
      <c r="Z2213" s="168"/>
      <c r="AA2213" s="168"/>
      <c r="AB2213" s="168"/>
      <c r="AC2213" s="168"/>
      <c r="AD2213" s="168"/>
      <c r="AE2213" s="168"/>
      <c r="AF2213" s="168"/>
      <c r="AG2213" s="168"/>
      <c r="AH2213" s="168"/>
      <c r="AI2213" s="168"/>
      <c r="AJ2213" s="168"/>
      <c r="AK2213" s="168"/>
      <c r="AL2213" s="168"/>
      <c r="AM2213" s="168"/>
      <c r="AN2213" s="168"/>
      <c r="AO2213" s="168"/>
      <c r="AP2213" s="168"/>
      <c r="AQ2213" s="168"/>
      <c r="AR2213" s="168"/>
      <c r="AS2213" s="168"/>
      <c r="AT2213" s="168"/>
      <c r="AU2213" s="168"/>
      <c r="AV2213" s="168"/>
      <c r="AW2213" s="168"/>
      <c r="AX2213" s="168"/>
      <c r="AY2213" s="168"/>
      <c r="AZ2213" s="168"/>
      <c r="BA2213" s="168"/>
      <c r="BB2213" s="168"/>
      <c r="BC2213" s="168"/>
      <c r="BD2213" s="168"/>
      <c r="BE2213" s="168"/>
      <c r="BF2213" s="168"/>
      <c r="BG2213" s="168"/>
      <c r="BH2213" s="168"/>
      <c r="BI2213" s="168"/>
      <c r="BJ2213" s="168"/>
      <c r="BK2213" s="168"/>
      <c r="BL2213" s="168"/>
      <c r="BM2213" s="168"/>
      <c r="BN2213" s="168"/>
      <c r="BO2213" s="168"/>
      <c r="BP2213" s="168"/>
    </row>
    <row r="2214" spans="4:68" x14ac:dyDescent="0.15">
      <c r="D2214" s="168"/>
      <c r="E2214" s="168"/>
      <c r="F2214" s="168"/>
      <c r="G2214" s="168"/>
      <c r="H2214" s="168"/>
      <c r="I2214" s="168"/>
      <c r="J2214" s="168"/>
      <c r="K2214" s="168"/>
      <c r="L2214" s="168"/>
      <c r="M2214" s="168"/>
      <c r="N2214" s="168"/>
      <c r="O2214" s="168"/>
      <c r="P2214" s="168"/>
      <c r="Q2214" s="168"/>
      <c r="R2214" s="168"/>
      <c r="S2214" s="168"/>
      <c r="T2214" s="168"/>
      <c r="U2214" s="168"/>
      <c r="V2214" s="168"/>
      <c r="W2214" s="168"/>
      <c r="X2214" s="168"/>
      <c r="Y2214" s="168"/>
      <c r="Z2214" s="168"/>
      <c r="AA2214" s="168"/>
      <c r="AB2214" s="168"/>
      <c r="AC2214" s="168"/>
      <c r="AD2214" s="168"/>
      <c r="AE2214" s="168"/>
      <c r="AF2214" s="168"/>
      <c r="AG2214" s="168"/>
      <c r="AH2214" s="168"/>
      <c r="AI2214" s="168"/>
      <c r="AJ2214" s="168"/>
      <c r="AK2214" s="168"/>
      <c r="AL2214" s="168"/>
      <c r="AM2214" s="168"/>
      <c r="AN2214" s="168"/>
      <c r="AO2214" s="168"/>
      <c r="AP2214" s="168"/>
      <c r="AQ2214" s="168"/>
      <c r="AR2214" s="168"/>
      <c r="AS2214" s="168"/>
      <c r="AT2214" s="168"/>
      <c r="AU2214" s="168"/>
      <c r="AV2214" s="168"/>
      <c r="AW2214" s="168"/>
      <c r="AX2214" s="168"/>
      <c r="AY2214" s="168"/>
      <c r="AZ2214" s="168"/>
      <c r="BA2214" s="168"/>
      <c r="BB2214" s="168"/>
      <c r="BC2214" s="168"/>
      <c r="BD2214" s="168"/>
      <c r="BE2214" s="168"/>
      <c r="BF2214" s="168"/>
      <c r="BG2214" s="168"/>
      <c r="BH2214" s="168"/>
      <c r="BI2214" s="168"/>
      <c r="BJ2214" s="168"/>
      <c r="BK2214" s="168"/>
      <c r="BL2214" s="168"/>
      <c r="BM2214" s="168"/>
      <c r="BN2214" s="168"/>
      <c r="BO2214" s="168"/>
      <c r="BP2214" s="168"/>
    </row>
    <row r="2215" spans="4:68" x14ac:dyDescent="0.15">
      <c r="D2215" s="168"/>
      <c r="E2215" s="168"/>
      <c r="F2215" s="168"/>
      <c r="G2215" s="168"/>
      <c r="H2215" s="168"/>
      <c r="I2215" s="168"/>
      <c r="J2215" s="168"/>
      <c r="K2215" s="168"/>
      <c r="L2215" s="168"/>
      <c r="M2215" s="168"/>
      <c r="N2215" s="168"/>
      <c r="O2215" s="168"/>
      <c r="P2215" s="168"/>
      <c r="Q2215" s="168"/>
      <c r="R2215" s="168"/>
      <c r="S2215" s="168"/>
      <c r="T2215" s="168"/>
      <c r="U2215" s="168"/>
      <c r="V2215" s="168"/>
      <c r="W2215" s="168"/>
      <c r="X2215" s="168"/>
      <c r="Y2215" s="168"/>
      <c r="Z2215" s="168"/>
      <c r="AA2215" s="168"/>
      <c r="AB2215" s="168"/>
      <c r="AC2215" s="168"/>
      <c r="AD2215" s="168"/>
      <c r="AE2215" s="168"/>
      <c r="AF2215" s="168"/>
      <c r="AG2215" s="168"/>
      <c r="AH2215" s="168"/>
      <c r="AI2215" s="168"/>
      <c r="AJ2215" s="168"/>
      <c r="AK2215" s="168"/>
      <c r="AL2215" s="168"/>
      <c r="AM2215" s="168"/>
      <c r="AN2215" s="168"/>
      <c r="AO2215" s="168"/>
      <c r="AP2215" s="168"/>
      <c r="AQ2215" s="168"/>
      <c r="AR2215" s="168"/>
      <c r="AS2215" s="168"/>
      <c r="AT2215" s="168"/>
      <c r="AU2215" s="168"/>
      <c r="AV2215" s="168"/>
      <c r="AW2215" s="168"/>
      <c r="AX2215" s="168"/>
      <c r="AY2215" s="168"/>
      <c r="AZ2215" s="168"/>
      <c r="BA2215" s="168"/>
      <c r="BB2215" s="168"/>
      <c r="BC2215" s="168"/>
      <c r="BD2215" s="168"/>
      <c r="BE2215" s="168"/>
      <c r="BF2215" s="168"/>
      <c r="BG2215" s="168"/>
      <c r="BH2215" s="168"/>
      <c r="BI2215" s="168"/>
      <c r="BJ2215" s="168"/>
      <c r="BK2215" s="168"/>
      <c r="BL2215" s="168"/>
      <c r="BM2215" s="168"/>
      <c r="BN2215" s="168"/>
      <c r="BO2215" s="168"/>
      <c r="BP2215" s="168"/>
    </row>
    <row r="2216" spans="4:68" x14ac:dyDescent="0.15">
      <c r="D2216" s="168"/>
      <c r="E2216" s="168"/>
      <c r="F2216" s="168"/>
      <c r="G2216" s="168"/>
      <c r="H2216" s="168"/>
      <c r="I2216" s="168"/>
      <c r="J2216" s="168"/>
      <c r="K2216" s="168"/>
      <c r="L2216" s="168"/>
      <c r="M2216" s="168"/>
      <c r="N2216" s="168"/>
      <c r="O2216" s="168"/>
      <c r="P2216" s="168"/>
      <c r="Q2216" s="168"/>
      <c r="R2216" s="168"/>
      <c r="S2216" s="168"/>
      <c r="T2216" s="168"/>
      <c r="U2216" s="168"/>
      <c r="V2216" s="168"/>
      <c r="W2216" s="168"/>
      <c r="X2216" s="168"/>
      <c r="Y2216" s="168"/>
      <c r="Z2216" s="168"/>
      <c r="AA2216" s="168"/>
      <c r="AB2216" s="168"/>
      <c r="AC2216" s="168"/>
      <c r="AD2216" s="168"/>
      <c r="AE2216" s="168"/>
      <c r="AF2216" s="168"/>
      <c r="AG2216" s="168"/>
      <c r="AH2216" s="168"/>
      <c r="AI2216" s="168"/>
      <c r="AJ2216" s="168"/>
      <c r="AK2216" s="168"/>
      <c r="AL2216" s="168"/>
      <c r="AM2216" s="168"/>
      <c r="AN2216" s="168"/>
      <c r="AO2216" s="168"/>
      <c r="AP2216" s="168"/>
      <c r="AQ2216" s="168"/>
      <c r="AR2216" s="168"/>
      <c r="AS2216" s="168"/>
      <c r="AT2216" s="168"/>
      <c r="AU2216" s="168"/>
      <c r="AV2216" s="168"/>
      <c r="AW2216" s="168"/>
      <c r="AX2216" s="168"/>
      <c r="AY2216" s="168"/>
      <c r="AZ2216" s="168"/>
      <c r="BA2216" s="168"/>
      <c r="BB2216" s="168"/>
      <c r="BC2216" s="168"/>
      <c r="BD2216" s="168"/>
      <c r="BE2216" s="168"/>
      <c r="BF2216" s="168"/>
      <c r="BG2216" s="168"/>
      <c r="BH2216" s="168"/>
      <c r="BI2216" s="168"/>
      <c r="BJ2216" s="168"/>
      <c r="BK2216" s="168"/>
      <c r="BL2216" s="168"/>
      <c r="BM2216" s="168"/>
      <c r="BN2216" s="168"/>
      <c r="BO2216" s="168"/>
      <c r="BP2216" s="168"/>
    </row>
    <row r="2217" spans="4:68" x14ac:dyDescent="0.15">
      <c r="D2217" s="168"/>
      <c r="E2217" s="168"/>
      <c r="F2217" s="168"/>
      <c r="G2217" s="168"/>
      <c r="H2217" s="168"/>
      <c r="I2217" s="168"/>
      <c r="J2217" s="168"/>
      <c r="K2217" s="168"/>
      <c r="L2217" s="168"/>
      <c r="M2217" s="168"/>
      <c r="N2217" s="168"/>
      <c r="O2217" s="168"/>
      <c r="P2217" s="168"/>
      <c r="Q2217" s="168"/>
      <c r="R2217" s="168"/>
      <c r="S2217" s="168"/>
      <c r="T2217" s="168"/>
      <c r="U2217" s="168"/>
      <c r="V2217" s="168"/>
      <c r="W2217" s="168"/>
      <c r="X2217" s="168"/>
      <c r="Y2217" s="168"/>
      <c r="Z2217" s="168"/>
      <c r="AA2217" s="168"/>
      <c r="AB2217" s="168"/>
      <c r="AC2217" s="168"/>
      <c r="AD2217" s="168"/>
      <c r="AE2217" s="168"/>
      <c r="AF2217" s="168"/>
      <c r="AG2217" s="168"/>
      <c r="AH2217" s="168"/>
      <c r="AI2217" s="168"/>
      <c r="AJ2217" s="168"/>
      <c r="AK2217" s="168"/>
      <c r="AL2217" s="168"/>
      <c r="AM2217" s="168"/>
      <c r="AN2217" s="168"/>
      <c r="AO2217" s="168"/>
      <c r="AP2217" s="168"/>
      <c r="AQ2217" s="168"/>
      <c r="AR2217" s="168"/>
      <c r="AS2217" s="168"/>
      <c r="AT2217" s="168"/>
      <c r="AU2217" s="168"/>
      <c r="AV2217" s="168"/>
      <c r="AW2217" s="168"/>
      <c r="AX2217" s="168"/>
      <c r="AY2217" s="168"/>
      <c r="AZ2217" s="168"/>
      <c r="BA2217" s="168"/>
      <c r="BB2217" s="168"/>
      <c r="BC2217" s="168"/>
      <c r="BD2217" s="168"/>
      <c r="BE2217" s="168"/>
      <c r="BF2217" s="168"/>
      <c r="BG2217" s="168"/>
      <c r="BH2217" s="168"/>
      <c r="BI2217" s="168"/>
      <c r="BJ2217" s="168"/>
      <c r="BK2217" s="168"/>
      <c r="BL2217" s="168"/>
      <c r="BM2217" s="168"/>
      <c r="BN2217" s="168"/>
      <c r="BO2217" s="168"/>
      <c r="BP2217" s="168"/>
    </row>
    <row r="2218" spans="4:68" x14ac:dyDescent="0.15">
      <c r="D2218" s="168"/>
      <c r="E2218" s="168"/>
      <c r="F2218" s="168"/>
      <c r="G2218" s="168"/>
      <c r="H2218" s="168"/>
      <c r="I2218" s="168"/>
      <c r="J2218" s="168"/>
      <c r="K2218" s="168"/>
      <c r="L2218" s="168"/>
      <c r="M2218" s="168"/>
      <c r="N2218" s="168"/>
      <c r="O2218" s="168"/>
      <c r="P2218" s="168"/>
      <c r="Q2218" s="168"/>
      <c r="R2218" s="168"/>
      <c r="S2218" s="168"/>
      <c r="T2218" s="168"/>
      <c r="U2218" s="168"/>
      <c r="V2218" s="168"/>
      <c r="W2218" s="168"/>
      <c r="X2218" s="168"/>
      <c r="Y2218" s="168"/>
      <c r="Z2218" s="168"/>
      <c r="AA2218" s="168"/>
      <c r="AB2218" s="168"/>
      <c r="AC2218" s="168"/>
      <c r="AD2218" s="168"/>
      <c r="AE2218" s="168"/>
      <c r="AF2218" s="168"/>
      <c r="AG2218" s="168"/>
      <c r="AH2218" s="168"/>
      <c r="AI2218" s="168"/>
      <c r="AJ2218" s="168"/>
      <c r="AK2218" s="168"/>
      <c r="AL2218" s="168"/>
      <c r="AM2218" s="168"/>
      <c r="AN2218" s="168"/>
      <c r="AO2218" s="168"/>
      <c r="AP2218" s="168"/>
      <c r="AQ2218" s="168"/>
      <c r="AR2218" s="168"/>
      <c r="AS2218" s="168"/>
      <c r="AT2218" s="168"/>
      <c r="AU2218" s="168"/>
      <c r="AV2218" s="168"/>
      <c r="AW2218" s="168"/>
      <c r="AX2218" s="168"/>
      <c r="AY2218" s="168"/>
      <c r="AZ2218" s="168"/>
      <c r="BA2218" s="168"/>
      <c r="BB2218" s="168"/>
      <c r="BC2218" s="168"/>
      <c r="BD2218" s="168"/>
      <c r="BE2218" s="168"/>
      <c r="BF2218" s="168"/>
      <c r="BG2218" s="168"/>
      <c r="BH2218" s="168"/>
      <c r="BI2218" s="168"/>
      <c r="BJ2218" s="168"/>
      <c r="BK2218" s="168"/>
      <c r="BL2218" s="168"/>
      <c r="BM2218" s="168"/>
      <c r="BN2218" s="168"/>
      <c r="BO2218" s="168"/>
      <c r="BP2218" s="168"/>
    </row>
    <row r="2219" spans="4:68" x14ac:dyDescent="0.15">
      <c r="D2219" s="168"/>
      <c r="E2219" s="168"/>
      <c r="F2219" s="168"/>
      <c r="G2219" s="168"/>
      <c r="H2219" s="168"/>
      <c r="I2219" s="168"/>
      <c r="J2219" s="168"/>
      <c r="K2219" s="168"/>
      <c r="L2219" s="168"/>
      <c r="M2219" s="168"/>
      <c r="N2219" s="168"/>
      <c r="O2219" s="168"/>
      <c r="P2219" s="168"/>
      <c r="Q2219" s="168"/>
      <c r="R2219" s="168"/>
      <c r="S2219" s="168"/>
      <c r="T2219" s="168"/>
      <c r="U2219" s="168"/>
      <c r="V2219" s="168"/>
      <c r="W2219" s="168"/>
      <c r="X2219" s="168"/>
      <c r="Y2219" s="168"/>
      <c r="Z2219" s="168"/>
      <c r="AA2219" s="168"/>
      <c r="AB2219" s="168"/>
      <c r="AC2219" s="168"/>
      <c r="AD2219" s="168"/>
      <c r="AE2219" s="168"/>
      <c r="AF2219" s="168"/>
      <c r="AG2219" s="168"/>
      <c r="AH2219" s="168"/>
      <c r="AI2219" s="168"/>
      <c r="AJ2219" s="168"/>
      <c r="AK2219" s="168"/>
      <c r="AL2219" s="168"/>
      <c r="AM2219" s="168"/>
      <c r="AN2219" s="168"/>
      <c r="AO2219" s="168"/>
      <c r="AP2219" s="168"/>
      <c r="AQ2219" s="168"/>
      <c r="AR2219" s="168"/>
      <c r="AS2219" s="168"/>
      <c r="AT2219" s="168"/>
      <c r="AU2219" s="168"/>
      <c r="AV2219" s="168"/>
      <c r="AW2219" s="168"/>
      <c r="AX2219" s="168"/>
      <c r="AY2219" s="168"/>
      <c r="AZ2219" s="168"/>
      <c r="BA2219" s="168"/>
      <c r="BB2219" s="168"/>
      <c r="BC2219" s="168"/>
      <c r="BD2219" s="168"/>
      <c r="BE2219" s="168"/>
      <c r="BF2219" s="168"/>
      <c r="BG2219" s="168"/>
      <c r="BH2219" s="168"/>
      <c r="BI2219" s="168"/>
      <c r="BJ2219" s="168"/>
      <c r="BK2219" s="168"/>
      <c r="BL2219" s="168"/>
      <c r="BM2219" s="168"/>
      <c r="BN2219" s="168"/>
      <c r="BO2219" s="168"/>
      <c r="BP2219" s="168"/>
    </row>
    <row r="2220" spans="4:68" x14ac:dyDescent="0.15">
      <c r="D2220" s="168"/>
      <c r="E2220" s="168"/>
      <c r="F2220" s="168"/>
      <c r="G2220" s="168"/>
      <c r="H2220" s="168"/>
      <c r="I2220" s="168"/>
      <c r="J2220" s="168"/>
      <c r="K2220" s="168"/>
      <c r="L2220" s="168"/>
      <c r="M2220" s="168"/>
      <c r="N2220" s="168"/>
      <c r="O2220" s="168"/>
      <c r="P2220" s="168"/>
      <c r="Q2220" s="168"/>
      <c r="R2220" s="168"/>
      <c r="S2220" s="168"/>
      <c r="T2220" s="168"/>
      <c r="U2220" s="168"/>
      <c r="V2220" s="168"/>
      <c r="W2220" s="168"/>
      <c r="X2220" s="168"/>
      <c r="Y2220" s="168"/>
      <c r="Z2220" s="168"/>
      <c r="AA2220" s="168"/>
      <c r="AB2220" s="168"/>
      <c r="AC2220" s="168"/>
      <c r="AD2220" s="168"/>
      <c r="AE2220" s="168"/>
      <c r="AF2220" s="168"/>
      <c r="AG2220" s="168"/>
      <c r="AH2220" s="168"/>
      <c r="AI2220" s="168"/>
      <c r="AJ2220" s="168"/>
      <c r="AK2220" s="168"/>
      <c r="AL2220" s="168"/>
      <c r="AM2220" s="168"/>
      <c r="AN2220" s="168"/>
      <c r="AO2220" s="168"/>
      <c r="AP2220" s="168"/>
      <c r="AQ2220" s="168"/>
      <c r="AR2220" s="168"/>
      <c r="AS2220" s="168"/>
      <c r="AT2220" s="168"/>
      <c r="AU2220" s="168"/>
      <c r="AV2220" s="168"/>
      <c r="AW2220" s="168"/>
      <c r="AX2220" s="168"/>
      <c r="AY2220" s="168"/>
      <c r="AZ2220" s="168"/>
      <c r="BA2220" s="168"/>
      <c r="BB2220" s="168"/>
      <c r="BC2220" s="168"/>
      <c r="BD2220" s="168"/>
      <c r="BE2220" s="168"/>
      <c r="BF2220" s="168"/>
      <c r="BG2220" s="168"/>
      <c r="BH2220" s="168"/>
      <c r="BI2220" s="168"/>
      <c r="BJ2220" s="168"/>
      <c r="BK2220" s="168"/>
      <c r="BL2220" s="168"/>
      <c r="BM2220" s="168"/>
      <c r="BN2220" s="168"/>
      <c r="BO2220" s="168"/>
      <c r="BP2220" s="168"/>
    </row>
    <row r="2221" spans="4:68" x14ac:dyDescent="0.15">
      <c r="D2221" s="168"/>
      <c r="E2221" s="168"/>
      <c r="F2221" s="168"/>
      <c r="G2221" s="168"/>
      <c r="H2221" s="168"/>
      <c r="I2221" s="168"/>
      <c r="J2221" s="168"/>
      <c r="K2221" s="168"/>
      <c r="L2221" s="168"/>
      <c r="M2221" s="168"/>
      <c r="N2221" s="168"/>
      <c r="O2221" s="168"/>
      <c r="P2221" s="168"/>
      <c r="Q2221" s="168"/>
      <c r="R2221" s="168"/>
      <c r="S2221" s="168"/>
      <c r="T2221" s="168"/>
      <c r="U2221" s="168"/>
      <c r="V2221" s="168"/>
      <c r="W2221" s="168"/>
      <c r="X2221" s="168"/>
      <c r="Y2221" s="168"/>
      <c r="Z2221" s="168"/>
      <c r="AA2221" s="168"/>
      <c r="AB2221" s="168"/>
      <c r="AC2221" s="168"/>
      <c r="AD2221" s="168"/>
      <c r="AE2221" s="168"/>
      <c r="AF2221" s="168"/>
      <c r="AG2221" s="168"/>
      <c r="AH2221" s="168"/>
      <c r="AI2221" s="168"/>
      <c r="AJ2221" s="168"/>
      <c r="AK2221" s="168"/>
      <c r="AL2221" s="168"/>
      <c r="AM2221" s="168"/>
      <c r="AN2221" s="168"/>
      <c r="AO2221" s="168"/>
      <c r="AP2221" s="168"/>
      <c r="AQ2221" s="168"/>
      <c r="AR2221" s="168"/>
      <c r="AS2221" s="168"/>
      <c r="AT2221" s="168"/>
      <c r="AU2221" s="168"/>
      <c r="AV2221" s="168"/>
      <c r="AW2221" s="168"/>
      <c r="AX2221" s="168"/>
      <c r="AY2221" s="168"/>
      <c r="AZ2221" s="168"/>
      <c r="BA2221" s="168"/>
      <c r="BB2221" s="168"/>
      <c r="BC2221" s="168"/>
      <c r="BD2221" s="168"/>
      <c r="BE2221" s="168"/>
      <c r="BF2221" s="168"/>
      <c r="BG2221" s="168"/>
      <c r="BH2221" s="168"/>
      <c r="BI2221" s="168"/>
      <c r="BJ2221" s="168"/>
      <c r="BK2221" s="168"/>
      <c r="BL2221" s="168"/>
      <c r="BM2221" s="168"/>
      <c r="BN2221" s="168"/>
      <c r="BO2221" s="168"/>
      <c r="BP2221" s="168"/>
    </row>
    <row r="2222" spans="4:68" x14ac:dyDescent="0.15">
      <c r="D2222" s="168"/>
      <c r="E2222" s="168"/>
      <c r="F2222" s="168"/>
      <c r="G2222" s="168"/>
      <c r="H2222" s="168"/>
      <c r="I2222" s="168"/>
      <c r="J2222" s="168"/>
      <c r="K2222" s="168"/>
      <c r="L2222" s="168"/>
      <c r="M2222" s="168"/>
      <c r="N2222" s="168"/>
      <c r="O2222" s="168"/>
      <c r="P2222" s="168"/>
      <c r="Q2222" s="168"/>
      <c r="R2222" s="168"/>
      <c r="S2222" s="168"/>
      <c r="T2222" s="168"/>
      <c r="U2222" s="168"/>
      <c r="V2222" s="168"/>
      <c r="W2222" s="168"/>
      <c r="X2222" s="168"/>
      <c r="Y2222" s="168"/>
      <c r="Z2222" s="168"/>
      <c r="AA2222" s="168"/>
      <c r="AB2222" s="168"/>
      <c r="AC2222" s="168"/>
      <c r="AD2222" s="168"/>
      <c r="AE2222" s="168"/>
      <c r="AF2222" s="168"/>
      <c r="AG2222" s="168"/>
      <c r="AH2222" s="168"/>
      <c r="AI2222" s="168"/>
      <c r="AJ2222" s="168"/>
      <c r="AK2222" s="168"/>
      <c r="AL2222" s="168"/>
      <c r="AM2222" s="168"/>
      <c r="AN2222" s="168"/>
      <c r="AO2222" s="168"/>
      <c r="AP2222" s="168"/>
      <c r="AQ2222" s="168"/>
      <c r="AR2222" s="168"/>
      <c r="AS2222" s="168"/>
      <c r="AT2222" s="168"/>
      <c r="AU2222" s="168"/>
      <c r="AV2222" s="168"/>
      <c r="AW2222" s="168"/>
      <c r="AX2222" s="168"/>
      <c r="AY2222" s="168"/>
      <c r="AZ2222" s="168"/>
      <c r="BA2222" s="168"/>
      <c r="BB2222" s="168"/>
      <c r="BC2222" s="168"/>
      <c r="BD2222" s="168"/>
      <c r="BE2222" s="168"/>
      <c r="BF2222" s="168"/>
      <c r="BG2222" s="168"/>
      <c r="BH2222" s="168"/>
      <c r="BI2222" s="168"/>
      <c r="BJ2222" s="168"/>
      <c r="BK2222" s="168"/>
      <c r="BL2222" s="168"/>
      <c r="BM2222" s="168"/>
      <c r="BN2222" s="168"/>
      <c r="BO2222" s="168"/>
      <c r="BP2222" s="168"/>
    </row>
    <row r="2223" spans="4:68" x14ac:dyDescent="0.15">
      <c r="D2223" s="168"/>
      <c r="E2223" s="168"/>
      <c r="F2223" s="168"/>
      <c r="G2223" s="168"/>
      <c r="H2223" s="168"/>
      <c r="I2223" s="168"/>
      <c r="J2223" s="168"/>
      <c r="K2223" s="168"/>
      <c r="L2223" s="168"/>
      <c r="M2223" s="168"/>
      <c r="N2223" s="168"/>
      <c r="O2223" s="168"/>
      <c r="P2223" s="168"/>
      <c r="Q2223" s="168"/>
      <c r="R2223" s="168"/>
      <c r="S2223" s="168"/>
      <c r="T2223" s="168"/>
      <c r="U2223" s="168"/>
      <c r="V2223" s="168"/>
      <c r="W2223" s="168"/>
      <c r="X2223" s="168"/>
      <c r="Y2223" s="168"/>
      <c r="Z2223" s="168"/>
      <c r="AA2223" s="168"/>
      <c r="AB2223" s="168"/>
      <c r="AC2223" s="168"/>
      <c r="AD2223" s="168"/>
      <c r="AE2223" s="168"/>
      <c r="AF2223" s="168"/>
      <c r="AG2223" s="168"/>
      <c r="AH2223" s="168"/>
      <c r="AI2223" s="168"/>
      <c r="AJ2223" s="168"/>
      <c r="AK2223" s="168"/>
      <c r="AL2223" s="168"/>
      <c r="AM2223" s="168"/>
      <c r="AN2223" s="168"/>
      <c r="AO2223" s="168"/>
      <c r="AP2223" s="168"/>
      <c r="AQ2223" s="168"/>
      <c r="AR2223" s="168"/>
      <c r="AS2223" s="168"/>
      <c r="AT2223" s="168"/>
      <c r="AU2223" s="168"/>
      <c r="AV2223" s="168"/>
      <c r="AW2223" s="168"/>
      <c r="AX2223" s="168"/>
      <c r="AY2223" s="168"/>
      <c r="AZ2223" s="168"/>
      <c r="BA2223" s="168"/>
      <c r="BB2223" s="168"/>
      <c r="BC2223" s="168"/>
      <c r="BD2223" s="168"/>
      <c r="BE2223" s="168"/>
      <c r="BF2223" s="168"/>
      <c r="BG2223" s="168"/>
      <c r="BH2223" s="168"/>
      <c r="BI2223" s="168"/>
      <c r="BJ2223" s="168"/>
      <c r="BK2223" s="168"/>
      <c r="BL2223" s="168"/>
      <c r="BM2223" s="168"/>
      <c r="BN2223" s="168"/>
      <c r="BO2223" s="168"/>
      <c r="BP2223" s="168"/>
    </row>
    <row r="2224" spans="4:68" x14ac:dyDescent="0.15">
      <c r="D2224" s="168"/>
      <c r="E2224" s="168"/>
      <c r="F2224" s="168"/>
      <c r="G2224" s="168"/>
      <c r="H2224" s="168"/>
      <c r="I2224" s="168"/>
      <c r="J2224" s="168"/>
      <c r="K2224" s="168"/>
      <c r="L2224" s="168"/>
      <c r="M2224" s="168"/>
      <c r="N2224" s="168"/>
      <c r="O2224" s="168"/>
      <c r="P2224" s="168"/>
      <c r="Q2224" s="168"/>
      <c r="R2224" s="168"/>
      <c r="S2224" s="168"/>
      <c r="T2224" s="168"/>
      <c r="U2224" s="168"/>
      <c r="V2224" s="168"/>
      <c r="W2224" s="168"/>
      <c r="X2224" s="168"/>
      <c r="Y2224" s="168"/>
      <c r="Z2224" s="168"/>
      <c r="AA2224" s="168"/>
      <c r="AB2224" s="168"/>
      <c r="AC2224" s="168"/>
      <c r="AD2224" s="168"/>
      <c r="AE2224" s="168"/>
      <c r="AF2224" s="168"/>
      <c r="AG2224" s="168"/>
      <c r="AH2224" s="168"/>
      <c r="AI2224" s="168"/>
      <c r="AJ2224" s="168"/>
      <c r="AK2224" s="168"/>
      <c r="AL2224" s="168"/>
      <c r="AM2224" s="168"/>
      <c r="AN2224" s="168"/>
      <c r="AO2224" s="168"/>
      <c r="AP2224" s="168"/>
      <c r="AQ2224" s="168"/>
      <c r="AR2224" s="168"/>
      <c r="AS2224" s="168"/>
      <c r="AT2224" s="168"/>
      <c r="AU2224" s="168"/>
      <c r="AV2224" s="168"/>
      <c r="AW2224" s="168"/>
      <c r="AX2224" s="168"/>
      <c r="AY2224" s="168"/>
      <c r="AZ2224" s="168"/>
      <c r="BA2224" s="168"/>
      <c r="BB2224" s="168"/>
      <c r="BC2224" s="168"/>
      <c r="BD2224" s="168"/>
      <c r="BE2224" s="168"/>
      <c r="BF2224" s="168"/>
      <c r="BG2224" s="168"/>
      <c r="BH2224" s="168"/>
      <c r="BI2224" s="168"/>
      <c r="BJ2224" s="168"/>
      <c r="BK2224" s="168"/>
      <c r="BL2224" s="168"/>
      <c r="BM2224" s="168"/>
      <c r="BN2224" s="168"/>
      <c r="BO2224" s="168"/>
      <c r="BP2224" s="168"/>
    </row>
    <row r="2225" spans="4:68" x14ac:dyDescent="0.15">
      <c r="D2225" s="168"/>
      <c r="E2225" s="168"/>
      <c r="F2225" s="168"/>
      <c r="G2225" s="168"/>
      <c r="H2225" s="168"/>
      <c r="I2225" s="168"/>
      <c r="J2225" s="168"/>
      <c r="K2225" s="168"/>
      <c r="L2225" s="168"/>
      <c r="M2225" s="168"/>
      <c r="N2225" s="168"/>
      <c r="O2225" s="168"/>
      <c r="P2225" s="168"/>
      <c r="Q2225" s="168"/>
      <c r="R2225" s="168"/>
      <c r="S2225" s="168"/>
      <c r="T2225" s="168"/>
      <c r="U2225" s="168"/>
      <c r="V2225" s="168"/>
      <c r="W2225" s="168"/>
      <c r="X2225" s="168"/>
      <c r="Y2225" s="168"/>
      <c r="Z2225" s="168"/>
      <c r="AA2225" s="168"/>
      <c r="AB2225" s="168"/>
      <c r="AC2225" s="168"/>
      <c r="AD2225" s="168"/>
      <c r="AE2225" s="168"/>
      <c r="AF2225" s="168"/>
      <c r="AG2225" s="168"/>
      <c r="AH2225" s="168"/>
      <c r="AI2225" s="168"/>
      <c r="AJ2225" s="168"/>
      <c r="AK2225" s="168"/>
      <c r="AL2225" s="168"/>
      <c r="AM2225" s="168"/>
      <c r="AN2225" s="168"/>
      <c r="AO2225" s="168"/>
      <c r="AP2225" s="168"/>
      <c r="AQ2225" s="168"/>
      <c r="AR2225" s="168"/>
      <c r="AS2225" s="168"/>
      <c r="AT2225" s="168"/>
      <c r="AU2225" s="168"/>
      <c r="AV2225" s="168"/>
      <c r="AW2225" s="168"/>
      <c r="AX2225" s="168"/>
      <c r="AY2225" s="168"/>
      <c r="AZ2225" s="168"/>
      <c r="BA2225" s="168"/>
      <c r="BB2225" s="168"/>
      <c r="BC2225" s="168"/>
      <c r="BD2225" s="168"/>
      <c r="BE2225" s="168"/>
      <c r="BF2225" s="168"/>
      <c r="BG2225" s="168"/>
      <c r="BH2225" s="168"/>
      <c r="BI2225" s="168"/>
      <c r="BJ2225" s="168"/>
      <c r="BK2225" s="168"/>
      <c r="BL2225" s="168"/>
      <c r="BM2225" s="168"/>
      <c r="BN2225" s="168"/>
      <c r="BO2225" s="168"/>
      <c r="BP2225" s="168"/>
    </row>
    <row r="2226" spans="4:68" x14ac:dyDescent="0.15">
      <c r="D2226" s="168"/>
      <c r="E2226" s="168"/>
      <c r="F2226" s="168"/>
      <c r="G2226" s="168"/>
      <c r="H2226" s="168"/>
      <c r="I2226" s="168"/>
      <c r="J2226" s="168"/>
      <c r="K2226" s="168"/>
      <c r="L2226" s="168"/>
      <c r="M2226" s="168"/>
      <c r="N2226" s="168"/>
      <c r="O2226" s="168"/>
      <c r="P2226" s="168"/>
      <c r="Q2226" s="168"/>
      <c r="R2226" s="168"/>
      <c r="S2226" s="168"/>
      <c r="T2226" s="168"/>
      <c r="U2226" s="168"/>
      <c r="V2226" s="168"/>
      <c r="W2226" s="168"/>
      <c r="X2226" s="168"/>
      <c r="Y2226" s="168"/>
      <c r="Z2226" s="168"/>
      <c r="AA2226" s="168"/>
      <c r="AB2226" s="168"/>
      <c r="AC2226" s="168"/>
      <c r="AD2226" s="168"/>
      <c r="AE2226" s="168"/>
      <c r="AF2226" s="168"/>
      <c r="AG2226" s="168"/>
      <c r="AH2226" s="168"/>
      <c r="AI2226" s="168"/>
      <c r="AJ2226" s="168"/>
      <c r="AK2226" s="168"/>
      <c r="AL2226" s="168"/>
      <c r="AM2226" s="168"/>
      <c r="AN2226" s="168"/>
      <c r="AO2226" s="168"/>
      <c r="AP2226" s="168"/>
      <c r="AQ2226" s="168"/>
      <c r="AR2226" s="168"/>
      <c r="AS2226" s="168"/>
      <c r="AT2226" s="168"/>
      <c r="AU2226" s="168"/>
      <c r="AV2226" s="168"/>
      <c r="AW2226" s="168"/>
      <c r="AX2226" s="168"/>
      <c r="AY2226" s="168"/>
      <c r="AZ2226" s="168"/>
      <c r="BA2226" s="168"/>
      <c r="BB2226" s="168"/>
      <c r="BC2226" s="168"/>
      <c r="BD2226" s="168"/>
      <c r="BE2226" s="168"/>
      <c r="BF2226" s="168"/>
      <c r="BG2226" s="168"/>
      <c r="BH2226" s="168"/>
      <c r="BI2226" s="168"/>
      <c r="BJ2226" s="168"/>
      <c r="BK2226" s="168"/>
      <c r="BL2226" s="168"/>
      <c r="BM2226" s="168"/>
      <c r="BN2226" s="168"/>
      <c r="BO2226" s="168"/>
      <c r="BP2226" s="168"/>
    </row>
    <row r="2227" spans="4:68" x14ac:dyDescent="0.15">
      <c r="D2227" s="168"/>
      <c r="E2227" s="168"/>
      <c r="F2227" s="168"/>
      <c r="G2227" s="168"/>
      <c r="H2227" s="168"/>
      <c r="I2227" s="168"/>
      <c r="J2227" s="168"/>
      <c r="K2227" s="168"/>
      <c r="L2227" s="168"/>
      <c r="M2227" s="168"/>
      <c r="N2227" s="168"/>
      <c r="O2227" s="168"/>
      <c r="P2227" s="168"/>
      <c r="Q2227" s="168"/>
      <c r="R2227" s="168"/>
      <c r="S2227" s="168"/>
      <c r="T2227" s="168"/>
      <c r="U2227" s="168"/>
      <c r="V2227" s="168"/>
      <c r="W2227" s="168"/>
      <c r="X2227" s="168"/>
      <c r="Y2227" s="168"/>
      <c r="Z2227" s="168"/>
      <c r="AA2227" s="168"/>
      <c r="AB2227" s="168"/>
      <c r="AC2227" s="168"/>
      <c r="AD2227" s="168"/>
      <c r="AE2227" s="168"/>
      <c r="AF2227" s="168"/>
      <c r="AG2227" s="168"/>
      <c r="AH2227" s="168"/>
      <c r="AI2227" s="168"/>
      <c r="AJ2227" s="168"/>
      <c r="AK2227" s="168"/>
      <c r="AL2227" s="168"/>
      <c r="AM2227" s="168"/>
      <c r="AN2227" s="168"/>
      <c r="AO2227" s="168"/>
      <c r="AP2227" s="168"/>
      <c r="AQ2227" s="168"/>
      <c r="AR2227" s="168"/>
      <c r="AS2227" s="168"/>
      <c r="AT2227" s="168"/>
      <c r="AU2227" s="168"/>
      <c r="AV2227" s="168"/>
      <c r="AW2227" s="168"/>
      <c r="AX2227" s="168"/>
      <c r="AY2227" s="168"/>
      <c r="AZ2227" s="168"/>
      <c r="BA2227" s="168"/>
      <c r="BB2227" s="168"/>
      <c r="BC2227" s="168"/>
      <c r="BD2227" s="168"/>
      <c r="BE2227" s="168"/>
      <c r="BF2227" s="168"/>
      <c r="BG2227" s="168"/>
      <c r="BH2227" s="168"/>
      <c r="BI2227" s="168"/>
      <c r="BJ2227" s="168"/>
      <c r="BK2227" s="168"/>
      <c r="BL2227" s="168"/>
      <c r="BM2227" s="168"/>
      <c r="BN2227" s="168"/>
      <c r="BO2227" s="168"/>
      <c r="BP2227" s="168"/>
    </row>
    <row r="2228" spans="4:68" x14ac:dyDescent="0.15">
      <c r="D2228" s="168"/>
      <c r="E2228" s="168"/>
      <c r="F2228" s="168"/>
      <c r="G2228" s="168"/>
      <c r="H2228" s="168"/>
      <c r="I2228" s="168"/>
      <c r="J2228" s="168"/>
      <c r="K2228" s="168"/>
      <c r="L2228" s="168"/>
      <c r="M2228" s="168"/>
      <c r="N2228" s="168"/>
      <c r="O2228" s="168"/>
      <c r="P2228" s="168"/>
      <c r="Q2228" s="168"/>
      <c r="R2228" s="168"/>
      <c r="S2228" s="168"/>
      <c r="T2228" s="168"/>
      <c r="U2228" s="168"/>
      <c r="V2228" s="168"/>
      <c r="W2228" s="168"/>
      <c r="X2228" s="168"/>
      <c r="Y2228" s="168"/>
      <c r="Z2228" s="168"/>
      <c r="AA2228" s="168"/>
      <c r="AB2228" s="168"/>
      <c r="AC2228" s="168"/>
      <c r="AD2228" s="168"/>
      <c r="AE2228" s="168"/>
      <c r="AF2228" s="168"/>
      <c r="AG2228" s="168"/>
      <c r="AH2228" s="168"/>
      <c r="AI2228" s="168"/>
      <c r="AJ2228" s="168"/>
      <c r="AK2228" s="168"/>
      <c r="AL2228" s="168"/>
      <c r="AM2228" s="168"/>
      <c r="AN2228" s="168"/>
      <c r="AO2228" s="168"/>
      <c r="AP2228" s="168"/>
      <c r="AQ2228" s="168"/>
      <c r="AR2228" s="168"/>
      <c r="AS2228" s="168"/>
      <c r="AT2228" s="168"/>
      <c r="AU2228" s="168"/>
      <c r="AV2228" s="168"/>
      <c r="AW2228" s="168"/>
      <c r="AX2228" s="168"/>
      <c r="AY2228" s="168"/>
      <c r="AZ2228" s="168"/>
      <c r="BA2228" s="168"/>
      <c r="BB2228" s="168"/>
      <c r="BC2228" s="168"/>
      <c r="BD2228" s="168"/>
      <c r="BE2228" s="168"/>
      <c r="BF2228" s="168"/>
      <c r="BG2228" s="168"/>
      <c r="BH2228" s="168"/>
      <c r="BI2228" s="168"/>
      <c r="BJ2228" s="168"/>
      <c r="BK2228" s="168"/>
      <c r="BL2228" s="168"/>
      <c r="BM2228" s="168"/>
      <c r="BN2228" s="168"/>
      <c r="BO2228" s="168"/>
      <c r="BP2228" s="168"/>
    </row>
    <row r="2229" spans="4:68" x14ac:dyDescent="0.15">
      <c r="D2229" s="168"/>
      <c r="E2229" s="168"/>
      <c r="F2229" s="168"/>
      <c r="G2229" s="168"/>
      <c r="H2229" s="168"/>
      <c r="I2229" s="168"/>
      <c r="J2229" s="168"/>
      <c r="K2229" s="168"/>
      <c r="L2229" s="168"/>
      <c r="M2229" s="168"/>
      <c r="N2229" s="168"/>
      <c r="O2229" s="168"/>
      <c r="P2229" s="168"/>
      <c r="Q2229" s="168"/>
      <c r="R2229" s="168"/>
      <c r="S2229" s="168"/>
      <c r="T2229" s="168"/>
      <c r="U2229" s="168"/>
      <c r="V2229" s="168"/>
      <c r="W2229" s="168"/>
      <c r="X2229" s="168"/>
      <c r="Y2229" s="168"/>
      <c r="Z2229" s="168"/>
      <c r="AA2229" s="168"/>
      <c r="AB2229" s="168"/>
      <c r="AC2229" s="168"/>
      <c r="AD2229" s="168"/>
      <c r="AE2229" s="168"/>
      <c r="AF2229" s="168"/>
      <c r="AG2229" s="168"/>
      <c r="AH2229" s="168"/>
      <c r="AI2229" s="168"/>
      <c r="AJ2229" s="168"/>
      <c r="AK2229" s="168"/>
      <c r="AL2229" s="168"/>
      <c r="AM2229" s="168"/>
      <c r="AN2229" s="168"/>
      <c r="AO2229" s="168"/>
      <c r="AP2229" s="168"/>
      <c r="AQ2229" s="168"/>
      <c r="AR2229" s="168"/>
      <c r="AS2229" s="168"/>
      <c r="AT2229" s="168"/>
      <c r="AU2229" s="168"/>
      <c r="AV2229" s="168"/>
      <c r="AW2229" s="168"/>
      <c r="AX2229" s="168"/>
      <c r="AY2229" s="168"/>
      <c r="AZ2229" s="168"/>
      <c r="BA2229" s="168"/>
      <c r="BB2229" s="168"/>
      <c r="BC2229" s="168"/>
      <c r="BD2229" s="168"/>
      <c r="BE2229" s="168"/>
      <c r="BF2229" s="168"/>
      <c r="BG2229" s="168"/>
      <c r="BH2229" s="168"/>
      <c r="BI2229" s="168"/>
      <c r="BJ2229" s="168"/>
      <c r="BK2229" s="168"/>
      <c r="BL2229" s="168"/>
      <c r="BM2229" s="168"/>
      <c r="BN2229" s="168"/>
      <c r="BO2229" s="168"/>
      <c r="BP2229" s="168"/>
    </row>
    <row r="2230" spans="4:68" x14ac:dyDescent="0.15">
      <c r="D2230" s="168"/>
      <c r="E2230" s="168"/>
      <c r="F2230" s="168"/>
      <c r="G2230" s="168"/>
      <c r="H2230" s="168"/>
      <c r="I2230" s="168"/>
      <c r="J2230" s="168"/>
      <c r="K2230" s="168"/>
      <c r="L2230" s="168"/>
      <c r="M2230" s="168"/>
      <c r="N2230" s="168"/>
      <c r="O2230" s="168"/>
      <c r="P2230" s="168"/>
      <c r="Q2230" s="168"/>
      <c r="R2230" s="168"/>
      <c r="S2230" s="168"/>
      <c r="T2230" s="168"/>
      <c r="U2230" s="168"/>
      <c r="V2230" s="168"/>
      <c r="W2230" s="168"/>
      <c r="X2230" s="168"/>
      <c r="Y2230" s="168"/>
      <c r="Z2230" s="168"/>
      <c r="AA2230" s="168"/>
      <c r="AB2230" s="168"/>
      <c r="AC2230" s="168"/>
      <c r="AD2230" s="168"/>
      <c r="AE2230" s="168"/>
      <c r="AF2230" s="168"/>
      <c r="AG2230" s="168"/>
      <c r="AH2230" s="168"/>
      <c r="AI2230" s="168"/>
      <c r="AJ2230" s="168"/>
      <c r="AK2230" s="168"/>
      <c r="AL2230" s="168"/>
      <c r="AM2230" s="168"/>
      <c r="AN2230" s="168"/>
      <c r="AO2230" s="168"/>
      <c r="AP2230" s="168"/>
      <c r="AQ2230" s="168"/>
      <c r="AR2230" s="168"/>
      <c r="AS2230" s="168"/>
      <c r="AT2230" s="168"/>
      <c r="AU2230" s="168"/>
      <c r="AV2230" s="168"/>
      <c r="AW2230" s="168"/>
      <c r="AX2230" s="168"/>
      <c r="AY2230" s="168"/>
      <c r="AZ2230" s="168"/>
      <c r="BA2230" s="168"/>
      <c r="BB2230" s="168"/>
      <c r="BC2230" s="168"/>
      <c r="BD2230" s="168"/>
      <c r="BE2230" s="168"/>
      <c r="BF2230" s="168"/>
      <c r="BG2230" s="168"/>
      <c r="BH2230" s="168"/>
      <c r="BI2230" s="168"/>
      <c r="BJ2230" s="168"/>
      <c r="BK2230" s="168"/>
      <c r="BL2230" s="168"/>
      <c r="BM2230" s="168"/>
      <c r="BN2230" s="168"/>
      <c r="BO2230" s="168"/>
      <c r="BP2230" s="168"/>
    </row>
    <row r="2231" spans="4:68" x14ac:dyDescent="0.15">
      <c r="D2231" s="168"/>
      <c r="E2231" s="168"/>
      <c r="F2231" s="168"/>
      <c r="G2231" s="168"/>
      <c r="H2231" s="168"/>
      <c r="I2231" s="168"/>
      <c r="J2231" s="168"/>
      <c r="K2231" s="168"/>
      <c r="L2231" s="168"/>
      <c r="M2231" s="168"/>
      <c r="N2231" s="168"/>
      <c r="O2231" s="168"/>
      <c r="P2231" s="168"/>
      <c r="Q2231" s="168"/>
      <c r="R2231" s="168"/>
      <c r="S2231" s="168"/>
      <c r="T2231" s="168"/>
      <c r="U2231" s="168"/>
      <c r="V2231" s="168"/>
      <c r="W2231" s="168"/>
      <c r="X2231" s="168"/>
      <c r="Y2231" s="168"/>
      <c r="Z2231" s="168"/>
      <c r="AA2231" s="168"/>
      <c r="AB2231" s="168"/>
      <c r="AC2231" s="168"/>
      <c r="AD2231" s="168"/>
      <c r="AE2231" s="168"/>
      <c r="AF2231" s="168"/>
      <c r="AG2231" s="168"/>
      <c r="AH2231" s="168"/>
      <c r="AI2231" s="168"/>
      <c r="AJ2231" s="168"/>
      <c r="AK2231" s="168"/>
      <c r="AL2231" s="168"/>
      <c r="AM2231" s="168"/>
      <c r="AN2231" s="168"/>
      <c r="AO2231" s="168"/>
      <c r="AP2231" s="168"/>
      <c r="AQ2231" s="168"/>
      <c r="AR2231" s="168"/>
      <c r="AS2231" s="168"/>
      <c r="AT2231" s="168"/>
      <c r="AU2231" s="168"/>
      <c r="AV2231" s="168"/>
      <c r="AW2231" s="168"/>
      <c r="AX2231" s="168"/>
      <c r="AY2231" s="168"/>
      <c r="AZ2231" s="168"/>
      <c r="BA2231" s="168"/>
      <c r="BB2231" s="168"/>
      <c r="BC2231" s="168"/>
      <c r="BD2231" s="168"/>
      <c r="BE2231" s="168"/>
      <c r="BF2231" s="168"/>
      <c r="BG2231" s="168"/>
      <c r="BH2231" s="168"/>
      <c r="BI2231" s="168"/>
      <c r="BJ2231" s="168"/>
      <c r="BK2231" s="168"/>
      <c r="BL2231" s="168"/>
      <c r="BM2231" s="168"/>
      <c r="BN2231" s="168"/>
      <c r="BO2231" s="168"/>
      <c r="BP2231" s="168"/>
    </row>
    <row r="2232" spans="4:68" x14ac:dyDescent="0.15">
      <c r="D2232" s="168"/>
      <c r="E2232" s="168"/>
      <c r="F2232" s="168"/>
      <c r="G2232" s="168"/>
      <c r="H2232" s="168"/>
      <c r="I2232" s="168"/>
      <c r="J2232" s="168"/>
      <c r="K2232" s="168"/>
      <c r="L2232" s="168"/>
      <c r="M2232" s="168"/>
      <c r="N2232" s="168"/>
      <c r="O2232" s="168"/>
      <c r="P2232" s="168"/>
      <c r="Q2232" s="168"/>
      <c r="R2232" s="168"/>
      <c r="S2232" s="168"/>
      <c r="T2232" s="168"/>
      <c r="U2232" s="168"/>
      <c r="V2232" s="168"/>
      <c r="W2232" s="168"/>
      <c r="X2232" s="168"/>
      <c r="Y2232" s="168"/>
      <c r="Z2232" s="168"/>
      <c r="AA2232" s="168"/>
      <c r="AB2232" s="168"/>
      <c r="AC2232" s="168"/>
      <c r="AD2232" s="168"/>
      <c r="AE2232" s="168"/>
      <c r="AF2232" s="168"/>
      <c r="AG2232" s="168"/>
      <c r="AH2232" s="168"/>
      <c r="AI2232" s="168"/>
      <c r="AJ2232" s="168"/>
      <c r="AK2232" s="168"/>
      <c r="AL2232" s="168"/>
      <c r="AM2232" s="168"/>
      <c r="AN2232" s="168"/>
      <c r="AO2232" s="168"/>
      <c r="AP2232" s="168"/>
      <c r="AQ2232" s="168"/>
      <c r="AR2232" s="168"/>
      <c r="AS2232" s="168"/>
      <c r="AT2232" s="168"/>
      <c r="AU2232" s="168"/>
      <c r="AV2232" s="168"/>
      <c r="AW2232" s="168"/>
      <c r="AX2232" s="168"/>
      <c r="AY2232" s="168"/>
      <c r="AZ2232" s="168"/>
      <c r="BA2232" s="168"/>
      <c r="BB2232" s="168"/>
      <c r="BC2232" s="168"/>
      <c r="BD2232" s="168"/>
      <c r="BE2232" s="168"/>
      <c r="BF2232" s="168"/>
      <c r="BG2232" s="168"/>
      <c r="BH2232" s="168"/>
      <c r="BI2232" s="168"/>
      <c r="BJ2232" s="168"/>
      <c r="BK2232" s="168"/>
      <c r="BL2232" s="168"/>
      <c r="BM2232" s="168"/>
      <c r="BN2232" s="168"/>
      <c r="BO2232" s="168"/>
      <c r="BP2232" s="168"/>
    </row>
    <row r="2233" spans="4:68" x14ac:dyDescent="0.15">
      <c r="D2233" s="168"/>
      <c r="E2233" s="168"/>
      <c r="F2233" s="168"/>
      <c r="G2233" s="168"/>
      <c r="H2233" s="168"/>
      <c r="I2233" s="168"/>
      <c r="J2233" s="168"/>
      <c r="K2233" s="168"/>
      <c r="L2233" s="168"/>
      <c r="M2233" s="168"/>
      <c r="N2233" s="168"/>
      <c r="O2233" s="168"/>
      <c r="P2233" s="168"/>
      <c r="Q2233" s="168"/>
      <c r="R2233" s="168"/>
      <c r="S2233" s="168"/>
      <c r="T2233" s="168"/>
      <c r="U2233" s="168"/>
      <c r="V2233" s="168"/>
      <c r="W2233" s="168"/>
      <c r="X2233" s="168"/>
      <c r="Y2233" s="168"/>
      <c r="Z2233" s="168"/>
      <c r="AA2233" s="168"/>
      <c r="AB2233" s="168"/>
      <c r="AC2233" s="168"/>
      <c r="AD2233" s="168"/>
      <c r="AE2233" s="168"/>
      <c r="AF2233" s="168"/>
      <c r="AG2233" s="168"/>
      <c r="AH2233" s="168"/>
      <c r="AI2233" s="168"/>
      <c r="AJ2233" s="168"/>
      <c r="AK2233" s="168"/>
      <c r="AL2233" s="168"/>
      <c r="AM2233" s="168"/>
      <c r="AN2233" s="168"/>
      <c r="AO2233" s="168"/>
      <c r="AP2233" s="168"/>
      <c r="AQ2233" s="168"/>
      <c r="AR2233" s="168"/>
      <c r="AS2233" s="168"/>
      <c r="AT2233" s="168"/>
      <c r="AU2233" s="168"/>
      <c r="AV2233" s="168"/>
      <c r="AW2233" s="168"/>
      <c r="AX2233" s="168"/>
      <c r="AY2233" s="168"/>
      <c r="AZ2233" s="168"/>
      <c r="BA2233" s="168"/>
      <c r="BB2233" s="168"/>
      <c r="BC2233" s="168"/>
      <c r="BD2233" s="168"/>
      <c r="BE2233" s="168"/>
      <c r="BF2233" s="168"/>
      <c r="BG2233" s="168"/>
      <c r="BH2233" s="168"/>
      <c r="BI2233" s="168"/>
      <c r="BJ2233" s="168"/>
      <c r="BK2233" s="168"/>
      <c r="BL2233" s="168"/>
      <c r="BM2233" s="168"/>
      <c r="BN2233" s="168"/>
      <c r="BO2233" s="168"/>
      <c r="BP2233" s="168"/>
    </row>
    <row r="2234" spans="4:68" x14ac:dyDescent="0.15">
      <c r="D2234" s="168"/>
      <c r="E2234" s="168"/>
      <c r="F2234" s="168"/>
      <c r="G2234" s="168"/>
      <c r="H2234" s="168"/>
      <c r="I2234" s="168"/>
      <c r="J2234" s="168"/>
      <c r="K2234" s="168"/>
      <c r="L2234" s="168"/>
      <c r="M2234" s="168"/>
      <c r="N2234" s="168"/>
      <c r="O2234" s="168"/>
      <c r="P2234" s="168"/>
      <c r="Q2234" s="168"/>
      <c r="R2234" s="168"/>
      <c r="S2234" s="168"/>
      <c r="T2234" s="168"/>
      <c r="U2234" s="168"/>
      <c r="V2234" s="168"/>
      <c r="W2234" s="168"/>
      <c r="X2234" s="168"/>
      <c r="Y2234" s="168"/>
      <c r="Z2234" s="168"/>
      <c r="AA2234" s="168"/>
      <c r="AB2234" s="168"/>
      <c r="AC2234" s="168"/>
      <c r="AD2234" s="168"/>
      <c r="AE2234" s="168"/>
      <c r="AF2234" s="168"/>
      <c r="AG2234" s="168"/>
      <c r="AH2234" s="168"/>
      <c r="AI2234" s="168"/>
      <c r="AJ2234" s="168"/>
      <c r="AK2234" s="168"/>
      <c r="AL2234" s="168"/>
      <c r="AM2234" s="168"/>
      <c r="AN2234" s="168"/>
      <c r="AO2234" s="168"/>
      <c r="AP2234" s="168"/>
      <c r="AQ2234" s="168"/>
      <c r="AR2234" s="168"/>
      <c r="AS2234" s="168"/>
      <c r="AT2234" s="168"/>
      <c r="AU2234" s="168"/>
      <c r="AV2234" s="168"/>
      <c r="AW2234" s="168"/>
      <c r="AX2234" s="168"/>
      <c r="AY2234" s="168"/>
      <c r="AZ2234" s="168"/>
      <c r="BA2234" s="168"/>
      <c r="BB2234" s="168"/>
      <c r="BC2234" s="168"/>
      <c r="BD2234" s="168"/>
      <c r="BE2234" s="168"/>
      <c r="BF2234" s="168"/>
      <c r="BG2234" s="168"/>
      <c r="BH2234" s="168"/>
      <c r="BI2234" s="168"/>
      <c r="BJ2234" s="168"/>
      <c r="BK2234" s="168"/>
      <c r="BL2234" s="168"/>
      <c r="BM2234" s="168"/>
      <c r="BN2234" s="168"/>
      <c r="BO2234" s="168"/>
      <c r="BP2234" s="168"/>
    </row>
    <row r="2235" spans="4:68" x14ac:dyDescent="0.15">
      <c r="D2235" s="168"/>
      <c r="E2235" s="168"/>
      <c r="F2235" s="168"/>
      <c r="G2235" s="168"/>
      <c r="H2235" s="168"/>
      <c r="I2235" s="168"/>
      <c r="J2235" s="168"/>
      <c r="K2235" s="168"/>
      <c r="L2235" s="168"/>
      <c r="M2235" s="168"/>
      <c r="N2235" s="168"/>
      <c r="O2235" s="168"/>
      <c r="P2235" s="168"/>
      <c r="Q2235" s="168"/>
      <c r="R2235" s="168"/>
      <c r="S2235" s="168"/>
      <c r="T2235" s="168"/>
      <c r="U2235" s="168"/>
      <c r="V2235" s="168"/>
      <c r="W2235" s="168"/>
      <c r="X2235" s="168"/>
      <c r="Y2235" s="168"/>
      <c r="Z2235" s="168"/>
      <c r="AA2235" s="168"/>
      <c r="AB2235" s="168"/>
      <c r="AC2235" s="168"/>
      <c r="AD2235" s="168"/>
      <c r="AE2235" s="168"/>
      <c r="AF2235" s="168"/>
      <c r="AG2235" s="168"/>
      <c r="AH2235" s="168"/>
      <c r="AI2235" s="168"/>
      <c r="AJ2235" s="168"/>
      <c r="AK2235" s="168"/>
      <c r="AL2235" s="168"/>
      <c r="AM2235" s="168"/>
      <c r="AN2235" s="168"/>
      <c r="AO2235" s="168"/>
      <c r="AP2235" s="168"/>
      <c r="AQ2235" s="168"/>
      <c r="AR2235" s="168"/>
      <c r="AS2235" s="168"/>
      <c r="AT2235" s="168"/>
      <c r="AU2235" s="168"/>
      <c r="AV2235" s="168"/>
      <c r="AW2235" s="168"/>
      <c r="AX2235" s="168"/>
      <c r="AY2235" s="168"/>
      <c r="AZ2235" s="168"/>
      <c r="BA2235" s="168"/>
      <c r="BB2235" s="168"/>
      <c r="BC2235" s="168"/>
      <c r="BD2235" s="168"/>
      <c r="BE2235" s="168"/>
      <c r="BF2235" s="168"/>
      <c r="BG2235" s="168"/>
      <c r="BH2235" s="168"/>
      <c r="BI2235" s="168"/>
      <c r="BJ2235" s="168"/>
      <c r="BK2235" s="168"/>
      <c r="BL2235" s="168"/>
      <c r="BM2235" s="168"/>
      <c r="BN2235" s="168"/>
      <c r="BO2235" s="168"/>
      <c r="BP2235" s="168"/>
    </row>
    <row r="2236" spans="4:68" x14ac:dyDescent="0.15">
      <c r="D2236" s="168"/>
      <c r="E2236" s="168"/>
      <c r="F2236" s="168"/>
      <c r="G2236" s="168"/>
      <c r="H2236" s="168"/>
      <c r="I2236" s="168"/>
      <c r="J2236" s="168"/>
      <c r="K2236" s="168"/>
      <c r="L2236" s="168"/>
      <c r="M2236" s="168"/>
      <c r="N2236" s="168"/>
      <c r="O2236" s="168"/>
      <c r="P2236" s="168"/>
      <c r="Q2236" s="168"/>
      <c r="R2236" s="168"/>
      <c r="S2236" s="168"/>
      <c r="T2236" s="168"/>
      <c r="U2236" s="168"/>
      <c r="V2236" s="168"/>
      <c r="W2236" s="168"/>
      <c r="X2236" s="168"/>
      <c r="Y2236" s="168"/>
      <c r="Z2236" s="168"/>
      <c r="AA2236" s="168"/>
      <c r="AB2236" s="168"/>
      <c r="AC2236" s="168"/>
      <c r="AD2236" s="168"/>
      <c r="AE2236" s="168"/>
      <c r="AF2236" s="168"/>
      <c r="AG2236" s="168"/>
      <c r="AH2236" s="168"/>
      <c r="AI2236" s="168"/>
      <c r="AJ2236" s="168"/>
      <c r="AK2236" s="168"/>
      <c r="AL2236" s="168"/>
      <c r="AM2236" s="168"/>
      <c r="AN2236" s="168"/>
      <c r="AO2236" s="168"/>
      <c r="AP2236" s="168"/>
      <c r="AQ2236" s="168"/>
      <c r="AR2236" s="168"/>
      <c r="AS2236" s="168"/>
      <c r="AT2236" s="168"/>
      <c r="AU2236" s="168"/>
      <c r="AV2236" s="168"/>
      <c r="AW2236" s="168"/>
      <c r="AX2236" s="168"/>
      <c r="AY2236" s="168"/>
      <c r="AZ2236" s="168"/>
      <c r="BA2236" s="168"/>
      <c r="BB2236" s="168"/>
      <c r="BC2236" s="168"/>
      <c r="BD2236" s="168"/>
      <c r="BE2236" s="168"/>
      <c r="BF2236" s="168"/>
      <c r="BG2236" s="168"/>
      <c r="BH2236" s="168"/>
      <c r="BI2236" s="168"/>
      <c r="BJ2236" s="168"/>
      <c r="BK2236" s="168"/>
      <c r="BL2236" s="168"/>
      <c r="BM2236" s="168"/>
      <c r="BN2236" s="168"/>
      <c r="BO2236" s="168"/>
      <c r="BP2236" s="168"/>
    </row>
    <row r="2237" spans="4:68" x14ac:dyDescent="0.15">
      <c r="D2237" s="168"/>
      <c r="E2237" s="168"/>
      <c r="F2237" s="168"/>
      <c r="G2237" s="168"/>
      <c r="H2237" s="168"/>
      <c r="I2237" s="168"/>
      <c r="J2237" s="168"/>
      <c r="K2237" s="168"/>
      <c r="L2237" s="168"/>
      <c r="M2237" s="168"/>
      <c r="N2237" s="168"/>
      <c r="O2237" s="168"/>
      <c r="P2237" s="168"/>
      <c r="Q2237" s="168"/>
      <c r="R2237" s="168"/>
      <c r="S2237" s="168"/>
      <c r="T2237" s="168"/>
      <c r="U2237" s="168"/>
      <c r="V2237" s="168"/>
      <c r="W2237" s="168"/>
      <c r="X2237" s="168"/>
      <c r="Y2237" s="168"/>
      <c r="Z2237" s="168"/>
      <c r="AA2237" s="168"/>
      <c r="AB2237" s="168"/>
      <c r="AC2237" s="168"/>
      <c r="AD2237" s="168"/>
      <c r="AE2237" s="168"/>
      <c r="AF2237" s="168"/>
      <c r="AG2237" s="168"/>
      <c r="AH2237" s="168"/>
      <c r="AI2237" s="168"/>
      <c r="AJ2237" s="168"/>
      <c r="AK2237" s="168"/>
      <c r="AL2237" s="168"/>
      <c r="AM2237" s="168"/>
      <c r="AN2237" s="168"/>
      <c r="AO2237" s="168"/>
      <c r="AP2237" s="168"/>
      <c r="AQ2237" s="168"/>
      <c r="AR2237" s="168"/>
      <c r="AS2237" s="168"/>
      <c r="AT2237" s="168"/>
      <c r="AU2237" s="168"/>
      <c r="AV2237" s="168"/>
      <c r="AW2237" s="168"/>
      <c r="AX2237" s="168"/>
      <c r="AY2237" s="168"/>
      <c r="AZ2237" s="168"/>
      <c r="BA2237" s="168"/>
      <c r="BB2237" s="168"/>
      <c r="BC2237" s="168"/>
      <c r="BD2237" s="168"/>
      <c r="BE2237" s="168"/>
      <c r="BF2237" s="168"/>
      <c r="BG2237" s="168"/>
      <c r="BH2237" s="168"/>
      <c r="BI2237" s="168"/>
      <c r="BJ2237" s="168"/>
      <c r="BK2237" s="168"/>
      <c r="BL2237" s="168"/>
      <c r="BM2237" s="168"/>
      <c r="BN2237" s="168"/>
      <c r="BO2237" s="168"/>
      <c r="BP2237" s="168"/>
    </row>
    <row r="2238" spans="4:68" x14ac:dyDescent="0.15">
      <c r="D2238" s="168"/>
      <c r="E2238" s="168"/>
      <c r="F2238" s="168"/>
      <c r="G2238" s="168"/>
      <c r="H2238" s="168"/>
      <c r="I2238" s="168"/>
      <c r="J2238" s="168"/>
      <c r="K2238" s="168"/>
      <c r="L2238" s="168"/>
      <c r="M2238" s="168"/>
      <c r="N2238" s="168"/>
      <c r="O2238" s="168"/>
      <c r="P2238" s="168"/>
      <c r="Q2238" s="168"/>
      <c r="R2238" s="168"/>
      <c r="S2238" s="168"/>
      <c r="T2238" s="168"/>
      <c r="U2238" s="168"/>
      <c r="V2238" s="168"/>
      <c r="W2238" s="168"/>
      <c r="X2238" s="168"/>
      <c r="Y2238" s="168"/>
      <c r="Z2238" s="168"/>
      <c r="AA2238" s="168"/>
      <c r="AB2238" s="168"/>
      <c r="AC2238" s="168"/>
      <c r="AD2238" s="168"/>
      <c r="AE2238" s="168"/>
      <c r="AF2238" s="168"/>
      <c r="AG2238" s="168"/>
      <c r="AH2238" s="168"/>
      <c r="AI2238" s="168"/>
      <c r="AJ2238" s="168"/>
      <c r="AK2238" s="168"/>
      <c r="AL2238" s="168"/>
      <c r="AM2238" s="168"/>
      <c r="AN2238" s="168"/>
      <c r="AO2238" s="168"/>
      <c r="AP2238" s="168"/>
      <c r="AQ2238" s="168"/>
      <c r="AR2238" s="168"/>
      <c r="AS2238" s="168"/>
      <c r="AT2238" s="168"/>
      <c r="AU2238" s="168"/>
      <c r="AV2238" s="168"/>
      <c r="AW2238" s="168"/>
      <c r="AX2238" s="168"/>
      <c r="AY2238" s="168"/>
      <c r="AZ2238" s="168"/>
      <c r="BA2238" s="168"/>
      <c r="BB2238" s="168"/>
      <c r="BC2238" s="168"/>
      <c r="BD2238" s="168"/>
      <c r="BE2238" s="168"/>
      <c r="BF2238" s="168"/>
      <c r="BG2238" s="168"/>
      <c r="BH2238" s="168"/>
      <c r="BI2238" s="168"/>
      <c r="BJ2238" s="168"/>
      <c r="BK2238" s="168"/>
      <c r="BL2238" s="168"/>
      <c r="BM2238" s="168"/>
      <c r="BN2238" s="168"/>
      <c r="BO2238" s="168"/>
      <c r="BP2238" s="168"/>
    </row>
    <row r="2239" spans="4:68" x14ac:dyDescent="0.15">
      <c r="D2239" s="168"/>
      <c r="E2239" s="168"/>
      <c r="F2239" s="168"/>
      <c r="G2239" s="168"/>
      <c r="H2239" s="168"/>
      <c r="I2239" s="168"/>
      <c r="J2239" s="168"/>
      <c r="K2239" s="168"/>
      <c r="L2239" s="168"/>
      <c r="M2239" s="168"/>
      <c r="N2239" s="168"/>
      <c r="O2239" s="168"/>
      <c r="P2239" s="168"/>
      <c r="Q2239" s="168"/>
      <c r="R2239" s="168"/>
      <c r="S2239" s="168"/>
      <c r="T2239" s="168"/>
      <c r="U2239" s="168"/>
      <c r="V2239" s="168"/>
      <c r="W2239" s="168"/>
      <c r="X2239" s="168"/>
      <c r="Y2239" s="168"/>
      <c r="Z2239" s="168"/>
      <c r="AA2239" s="168"/>
      <c r="AB2239" s="168"/>
      <c r="AC2239" s="168"/>
      <c r="AD2239" s="168"/>
      <c r="AE2239" s="168"/>
      <c r="AF2239" s="168"/>
      <c r="AG2239" s="168"/>
      <c r="AH2239" s="168"/>
      <c r="AI2239" s="168"/>
      <c r="AJ2239" s="168"/>
      <c r="AK2239" s="168"/>
      <c r="AL2239" s="168"/>
      <c r="AM2239" s="168"/>
      <c r="AN2239" s="168"/>
      <c r="AO2239" s="168"/>
      <c r="AP2239" s="168"/>
      <c r="AQ2239" s="168"/>
      <c r="AR2239" s="168"/>
      <c r="AS2239" s="168"/>
      <c r="AT2239" s="168"/>
      <c r="AU2239" s="168"/>
      <c r="AV2239" s="168"/>
      <c r="AW2239" s="168"/>
      <c r="AX2239" s="168"/>
      <c r="AY2239" s="168"/>
      <c r="AZ2239" s="168"/>
      <c r="BA2239" s="168"/>
      <c r="BB2239" s="168"/>
      <c r="BC2239" s="168"/>
      <c r="BD2239" s="168"/>
      <c r="BE2239" s="168"/>
      <c r="BF2239" s="168"/>
      <c r="BG2239" s="168"/>
      <c r="BH2239" s="168"/>
      <c r="BI2239" s="168"/>
      <c r="BJ2239" s="168"/>
      <c r="BK2239" s="168"/>
      <c r="BL2239" s="168"/>
      <c r="BM2239" s="168"/>
      <c r="BN2239" s="168"/>
      <c r="BO2239" s="168"/>
      <c r="BP2239" s="168"/>
    </row>
    <row r="2240" spans="4:68" x14ac:dyDescent="0.15">
      <c r="D2240" s="168"/>
      <c r="E2240" s="168"/>
      <c r="F2240" s="168"/>
      <c r="G2240" s="168"/>
      <c r="H2240" s="168"/>
      <c r="I2240" s="168"/>
      <c r="J2240" s="168"/>
      <c r="K2240" s="168"/>
      <c r="L2240" s="168"/>
      <c r="M2240" s="168"/>
      <c r="N2240" s="168"/>
      <c r="O2240" s="168"/>
      <c r="P2240" s="168"/>
      <c r="Q2240" s="168"/>
      <c r="R2240" s="168"/>
      <c r="S2240" s="168"/>
      <c r="T2240" s="168"/>
      <c r="U2240" s="168"/>
      <c r="V2240" s="168"/>
      <c r="W2240" s="168"/>
      <c r="X2240" s="168"/>
      <c r="Y2240" s="168"/>
      <c r="Z2240" s="168"/>
      <c r="AA2240" s="168"/>
      <c r="AB2240" s="168"/>
      <c r="AC2240" s="168"/>
      <c r="AD2240" s="168"/>
      <c r="AE2240" s="168"/>
      <c r="AF2240" s="168"/>
      <c r="AG2240" s="168"/>
      <c r="AH2240" s="168"/>
      <c r="AI2240" s="168"/>
      <c r="AJ2240" s="168"/>
      <c r="AK2240" s="168"/>
      <c r="AL2240" s="168"/>
      <c r="AM2240" s="168"/>
      <c r="AN2240" s="168"/>
      <c r="AO2240" s="168"/>
      <c r="AP2240" s="168"/>
      <c r="AQ2240" s="168"/>
      <c r="AR2240" s="168"/>
      <c r="AS2240" s="168"/>
      <c r="AT2240" s="168"/>
      <c r="AU2240" s="168"/>
      <c r="AV2240" s="168"/>
      <c r="AW2240" s="168"/>
      <c r="AX2240" s="168"/>
      <c r="AY2240" s="168"/>
      <c r="AZ2240" s="168"/>
      <c r="BA2240" s="168"/>
      <c r="BB2240" s="168"/>
      <c r="BC2240" s="168"/>
      <c r="BD2240" s="168"/>
      <c r="BE2240" s="168"/>
      <c r="BF2240" s="168"/>
      <c r="BG2240" s="168"/>
      <c r="BH2240" s="168"/>
      <c r="BI2240" s="168"/>
      <c r="BJ2240" s="168"/>
      <c r="BK2240" s="168"/>
      <c r="BL2240" s="168"/>
      <c r="BM2240" s="168"/>
      <c r="BN2240" s="168"/>
      <c r="BO2240" s="168"/>
      <c r="BP2240" s="168"/>
    </row>
    <row r="2241" spans="4:68" x14ac:dyDescent="0.15">
      <c r="D2241" s="168"/>
      <c r="E2241" s="168"/>
      <c r="F2241" s="168"/>
      <c r="G2241" s="168"/>
      <c r="H2241" s="168"/>
      <c r="I2241" s="168"/>
      <c r="J2241" s="168"/>
      <c r="K2241" s="168"/>
      <c r="L2241" s="168"/>
      <c r="M2241" s="168"/>
      <c r="N2241" s="168"/>
      <c r="O2241" s="168"/>
      <c r="P2241" s="168"/>
      <c r="Q2241" s="168"/>
      <c r="R2241" s="168"/>
      <c r="S2241" s="168"/>
      <c r="T2241" s="168"/>
      <c r="U2241" s="168"/>
      <c r="V2241" s="168"/>
      <c r="W2241" s="168"/>
      <c r="X2241" s="168"/>
      <c r="Y2241" s="168"/>
      <c r="Z2241" s="168"/>
      <c r="AA2241" s="168"/>
      <c r="AB2241" s="168"/>
      <c r="AC2241" s="168"/>
      <c r="AD2241" s="168"/>
      <c r="AE2241" s="168"/>
      <c r="AF2241" s="168"/>
      <c r="AG2241" s="168"/>
      <c r="AH2241" s="168"/>
      <c r="AI2241" s="168"/>
      <c r="AJ2241" s="168"/>
      <c r="AK2241" s="168"/>
      <c r="AL2241" s="168"/>
      <c r="AM2241" s="168"/>
      <c r="AN2241" s="168"/>
      <c r="AO2241" s="168"/>
      <c r="AP2241" s="168"/>
      <c r="AQ2241" s="168"/>
      <c r="AR2241" s="168"/>
      <c r="AS2241" s="168"/>
      <c r="AT2241" s="168"/>
      <c r="AU2241" s="168"/>
      <c r="AV2241" s="168"/>
      <c r="AW2241" s="168"/>
      <c r="AX2241" s="168"/>
      <c r="AY2241" s="168"/>
      <c r="AZ2241" s="168"/>
      <c r="BA2241" s="168"/>
      <c r="BB2241" s="168"/>
      <c r="BC2241" s="168"/>
      <c r="BD2241" s="168"/>
      <c r="BE2241" s="168"/>
      <c r="BF2241" s="168"/>
      <c r="BG2241" s="168"/>
      <c r="BH2241" s="168"/>
      <c r="BI2241" s="168"/>
      <c r="BJ2241" s="168"/>
      <c r="BK2241" s="168"/>
      <c r="BL2241" s="168"/>
      <c r="BM2241" s="168"/>
      <c r="BN2241" s="168"/>
      <c r="BO2241" s="168"/>
      <c r="BP2241" s="168"/>
    </row>
    <row r="2242" spans="4:68" x14ac:dyDescent="0.15">
      <c r="D2242" s="168"/>
      <c r="E2242" s="168"/>
      <c r="F2242" s="168"/>
      <c r="G2242" s="168"/>
      <c r="H2242" s="168"/>
      <c r="I2242" s="168"/>
      <c r="J2242" s="168"/>
      <c r="K2242" s="168"/>
      <c r="L2242" s="168"/>
      <c r="M2242" s="168"/>
      <c r="N2242" s="168"/>
      <c r="O2242" s="168"/>
      <c r="P2242" s="168"/>
      <c r="Q2242" s="168"/>
      <c r="R2242" s="168"/>
      <c r="S2242" s="168"/>
      <c r="T2242" s="168"/>
      <c r="U2242" s="168"/>
      <c r="V2242" s="168"/>
      <c r="W2242" s="168"/>
      <c r="X2242" s="168"/>
      <c r="Y2242" s="168"/>
      <c r="Z2242" s="168"/>
      <c r="AA2242" s="168"/>
      <c r="AB2242" s="168"/>
      <c r="AC2242" s="168"/>
      <c r="AD2242" s="168"/>
      <c r="AE2242" s="168"/>
      <c r="AF2242" s="168"/>
      <c r="AG2242" s="168"/>
      <c r="AH2242" s="168"/>
      <c r="AI2242" s="168"/>
      <c r="AJ2242" s="168"/>
      <c r="AK2242" s="168"/>
      <c r="AL2242" s="168"/>
      <c r="AM2242" s="168"/>
      <c r="AN2242" s="168"/>
      <c r="AO2242" s="168"/>
      <c r="AP2242" s="168"/>
      <c r="AQ2242" s="168"/>
      <c r="AR2242" s="168"/>
      <c r="AS2242" s="168"/>
      <c r="AT2242" s="168"/>
      <c r="AU2242" s="168"/>
      <c r="AV2242" s="168"/>
      <c r="AW2242" s="168"/>
      <c r="AX2242" s="168"/>
      <c r="AY2242" s="168"/>
      <c r="AZ2242" s="168"/>
      <c r="BA2242" s="168"/>
      <c r="BB2242" s="168"/>
      <c r="BC2242" s="168"/>
      <c r="BD2242" s="168"/>
      <c r="BE2242" s="168"/>
      <c r="BF2242" s="168"/>
      <c r="BG2242" s="168"/>
      <c r="BH2242" s="168"/>
      <c r="BI2242" s="168"/>
      <c r="BJ2242" s="168"/>
      <c r="BK2242" s="168"/>
      <c r="BL2242" s="168"/>
      <c r="BM2242" s="168"/>
      <c r="BN2242" s="168"/>
      <c r="BO2242" s="168"/>
      <c r="BP2242" s="168"/>
    </row>
    <row r="2243" spans="4:68" x14ac:dyDescent="0.15">
      <c r="D2243" s="168"/>
      <c r="E2243" s="168"/>
      <c r="F2243" s="168"/>
      <c r="G2243" s="168"/>
      <c r="H2243" s="168"/>
      <c r="I2243" s="168"/>
      <c r="J2243" s="168"/>
      <c r="K2243" s="168"/>
      <c r="L2243" s="168"/>
      <c r="M2243" s="168"/>
      <c r="N2243" s="168"/>
      <c r="O2243" s="168"/>
      <c r="P2243" s="168"/>
      <c r="Q2243" s="168"/>
      <c r="R2243" s="168"/>
      <c r="S2243" s="168"/>
      <c r="T2243" s="168"/>
      <c r="U2243" s="168"/>
      <c r="V2243" s="168"/>
      <c r="W2243" s="168"/>
      <c r="X2243" s="168"/>
      <c r="Y2243" s="168"/>
      <c r="Z2243" s="168"/>
      <c r="AA2243" s="168"/>
      <c r="AB2243" s="168"/>
      <c r="AC2243" s="168"/>
      <c r="AD2243" s="168"/>
      <c r="AE2243" s="168"/>
      <c r="AF2243" s="168"/>
      <c r="AG2243" s="168"/>
      <c r="AH2243" s="168"/>
      <c r="AI2243" s="168"/>
      <c r="AJ2243" s="168"/>
      <c r="AK2243" s="168"/>
      <c r="AL2243" s="168"/>
      <c r="AM2243" s="168"/>
      <c r="AN2243" s="168"/>
      <c r="AO2243" s="168"/>
      <c r="AP2243" s="168"/>
      <c r="AQ2243" s="168"/>
      <c r="AR2243" s="168"/>
      <c r="AS2243" s="168"/>
      <c r="AT2243" s="168"/>
      <c r="AU2243" s="168"/>
      <c r="AV2243" s="168"/>
      <c r="AW2243" s="168"/>
      <c r="AX2243" s="168"/>
      <c r="AY2243" s="168"/>
      <c r="AZ2243" s="168"/>
      <c r="BA2243" s="168"/>
      <c r="BB2243" s="168"/>
      <c r="BC2243" s="168"/>
      <c r="BD2243" s="168"/>
      <c r="BE2243" s="168"/>
      <c r="BF2243" s="168"/>
      <c r="BG2243" s="168"/>
      <c r="BH2243" s="168"/>
      <c r="BI2243" s="168"/>
      <c r="BJ2243" s="168"/>
      <c r="BK2243" s="168"/>
      <c r="BL2243" s="168"/>
      <c r="BM2243" s="168"/>
      <c r="BN2243" s="168"/>
      <c r="BO2243" s="168"/>
      <c r="BP2243" s="168"/>
    </row>
    <row r="2244" spans="4:68" x14ac:dyDescent="0.15">
      <c r="D2244" s="168"/>
      <c r="E2244" s="168"/>
      <c r="F2244" s="168"/>
      <c r="G2244" s="168"/>
      <c r="H2244" s="168"/>
      <c r="I2244" s="168"/>
      <c r="J2244" s="168"/>
      <c r="K2244" s="168"/>
      <c r="L2244" s="168"/>
      <c r="M2244" s="168"/>
      <c r="N2244" s="168"/>
      <c r="O2244" s="168"/>
      <c r="P2244" s="168"/>
      <c r="Q2244" s="168"/>
      <c r="R2244" s="168"/>
      <c r="S2244" s="168"/>
      <c r="T2244" s="168"/>
      <c r="U2244" s="168"/>
      <c r="V2244" s="168"/>
      <c r="W2244" s="168"/>
      <c r="X2244" s="168"/>
      <c r="Y2244" s="168"/>
      <c r="Z2244" s="168"/>
      <c r="AA2244" s="168"/>
      <c r="AB2244" s="168"/>
      <c r="AC2244" s="168"/>
      <c r="AD2244" s="168"/>
      <c r="AE2244" s="168"/>
      <c r="AF2244" s="168"/>
      <c r="AG2244" s="168"/>
      <c r="AH2244" s="168"/>
      <c r="AI2244" s="168"/>
      <c r="AJ2244" s="168"/>
      <c r="AK2244" s="168"/>
      <c r="AL2244" s="168"/>
      <c r="AM2244" s="168"/>
      <c r="AN2244" s="168"/>
      <c r="AO2244" s="168"/>
      <c r="AP2244" s="168"/>
      <c r="AQ2244" s="168"/>
      <c r="AR2244" s="168"/>
      <c r="AS2244" s="168"/>
      <c r="AT2244" s="168"/>
      <c r="AU2244" s="168"/>
      <c r="AV2244" s="168"/>
      <c r="AW2244" s="168"/>
      <c r="AX2244" s="168"/>
      <c r="AY2244" s="168"/>
      <c r="AZ2244" s="168"/>
      <c r="BA2244" s="168"/>
      <c r="BB2244" s="168"/>
      <c r="BC2244" s="168"/>
      <c r="BD2244" s="168"/>
      <c r="BE2244" s="168"/>
      <c r="BF2244" s="168"/>
      <c r="BG2244" s="168"/>
      <c r="BH2244" s="168"/>
      <c r="BI2244" s="168"/>
      <c r="BJ2244" s="168"/>
      <c r="BK2244" s="168"/>
      <c r="BL2244" s="168"/>
      <c r="BM2244" s="168"/>
      <c r="BN2244" s="168"/>
      <c r="BO2244" s="168"/>
      <c r="BP2244" s="168"/>
    </row>
    <row r="2245" spans="4:68" x14ac:dyDescent="0.15">
      <c r="D2245" s="168"/>
      <c r="E2245" s="168"/>
      <c r="F2245" s="168"/>
      <c r="G2245" s="168"/>
      <c r="H2245" s="168"/>
      <c r="I2245" s="168"/>
      <c r="J2245" s="168"/>
      <c r="K2245" s="168"/>
      <c r="L2245" s="168"/>
      <c r="M2245" s="168"/>
      <c r="N2245" s="168"/>
      <c r="O2245" s="168"/>
      <c r="P2245" s="168"/>
      <c r="Q2245" s="168"/>
      <c r="R2245" s="168"/>
      <c r="S2245" s="168"/>
      <c r="T2245" s="168"/>
      <c r="U2245" s="168"/>
      <c r="V2245" s="168"/>
      <c r="W2245" s="168"/>
      <c r="X2245" s="168"/>
      <c r="Y2245" s="168"/>
      <c r="Z2245" s="168"/>
      <c r="AA2245" s="168"/>
      <c r="AB2245" s="168"/>
      <c r="AC2245" s="168"/>
      <c r="AD2245" s="168"/>
      <c r="AE2245" s="168"/>
      <c r="AF2245" s="168"/>
      <c r="AG2245" s="168"/>
      <c r="AH2245" s="168"/>
      <c r="AI2245" s="168"/>
      <c r="AJ2245" s="168"/>
      <c r="AK2245" s="168"/>
      <c r="AL2245" s="168"/>
      <c r="AM2245" s="168"/>
      <c r="AN2245" s="168"/>
      <c r="AO2245" s="168"/>
      <c r="AP2245" s="168"/>
      <c r="AQ2245" s="168"/>
      <c r="AR2245" s="168"/>
      <c r="AS2245" s="168"/>
      <c r="AT2245" s="168"/>
      <c r="AU2245" s="168"/>
      <c r="AV2245" s="168"/>
      <c r="AW2245" s="168"/>
      <c r="AX2245" s="168"/>
      <c r="AY2245" s="168"/>
      <c r="AZ2245" s="168"/>
      <c r="BA2245" s="168"/>
      <c r="BB2245" s="168"/>
      <c r="BC2245" s="168"/>
      <c r="BD2245" s="168"/>
      <c r="BE2245" s="168"/>
      <c r="BF2245" s="168"/>
      <c r="BG2245" s="168"/>
      <c r="BH2245" s="168"/>
      <c r="BI2245" s="168"/>
      <c r="BJ2245" s="168"/>
      <c r="BK2245" s="168"/>
      <c r="BL2245" s="168"/>
      <c r="BM2245" s="168"/>
      <c r="BN2245" s="168"/>
      <c r="BO2245" s="168"/>
      <c r="BP2245" s="168"/>
    </row>
    <row r="2246" spans="4:68" x14ac:dyDescent="0.15">
      <c r="D2246" s="168"/>
      <c r="E2246" s="168"/>
      <c r="F2246" s="168"/>
      <c r="G2246" s="168"/>
      <c r="H2246" s="168"/>
      <c r="I2246" s="168"/>
      <c r="J2246" s="168"/>
      <c r="K2246" s="168"/>
      <c r="L2246" s="168"/>
      <c r="M2246" s="168"/>
      <c r="N2246" s="168"/>
      <c r="O2246" s="168"/>
      <c r="P2246" s="168"/>
      <c r="Q2246" s="168"/>
      <c r="R2246" s="168"/>
      <c r="S2246" s="168"/>
      <c r="T2246" s="168"/>
      <c r="U2246" s="168"/>
      <c r="V2246" s="168"/>
      <c r="W2246" s="168"/>
      <c r="X2246" s="168"/>
      <c r="Y2246" s="168"/>
      <c r="Z2246" s="168"/>
      <c r="AA2246" s="168"/>
      <c r="AB2246" s="168"/>
      <c r="AC2246" s="168"/>
      <c r="AD2246" s="168"/>
      <c r="AE2246" s="168"/>
      <c r="AF2246" s="168"/>
      <c r="AG2246" s="168"/>
      <c r="AH2246" s="168"/>
      <c r="AI2246" s="168"/>
      <c r="AJ2246" s="168"/>
      <c r="AK2246" s="168"/>
      <c r="AL2246" s="168"/>
      <c r="AM2246" s="168"/>
      <c r="AN2246" s="168"/>
      <c r="AO2246" s="168"/>
      <c r="AP2246" s="168"/>
      <c r="AQ2246" s="168"/>
      <c r="AR2246" s="168"/>
      <c r="AS2246" s="168"/>
      <c r="AT2246" s="168"/>
      <c r="AU2246" s="168"/>
      <c r="AV2246" s="168"/>
      <c r="AW2246" s="168"/>
      <c r="AX2246" s="168"/>
      <c r="AY2246" s="168"/>
      <c r="AZ2246" s="168"/>
      <c r="BA2246" s="168"/>
      <c r="BB2246" s="168"/>
      <c r="BC2246" s="168"/>
      <c r="BD2246" s="168"/>
      <c r="BE2246" s="168"/>
      <c r="BF2246" s="168"/>
      <c r="BG2246" s="168"/>
      <c r="BH2246" s="168"/>
      <c r="BI2246" s="168"/>
      <c r="BJ2246" s="168"/>
      <c r="BK2246" s="168"/>
      <c r="BL2246" s="168"/>
      <c r="BM2246" s="168"/>
      <c r="BN2246" s="168"/>
      <c r="BO2246" s="168"/>
      <c r="BP2246" s="168"/>
    </row>
    <row r="2247" spans="4:68" x14ac:dyDescent="0.15">
      <c r="D2247" s="168"/>
      <c r="E2247" s="168"/>
      <c r="F2247" s="168"/>
      <c r="G2247" s="168"/>
      <c r="H2247" s="168"/>
      <c r="I2247" s="168"/>
      <c r="J2247" s="168"/>
      <c r="K2247" s="168"/>
      <c r="L2247" s="168"/>
      <c r="M2247" s="168"/>
      <c r="N2247" s="168"/>
      <c r="O2247" s="168"/>
      <c r="P2247" s="168"/>
      <c r="Q2247" s="168"/>
      <c r="R2247" s="168"/>
      <c r="S2247" s="168"/>
      <c r="T2247" s="168"/>
      <c r="U2247" s="168"/>
      <c r="V2247" s="168"/>
      <c r="W2247" s="168"/>
      <c r="X2247" s="168"/>
      <c r="Y2247" s="168"/>
      <c r="Z2247" s="168"/>
      <c r="AA2247" s="168"/>
      <c r="AB2247" s="168"/>
      <c r="AC2247" s="168"/>
      <c r="AD2247" s="168"/>
      <c r="AE2247" s="168"/>
      <c r="AF2247" s="168"/>
      <c r="AG2247" s="168"/>
      <c r="AH2247" s="168"/>
      <c r="AI2247" s="168"/>
      <c r="AJ2247" s="168"/>
      <c r="AK2247" s="168"/>
      <c r="AL2247" s="168"/>
      <c r="AM2247" s="168"/>
      <c r="AN2247" s="168"/>
      <c r="AO2247" s="168"/>
      <c r="AP2247" s="168"/>
      <c r="AQ2247" s="168"/>
      <c r="AR2247" s="168"/>
      <c r="AS2247" s="168"/>
      <c r="AT2247" s="168"/>
      <c r="AU2247" s="168"/>
      <c r="AV2247" s="168"/>
      <c r="AW2247" s="168"/>
      <c r="AX2247" s="168"/>
      <c r="AY2247" s="168"/>
      <c r="AZ2247" s="168"/>
      <c r="BA2247" s="168"/>
      <c r="BB2247" s="168"/>
      <c r="BC2247" s="168"/>
      <c r="BD2247" s="168"/>
      <c r="BE2247" s="168"/>
      <c r="BF2247" s="168"/>
      <c r="BG2247" s="168"/>
      <c r="BH2247" s="168"/>
      <c r="BI2247" s="168"/>
      <c r="BJ2247" s="168"/>
      <c r="BK2247" s="168"/>
      <c r="BL2247" s="168"/>
      <c r="BM2247" s="168"/>
      <c r="BN2247" s="168"/>
      <c r="BO2247" s="168"/>
      <c r="BP2247" s="168"/>
    </row>
    <row r="2248" spans="4:68" x14ac:dyDescent="0.15">
      <c r="D2248" s="168"/>
      <c r="E2248" s="168"/>
      <c r="F2248" s="168"/>
      <c r="G2248" s="168"/>
      <c r="H2248" s="168"/>
      <c r="I2248" s="168"/>
      <c r="J2248" s="168"/>
      <c r="K2248" s="168"/>
      <c r="L2248" s="168"/>
      <c r="M2248" s="168"/>
      <c r="N2248" s="168"/>
      <c r="O2248" s="168"/>
      <c r="P2248" s="168"/>
      <c r="Q2248" s="168"/>
      <c r="R2248" s="168"/>
      <c r="S2248" s="168"/>
      <c r="T2248" s="168"/>
      <c r="U2248" s="168"/>
      <c r="V2248" s="168"/>
      <c r="W2248" s="168"/>
      <c r="X2248" s="168"/>
      <c r="Y2248" s="168"/>
      <c r="Z2248" s="168"/>
      <c r="AA2248" s="168"/>
      <c r="AB2248" s="168"/>
      <c r="AC2248" s="168"/>
      <c r="AD2248" s="168"/>
      <c r="AE2248" s="168"/>
      <c r="AF2248" s="168"/>
      <c r="AG2248" s="168"/>
      <c r="AH2248" s="168"/>
      <c r="AI2248" s="168"/>
      <c r="AJ2248" s="168"/>
      <c r="AK2248" s="168"/>
      <c r="AL2248" s="168"/>
      <c r="AM2248" s="168"/>
      <c r="AN2248" s="168"/>
      <c r="AO2248" s="168"/>
      <c r="AP2248" s="168"/>
      <c r="AQ2248" s="168"/>
      <c r="AR2248" s="168"/>
      <c r="AS2248" s="168"/>
      <c r="AT2248" s="168"/>
      <c r="AU2248" s="168"/>
      <c r="AV2248" s="168"/>
      <c r="AW2248" s="168"/>
      <c r="AX2248" s="168"/>
      <c r="AY2248" s="168"/>
      <c r="AZ2248" s="168"/>
      <c r="BA2248" s="168"/>
      <c r="BB2248" s="168"/>
      <c r="BC2248" s="168"/>
      <c r="BD2248" s="168"/>
      <c r="BE2248" s="168"/>
      <c r="BF2248" s="168"/>
      <c r="BG2248" s="168"/>
      <c r="BH2248" s="168"/>
      <c r="BI2248" s="168"/>
      <c r="BJ2248" s="168"/>
      <c r="BK2248" s="168"/>
      <c r="BL2248" s="168"/>
      <c r="BM2248" s="168"/>
      <c r="BN2248" s="168"/>
      <c r="BO2248" s="168"/>
      <c r="BP2248" s="168"/>
    </row>
    <row r="2249" spans="4:68" x14ac:dyDescent="0.15">
      <c r="D2249" s="168"/>
      <c r="E2249" s="168"/>
      <c r="F2249" s="168"/>
      <c r="G2249" s="168"/>
      <c r="H2249" s="168"/>
      <c r="I2249" s="168"/>
      <c r="J2249" s="168"/>
      <c r="K2249" s="168"/>
      <c r="L2249" s="168"/>
      <c r="M2249" s="168"/>
      <c r="N2249" s="168"/>
      <c r="O2249" s="168"/>
      <c r="P2249" s="168"/>
      <c r="Q2249" s="168"/>
      <c r="R2249" s="168"/>
      <c r="S2249" s="168"/>
      <c r="T2249" s="168"/>
      <c r="U2249" s="168"/>
      <c r="V2249" s="168"/>
      <c r="W2249" s="168"/>
      <c r="X2249" s="168"/>
      <c r="Y2249" s="168"/>
      <c r="Z2249" s="168"/>
      <c r="AA2249" s="168"/>
      <c r="AB2249" s="168"/>
      <c r="AC2249" s="168"/>
      <c r="AD2249" s="168"/>
      <c r="AE2249" s="168"/>
      <c r="AF2249" s="168"/>
      <c r="AG2249" s="168"/>
      <c r="AH2249" s="168"/>
      <c r="AI2249" s="168"/>
      <c r="AJ2249" s="168"/>
      <c r="AK2249" s="168"/>
      <c r="AL2249" s="168"/>
      <c r="AM2249" s="168"/>
      <c r="AN2249" s="168"/>
      <c r="AO2249" s="168"/>
      <c r="AP2249" s="168"/>
      <c r="AQ2249" s="168"/>
      <c r="AR2249" s="168"/>
      <c r="AS2249" s="168"/>
      <c r="AT2249" s="168"/>
      <c r="AU2249" s="168"/>
      <c r="AV2249" s="168"/>
      <c r="AW2249" s="168"/>
      <c r="AX2249" s="168"/>
      <c r="AY2249" s="168"/>
      <c r="AZ2249" s="168"/>
      <c r="BA2249" s="168"/>
      <c r="BB2249" s="168"/>
      <c r="BC2249" s="168"/>
      <c r="BD2249" s="168"/>
      <c r="BE2249" s="168"/>
      <c r="BF2249" s="168"/>
      <c r="BG2249" s="168"/>
      <c r="BH2249" s="168"/>
      <c r="BI2249" s="168"/>
      <c r="BJ2249" s="168"/>
      <c r="BK2249" s="168"/>
      <c r="BL2249" s="168"/>
      <c r="BM2249" s="168"/>
      <c r="BN2249" s="168"/>
      <c r="BO2249" s="168"/>
      <c r="BP2249" s="168"/>
    </row>
    <row r="2250" spans="4:68" x14ac:dyDescent="0.15">
      <c r="D2250" s="168"/>
      <c r="E2250" s="168"/>
      <c r="F2250" s="168"/>
      <c r="G2250" s="168"/>
      <c r="H2250" s="168"/>
      <c r="I2250" s="168"/>
      <c r="J2250" s="168"/>
      <c r="K2250" s="168"/>
      <c r="L2250" s="168"/>
      <c r="M2250" s="168"/>
      <c r="N2250" s="168"/>
      <c r="O2250" s="168"/>
      <c r="P2250" s="168"/>
      <c r="Q2250" s="168"/>
      <c r="R2250" s="168"/>
      <c r="S2250" s="168"/>
      <c r="T2250" s="168"/>
      <c r="U2250" s="168"/>
      <c r="V2250" s="168"/>
      <c r="W2250" s="168"/>
      <c r="X2250" s="168"/>
      <c r="Y2250" s="168"/>
      <c r="Z2250" s="168"/>
      <c r="AA2250" s="168"/>
      <c r="AB2250" s="168"/>
      <c r="AC2250" s="168"/>
      <c r="AD2250" s="168"/>
      <c r="AE2250" s="168"/>
      <c r="AF2250" s="168"/>
      <c r="AG2250" s="168"/>
      <c r="AH2250" s="168"/>
      <c r="AI2250" s="168"/>
      <c r="AJ2250" s="168"/>
      <c r="AK2250" s="168"/>
      <c r="AL2250" s="168"/>
      <c r="AM2250" s="168"/>
      <c r="AN2250" s="168"/>
      <c r="AO2250" s="168"/>
      <c r="AP2250" s="168"/>
      <c r="AQ2250" s="168"/>
      <c r="AR2250" s="168"/>
      <c r="AS2250" s="168"/>
      <c r="AT2250" s="168"/>
      <c r="AU2250" s="168"/>
      <c r="AV2250" s="168"/>
      <c r="AW2250" s="168"/>
      <c r="AX2250" s="168"/>
      <c r="AY2250" s="168"/>
      <c r="AZ2250" s="168"/>
      <c r="BA2250" s="168"/>
      <c r="BB2250" s="168"/>
      <c r="BC2250" s="168"/>
      <c r="BD2250" s="168"/>
      <c r="BE2250" s="168"/>
      <c r="BF2250" s="168"/>
      <c r="BG2250" s="168"/>
      <c r="BH2250" s="168"/>
      <c r="BI2250" s="168"/>
      <c r="BJ2250" s="168"/>
      <c r="BK2250" s="168"/>
      <c r="BL2250" s="168"/>
      <c r="BM2250" s="168"/>
      <c r="BN2250" s="168"/>
      <c r="BO2250" s="168"/>
      <c r="BP2250" s="168"/>
    </row>
    <row r="2251" spans="4:68" x14ac:dyDescent="0.15">
      <c r="D2251" s="168"/>
      <c r="E2251" s="168"/>
      <c r="F2251" s="168"/>
      <c r="G2251" s="168"/>
      <c r="H2251" s="168"/>
      <c r="I2251" s="168"/>
      <c r="J2251" s="168"/>
      <c r="K2251" s="168"/>
      <c r="L2251" s="168"/>
      <c r="M2251" s="168"/>
      <c r="N2251" s="168"/>
      <c r="O2251" s="168"/>
      <c r="P2251" s="168"/>
      <c r="Q2251" s="168"/>
      <c r="R2251" s="168"/>
      <c r="S2251" s="168"/>
      <c r="T2251" s="168"/>
      <c r="U2251" s="168"/>
      <c r="V2251" s="168"/>
      <c r="W2251" s="168"/>
      <c r="X2251" s="168"/>
      <c r="Y2251" s="168"/>
      <c r="Z2251" s="168"/>
      <c r="AA2251" s="168"/>
      <c r="AB2251" s="168"/>
      <c r="AC2251" s="168"/>
      <c r="AD2251" s="168"/>
      <c r="AE2251" s="168"/>
      <c r="AF2251" s="168"/>
      <c r="AG2251" s="168"/>
      <c r="AH2251" s="168"/>
      <c r="AI2251" s="168"/>
      <c r="AJ2251" s="168"/>
      <c r="AK2251" s="168"/>
      <c r="AL2251" s="168"/>
      <c r="AM2251" s="168"/>
      <c r="AN2251" s="168"/>
      <c r="AO2251" s="168"/>
      <c r="AP2251" s="168"/>
      <c r="AQ2251" s="168"/>
      <c r="AR2251" s="168"/>
      <c r="AS2251" s="168"/>
      <c r="AT2251" s="168"/>
      <c r="AU2251" s="168"/>
      <c r="AV2251" s="168"/>
      <c r="AW2251" s="168"/>
      <c r="AX2251" s="168"/>
      <c r="AY2251" s="168"/>
      <c r="AZ2251" s="168"/>
      <c r="BA2251" s="168"/>
      <c r="BB2251" s="168"/>
      <c r="BC2251" s="168"/>
      <c r="BD2251" s="168"/>
      <c r="BE2251" s="168"/>
      <c r="BF2251" s="168"/>
      <c r="BG2251" s="168"/>
      <c r="BH2251" s="168"/>
      <c r="BI2251" s="168"/>
      <c r="BJ2251" s="168"/>
      <c r="BK2251" s="168"/>
      <c r="BL2251" s="168"/>
      <c r="BM2251" s="168"/>
      <c r="BN2251" s="168"/>
      <c r="BO2251" s="168"/>
      <c r="BP2251" s="168"/>
    </row>
    <row r="2252" spans="4:68" x14ac:dyDescent="0.15">
      <c r="D2252" s="168"/>
      <c r="E2252" s="168"/>
      <c r="F2252" s="168"/>
      <c r="G2252" s="168"/>
      <c r="H2252" s="168"/>
      <c r="I2252" s="168"/>
      <c r="J2252" s="168"/>
      <c r="K2252" s="168"/>
      <c r="L2252" s="168"/>
      <c r="M2252" s="168"/>
      <c r="N2252" s="168"/>
      <c r="O2252" s="168"/>
      <c r="P2252" s="168"/>
      <c r="Q2252" s="168"/>
      <c r="R2252" s="168"/>
      <c r="S2252" s="168"/>
      <c r="T2252" s="168"/>
      <c r="U2252" s="168"/>
      <c r="V2252" s="168"/>
      <c r="W2252" s="168"/>
      <c r="X2252" s="168"/>
      <c r="Y2252" s="168"/>
      <c r="Z2252" s="168"/>
      <c r="AA2252" s="168"/>
      <c r="AB2252" s="168"/>
      <c r="AC2252" s="168"/>
      <c r="AD2252" s="168"/>
      <c r="AE2252" s="168"/>
      <c r="AF2252" s="168"/>
      <c r="AG2252" s="168"/>
      <c r="AH2252" s="168"/>
      <c r="AI2252" s="168"/>
      <c r="AJ2252" s="168"/>
      <c r="AK2252" s="168"/>
      <c r="AL2252" s="168"/>
      <c r="AM2252" s="168"/>
      <c r="AN2252" s="168"/>
      <c r="AO2252" s="168"/>
      <c r="AP2252" s="168"/>
      <c r="AQ2252" s="168"/>
      <c r="AR2252" s="168"/>
      <c r="AS2252" s="168"/>
      <c r="AT2252" s="168"/>
      <c r="AU2252" s="168"/>
      <c r="AV2252" s="168"/>
      <c r="AW2252" s="168"/>
      <c r="AX2252" s="168"/>
      <c r="AY2252" s="168"/>
      <c r="AZ2252" s="168"/>
      <c r="BA2252" s="168"/>
      <c r="BB2252" s="168"/>
      <c r="BC2252" s="168"/>
      <c r="BD2252" s="168"/>
      <c r="BE2252" s="168"/>
      <c r="BF2252" s="168"/>
      <c r="BG2252" s="168"/>
      <c r="BH2252" s="168"/>
      <c r="BI2252" s="168"/>
      <c r="BJ2252" s="168"/>
      <c r="BK2252" s="168"/>
      <c r="BL2252" s="168"/>
      <c r="BM2252" s="168"/>
      <c r="BN2252" s="168"/>
      <c r="BO2252" s="168"/>
      <c r="BP2252" s="168"/>
    </row>
    <row r="2253" spans="4:68" x14ac:dyDescent="0.15">
      <c r="D2253" s="168"/>
      <c r="E2253" s="168"/>
      <c r="F2253" s="168"/>
      <c r="G2253" s="168"/>
      <c r="H2253" s="168"/>
      <c r="I2253" s="168"/>
      <c r="J2253" s="168"/>
      <c r="K2253" s="168"/>
      <c r="L2253" s="168"/>
      <c r="M2253" s="168"/>
      <c r="N2253" s="168"/>
      <c r="O2253" s="168"/>
      <c r="P2253" s="168"/>
      <c r="Q2253" s="168"/>
      <c r="R2253" s="168"/>
      <c r="S2253" s="168"/>
      <c r="T2253" s="168"/>
      <c r="U2253" s="168"/>
      <c r="V2253" s="168"/>
      <c r="W2253" s="168"/>
      <c r="X2253" s="168"/>
      <c r="Y2253" s="168"/>
      <c r="Z2253" s="168"/>
      <c r="AA2253" s="168"/>
      <c r="AB2253" s="168"/>
      <c r="AC2253" s="168"/>
      <c r="AD2253" s="168"/>
      <c r="AE2253" s="168"/>
      <c r="AF2253" s="168"/>
      <c r="AG2253" s="168"/>
      <c r="AH2253" s="168"/>
      <c r="AI2253" s="168"/>
      <c r="AJ2253" s="168"/>
      <c r="AK2253" s="168"/>
      <c r="AL2253" s="168"/>
      <c r="AM2253" s="168"/>
      <c r="AN2253" s="168"/>
      <c r="AO2253" s="168"/>
      <c r="AP2253" s="168"/>
      <c r="AQ2253" s="168"/>
      <c r="AR2253" s="168"/>
      <c r="AS2253" s="168"/>
      <c r="AT2253" s="168"/>
      <c r="AU2253" s="168"/>
      <c r="AV2253" s="168"/>
      <c r="AW2253" s="168"/>
      <c r="AX2253" s="168"/>
      <c r="AY2253" s="168"/>
      <c r="AZ2253" s="168"/>
      <c r="BA2253" s="168"/>
      <c r="BB2253" s="168"/>
      <c r="BC2253" s="168"/>
      <c r="BD2253" s="168"/>
      <c r="BE2253" s="168"/>
      <c r="BF2253" s="168"/>
      <c r="BG2253" s="168"/>
      <c r="BH2253" s="168"/>
      <c r="BI2253" s="168"/>
      <c r="BJ2253" s="168"/>
      <c r="BK2253" s="168"/>
      <c r="BL2253" s="168"/>
      <c r="BM2253" s="168"/>
      <c r="BN2253" s="168"/>
      <c r="BO2253" s="168"/>
      <c r="BP2253" s="168"/>
    </row>
    <row r="2254" spans="4:68" x14ac:dyDescent="0.15">
      <c r="D2254" s="168"/>
      <c r="E2254" s="168"/>
      <c r="F2254" s="168"/>
      <c r="G2254" s="168"/>
      <c r="H2254" s="168"/>
      <c r="I2254" s="168"/>
      <c r="J2254" s="168"/>
      <c r="K2254" s="168"/>
      <c r="L2254" s="168"/>
      <c r="M2254" s="168"/>
      <c r="N2254" s="168"/>
      <c r="O2254" s="168"/>
      <c r="P2254" s="168"/>
      <c r="Q2254" s="168"/>
      <c r="R2254" s="168"/>
      <c r="S2254" s="168"/>
      <c r="T2254" s="168"/>
      <c r="U2254" s="168"/>
      <c r="V2254" s="168"/>
      <c r="W2254" s="168"/>
      <c r="X2254" s="168"/>
      <c r="Y2254" s="168"/>
      <c r="Z2254" s="168"/>
      <c r="AA2254" s="168"/>
      <c r="AB2254" s="168"/>
      <c r="AC2254" s="168"/>
      <c r="AD2254" s="168"/>
      <c r="AE2254" s="168"/>
      <c r="AF2254" s="168"/>
      <c r="AG2254" s="168"/>
      <c r="AH2254" s="168"/>
      <c r="AI2254" s="168"/>
      <c r="AJ2254" s="168"/>
      <c r="AK2254" s="168"/>
      <c r="AL2254" s="168"/>
      <c r="AM2254" s="168"/>
      <c r="AN2254" s="168"/>
      <c r="AO2254" s="168"/>
      <c r="AP2254" s="168"/>
      <c r="AQ2254" s="168"/>
      <c r="AR2254" s="168"/>
      <c r="AS2254" s="168"/>
      <c r="AT2254" s="168"/>
      <c r="AU2254" s="168"/>
      <c r="AV2254" s="168"/>
      <c r="AW2254" s="168"/>
      <c r="AX2254" s="168"/>
      <c r="AY2254" s="168"/>
      <c r="AZ2254" s="168"/>
      <c r="BA2254" s="168"/>
      <c r="BB2254" s="168"/>
      <c r="BC2254" s="168"/>
      <c r="BD2254" s="168"/>
      <c r="BE2254" s="168"/>
      <c r="BF2254" s="168"/>
      <c r="BG2254" s="168"/>
      <c r="BH2254" s="168"/>
      <c r="BI2254" s="168"/>
      <c r="BJ2254" s="168"/>
      <c r="BK2254" s="168"/>
      <c r="BL2254" s="168"/>
      <c r="BM2254" s="168"/>
      <c r="BN2254" s="168"/>
      <c r="BO2254" s="168"/>
      <c r="BP2254" s="168"/>
    </row>
    <row r="2255" spans="4:68" x14ac:dyDescent="0.15">
      <c r="D2255" s="168"/>
      <c r="E2255" s="168"/>
      <c r="F2255" s="168"/>
      <c r="G2255" s="168"/>
      <c r="H2255" s="168"/>
      <c r="I2255" s="168"/>
      <c r="J2255" s="168"/>
      <c r="K2255" s="168"/>
      <c r="L2255" s="168"/>
      <c r="M2255" s="168"/>
      <c r="N2255" s="168"/>
      <c r="O2255" s="168"/>
      <c r="P2255" s="168"/>
      <c r="Q2255" s="168"/>
      <c r="R2255" s="168"/>
      <c r="S2255" s="168"/>
      <c r="T2255" s="168"/>
      <c r="U2255" s="168"/>
      <c r="V2255" s="168"/>
      <c r="W2255" s="168"/>
      <c r="X2255" s="168"/>
      <c r="Y2255" s="168"/>
      <c r="Z2255" s="168"/>
      <c r="AA2255" s="168"/>
      <c r="AB2255" s="168"/>
      <c r="AC2255" s="168"/>
      <c r="AD2255" s="168"/>
      <c r="AE2255" s="168"/>
      <c r="AF2255" s="168"/>
      <c r="AG2255" s="168"/>
      <c r="AH2255" s="168"/>
      <c r="AI2255" s="168"/>
      <c r="AJ2255" s="168"/>
      <c r="AK2255" s="168"/>
      <c r="AL2255" s="168"/>
      <c r="AM2255" s="168"/>
      <c r="AN2255" s="168"/>
      <c r="AO2255" s="168"/>
      <c r="AP2255" s="168"/>
      <c r="AQ2255" s="168"/>
      <c r="AR2255" s="168"/>
      <c r="AS2255" s="168"/>
      <c r="AT2255" s="168"/>
      <c r="AU2255" s="168"/>
      <c r="AV2255" s="168"/>
      <c r="AW2255" s="168"/>
      <c r="AX2255" s="168"/>
      <c r="AY2255" s="168"/>
      <c r="AZ2255" s="168"/>
      <c r="BA2255" s="168"/>
      <c r="BB2255" s="168"/>
      <c r="BC2255" s="168"/>
      <c r="BD2255" s="168"/>
      <c r="BE2255" s="168"/>
      <c r="BF2255" s="168"/>
      <c r="BG2255" s="168"/>
      <c r="BH2255" s="168"/>
      <c r="BI2255" s="168"/>
      <c r="BJ2255" s="168"/>
      <c r="BK2255" s="168"/>
      <c r="BL2255" s="168"/>
      <c r="BM2255" s="168"/>
      <c r="BN2255" s="168"/>
      <c r="BO2255" s="168"/>
      <c r="BP2255" s="168"/>
    </row>
    <row r="2256" spans="4:68" x14ac:dyDescent="0.15">
      <c r="D2256" s="168"/>
      <c r="E2256" s="168"/>
      <c r="F2256" s="168"/>
      <c r="G2256" s="168"/>
      <c r="H2256" s="168"/>
      <c r="I2256" s="168"/>
      <c r="J2256" s="168"/>
      <c r="K2256" s="168"/>
      <c r="L2256" s="168"/>
      <c r="M2256" s="168"/>
      <c r="N2256" s="168"/>
      <c r="O2256" s="168"/>
      <c r="P2256" s="168"/>
      <c r="Q2256" s="168"/>
      <c r="R2256" s="168"/>
      <c r="S2256" s="168"/>
      <c r="T2256" s="168"/>
      <c r="U2256" s="168"/>
      <c r="V2256" s="168"/>
      <c r="W2256" s="168"/>
      <c r="X2256" s="168"/>
      <c r="Y2256" s="168"/>
      <c r="Z2256" s="168"/>
      <c r="AA2256" s="168"/>
      <c r="AB2256" s="168"/>
      <c r="AC2256" s="168"/>
      <c r="AD2256" s="168"/>
      <c r="AE2256" s="168"/>
      <c r="AF2256" s="168"/>
      <c r="AG2256" s="168"/>
      <c r="AH2256" s="168"/>
      <c r="AI2256" s="168"/>
      <c r="AJ2256" s="168"/>
      <c r="AK2256" s="168"/>
      <c r="AL2256" s="168"/>
      <c r="AM2256" s="168"/>
      <c r="AN2256" s="168"/>
      <c r="AO2256" s="168"/>
      <c r="AP2256" s="168"/>
      <c r="AQ2256" s="168"/>
      <c r="AR2256" s="168"/>
      <c r="AS2256" s="168"/>
      <c r="AT2256" s="168"/>
      <c r="AU2256" s="168"/>
      <c r="AV2256" s="168"/>
      <c r="AW2256" s="168"/>
      <c r="AX2256" s="168"/>
      <c r="AY2256" s="168"/>
      <c r="AZ2256" s="168"/>
      <c r="BA2256" s="168"/>
      <c r="BB2256" s="168"/>
      <c r="BC2256" s="168"/>
      <c r="BD2256" s="168"/>
      <c r="BE2256" s="168"/>
      <c r="BF2256" s="168"/>
      <c r="BG2256" s="168"/>
      <c r="BH2256" s="168"/>
      <c r="BI2256" s="168"/>
      <c r="BJ2256" s="168"/>
      <c r="BK2256" s="168"/>
      <c r="BL2256" s="168"/>
      <c r="BM2256" s="168"/>
      <c r="BN2256" s="168"/>
      <c r="BO2256" s="168"/>
      <c r="BP2256" s="168"/>
    </row>
    <row r="2257" spans="4:68" x14ac:dyDescent="0.15">
      <c r="D2257" s="168"/>
      <c r="E2257" s="168"/>
      <c r="F2257" s="168"/>
      <c r="G2257" s="168"/>
      <c r="H2257" s="168"/>
      <c r="I2257" s="168"/>
      <c r="J2257" s="168"/>
      <c r="K2257" s="168"/>
      <c r="L2257" s="168"/>
      <c r="M2257" s="168"/>
      <c r="N2257" s="168"/>
      <c r="O2257" s="168"/>
      <c r="P2257" s="168"/>
      <c r="Q2257" s="168"/>
      <c r="R2257" s="168"/>
      <c r="S2257" s="168"/>
      <c r="T2257" s="168"/>
      <c r="U2257" s="168"/>
      <c r="V2257" s="168"/>
      <c r="W2257" s="168"/>
      <c r="X2257" s="168"/>
      <c r="Y2257" s="168"/>
      <c r="Z2257" s="168"/>
      <c r="AA2257" s="168"/>
      <c r="AB2257" s="168"/>
      <c r="AC2257" s="168"/>
      <c r="AD2257" s="168"/>
      <c r="AE2257" s="168"/>
      <c r="AF2257" s="168"/>
      <c r="AG2257" s="168"/>
      <c r="AH2257" s="168"/>
      <c r="AI2257" s="168"/>
      <c r="AJ2257" s="168"/>
      <c r="AK2257" s="168"/>
      <c r="AL2257" s="168"/>
      <c r="AM2257" s="168"/>
      <c r="AN2257" s="168"/>
      <c r="AO2257" s="168"/>
      <c r="AP2257" s="168"/>
      <c r="AQ2257" s="168"/>
      <c r="AR2257" s="168"/>
      <c r="AS2257" s="168"/>
      <c r="AT2257" s="168"/>
      <c r="AU2257" s="168"/>
      <c r="AV2257" s="168"/>
      <c r="AW2257" s="168"/>
      <c r="AX2257" s="168"/>
      <c r="AY2257" s="168"/>
      <c r="AZ2257" s="168"/>
      <c r="BA2257" s="168"/>
      <c r="BB2257" s="168"/>
      <c r="BC2257" s="168"/>
      <c r="BD2257" s="168"/>
      <c r="BE2257" s="168"/>
      <c r="BF2257" s="168"/>
      <c r="BG2257" s="168"/>
      <c r="BH2257" s="168"/>
      <c r="BI2257" s="168"/>
      <c r="BJ2257" s="168"/>
      <c r="BK2257" s="168"/>
      <c r="BL2257" s="168"/>
      <c r="BM2257" s="168"/>
      <c r="BN2257" s="168"/>
      <c r="BO2257" s="168"/>
      <c r="BP2257" s="168"/>
    </row>
    <row r="2258" spans="4:68" x14ac:dyDescent="0.15">
      <c r="D2258" s="168"/>
      <c r="E2258" s="168"/>
      <c r="F2258" s="168"/>
      <c r="G2258" s="168"/>
      <c r="H2258" s="168"/>
      <c r="I2258" s="168"/>
      <c r="J2258" s="168"/>
      <c r="K2258" s="168"/>
      <c r="L2258" s="168"/>
      <c r="M2258" s="168"/>
      <c r="N2258" s="168"/>
      <c r="O2258" s="168"/>
      <c r="P2258" s="168"/>
      <c r="Q2258" s="168"/>
      <c r="R2258" s="168"/>
      <c r="S2258" s="168"/>
      <c r="T2258" s="168"/>
      <c r="U2258" s="168"/>
      <c r="V2258" s="168"/>
      <c r="W2258" s="168"/>
      <c r="X2258" s="168"/>
      <c r="Y2258" s="168"/>
      <c r="Z2258" s="168"/>
      <c r="AA2258" s="168"/>
      <c r="AB2258" s="168"/>
      <c r="AC2258" s="168"/>
      <c r="AD2258" s="168"/>
      <c r="AE2258" s="168"/>
      <c r="AF2258" s="168"/>
      <c r="AG2258" s="168"/>
      <c r="AH2258" s="168"/>
      <c r="AI2258" s="168"/>
      <c r="AJ2258" s="168"/>
      <c r="AK2258" s="168"/>
      <c r="AL2258" s="168"/>
      <c r="AM2258" s="168"/>
      <c r="AN2258" s="168"/>
      <c r="AO2258" s="168"/>
      <c r="AP2258" s="168"/>
      <c r="AQ2258" s="168"/>
      <c r="AR2258" s="168"/>
      <c r="AS2258" s="168"/>
      <c r="AT2258" s="168"/>
      <c r="AU2258" s="168"/>
      <c r="AV2258" s="168"/>
      <c r="AW2258" s="168"/>
      <c r="AX2258" s="168"/>
      <c r="AY2258" s="168"/>
      <c r="AZ2258" s="168"/>
      <c r="BA2258" s="168"/>
      <c r="BB2258" s="168"/>
      <c r="BC2258" s="168"/>
      <c r="BD2258" s="168"/>
      <c r="BE2258" s="168"/>
      <c r="BF2258" s="168"/>
      <c r="BG2258" s="168"/>
      <c r="BH2258" s="168"/>
      <c r="BI2258" s="168"/>
      <c r="BJ2258" s="168"/>
      <c r="BK2258" s="168"/>
      <c r="BL2258" s="168"/>
      <c r="BM2258" s="168"/>
      <c r="BN2258" s="168"/>
      <c r="BO2258" s="168"/>
      <c r="BP2258" s="168"/>
    </row>
    <row r="2259" spans="4:68" x14ac:dyDescent="0.15">
      <c r="D2259" s="168"/>
      <c r="E2259" s="168"/>
      <c r="F2259" s="168"/>
      <c r="G2259" s="168"/>
      <c r="H2259" s="168"/>
      <c r="I2259" s="168"/>
      <c r="J2259" s="168"/>
      <c r="K2259" s="168"/>
      <c r="L2259" s="168"/>
      <c r="M2259" s="168"/>
      <c r="N2259" s="168"/>
      <c r="O2259" s="168"/>
      <c r="P2259" s="168"/>
      <c r="Q2259" s="168"/>
      <c r="R2259" s="168"/>
      <c r="S2259" s="168"/>
      <c r="T2259" s="168"/>
      <c r="U2259" s="168"/>
      <c r="V2259" s="168"/>
      <c r="W2259" s="168"/>
      <c r="X2259" s="168"/>
      <c r="Y2259" s="168"/>
      <c r="Z2259" s="168"/>
      <c r="AA2259" s="168"/>
      <c r="AB2259" s="168"/>
      <c r="AC2259" s="168"/>
      <c r="AD2259" s="168"/>
      <c r="AE2259" s="168"/>
      <c r="AF2259" s="168"/>
      <c r="AG2259" s="168"/>
      <c r="AH2259" s="168"/>
      <c r="AI2259" s="168"/>
      <c r="AJ2259" s="168"/>
      <c r="AK2259" s="168"/>
      <c r="AL2259" s="168"/>
      <c r="AM2259" s="168"/>
      <c r="AN2259" s="168"/>
      <c r="AO2259" s="168"/>
      <c r="AP2259" s="168"/>
      <c r="AQ2259" s="168"/>
      <c r="AR2259" s="168"/>
      <c r="AS2259" s="168"/>
      <c r="AT2259" s="168"/>
      <c r="AU2259" s="168"/>
      <c r="AV2259" s="168"/>
      <c r="AW2259" s="168"/>
      <c r="AX2259" s="168"/>
      <c r="AY2259" s="168"/>
      <c r="AZ2259" s="168"/>
      <c r="BA2259" s="168"/>
      <c r="BB2259" s="168"/>
      <c r="BC2259" s="168"/>
      <c r="BD2259" s="168"/>
      <c r="BE2259" s="168"/>
      <c r="BF2259" s="168"/>
      <c r="BG2259" s="168"/>
      <c r="BH2259" s="168"/>
      <c r="BI2259" s="168"/>
      <c r="BJ2259" s="168"/>
      <c r="BK2259" s="168"/>
      <c r="BL2259" s="168"/>
      <c r="BM2259" s="168"/>
      <c r="BN2259" s="168"/>
      <c r="BO2259" s="168"/>
      <c r="BP2259" s="168"/>
    </row>
    <row r="2260" spans="4:68" x14ac:dyDescent="0.15">
      <c r="D2260" s="168"/>
      <c r="E2260" s="168"/>
      <c r="F2260" s="168"/>
      <c r="G2260" s="168"/>
      <c r="H2260" s="168"/>
      <c r="I2260" s="168"/>
      <c r="J2260" s="168"/>
      <c r="K2260" s="168"/>
      <c r="L2260" s="168"/>
      <c r="M2260" s="168"/>
      <c r="N2260" s="168"/>
      <c r="O2260" s="168"/>
      <c r="P2260" s="168"/>
      <c r="Q2260" s="168"/>
      <c r="R2260" s="168"/>
      <c r="S2260" s="168"/>
      <c r="T2260" s="168"/>
      <c r="U2260" s="168"/>
      <c r="V2260" s="168"/>
      <c r="W2260" s="168"/>
      <c r="X2260" s="168"/>
      <c r="Y2260" s="168"/>
      <c r="Z2260" s="168"/>
      <c r="AA2260" s="168"/>
      <c r="AB2260" s="168"/>
      <c r="AC2260" s="168"/>
      <c r="AD2260" s="168"/>
      <c r="AE2260" s="168"/>
      <c r="AF2260" s="168"/>
      <c r="AG2260" s="168"/>
      <c r="AH2260" s="168"/>
      <c r="AI2260" s="168"/>
      <c r="AJ2260" s="168"/>
      <c r="AK2260" s="168"/>
      <c r="AL2260" s="168"/>
      <c r="AM2260" s="168"/>
      <c r="AN2260" s="168"/>
      <c r="AO2260" s="168"/>
      <c r="AP2260" s="168"/>
      <c r="AQ2260" s="168"/>
      <c r="AR2260" s="168"/>
      <c r="AS2260" s="168"/>
      <c r="AT2260" s="168"/>
      <c r="AU2260" s="168"/>
      <c r="AV2260" s="168"/>
      <c r="AW2260" s="168"/>
      <c r="AX2260" s="168"/>
      <c r="AY2260" s="168"/>
      <c r="AZ2260" s="168"/>
      <c r="BA2260" s="168"/>
      <c r="BB2260" s="168"/>
      <c r="BC2260" s="168"/>
      <c r="BD2260" s="168"/>
      <c r="BE2260" s="168"/>
      <c r="BF2260" s="168"/>
      <c r="BG2260" s="168"/>
      <c r="BH2260" s="168"/>
      <c r="BI2260" s="168"/>
      <c r="BJ2260" s="168"/>
      <c r="BK2260" s="168"/>
      <c r="BL2260" s="168"/>
      <c r="BM2260" s="168"/>
      <c r="BN2260" s="168"/>
      <c r="BO2260" s="168"/>
      <c r="BP2260" s="168"/>
    </row>
    <row r="2261" spans="4:68" x14ac:dyDescent="0.15">
      <c r="D2261" s="168"/>
      <c r="E2261" s="168"/>
      <c r="F2261" s="168"/>
      <c r="G2261" s="168"/>
      <c r="H2261" s="168"/>
      <c r="I2261" s="168"/>
      <c r="J2261" s="168"/>
      <c r="K2261" s="168"/>
      <c r="L2261" s="168"/>
      <c r="M2261" s="168"/>
      <c r="N2261" s="168"/>
      <c r="O2261" s="168"/>
      <c r="P2261" s="168"/>
      <c r="Q2261" s="168"/>
      <c r="R2261" s="168"/>
      <c r="S2261" s="168"/>
      <c r="T2261" s="168"/>
      <c r="U2261" s="168"/>
      <c r="V2261" s="168"/>
      <c r="W2261" s="168"/>
      <c r="X2261" s="168"/>
      <c r="Y2261" s="168"/>
      <c r="Z2261" s="168"/>
      <c r="AA2261" s="168"/>
      <c r="AB2261" s="168"/>
      <c r="AC2261" s="168"/>
      <c r="AD2261" s="168"/>
      <c r="AE2261" s="168"/>
      <c r="AF2261" s="168"/>
      <c r="AG2261" s="168"/>
      <c r="AH2261" s="168"/>
      <c r="AI2261" s="168"/>
      <c r="AJ2261" s="168"/>
      <c r="AK2261" s="168"/>
      <c r="AL2261" s="168"/>
      <c r="AM2261" s="168"/>
      <c r="AN2261" s="168"/>
      <c r="AO2261" s="168"/>
      <c r="AP2261" s="168"/>
      <c r="AQ2261" s="168"/>
      <c r="AR2261" s="168"/>
      <c r="AS2261" s="168"/>
      <c r="AT2261" s="168"/>
      <c r="AU2261" s="168"/>
      <c r="AV2261" s="168"/>
      <c r="AW2261" s="168"/>
      <c r="AX2261" s="168"/>
      <c r="AY2261" s="168"/>
      <c r="AZ2261" s="168"/>
      <c r="BA2261" s="168"/>
      <c r="BB2261" s="168"/>
      <c r="BC2261" s="168"/>
      <c r="BD2261" s="168"/>
      <c r="BE2261" s="168"/>
      <c r="BF2261" s="168"/>
      <c r="BG2261" s="168"/>
      <c r="BH2261" s="168"/>
      <c r="BI2261" s="168"/>
      <c r="BJ2261" s="168"/>
      <c r="BK2261" s="168"/>
      <c r="BL2261" s="168"/>
      <c r="BM2261" s="168"/>
      <c r="BN2261" s="168"/>
      <c r="BO2261" s="168"/>
      <c r="BP2261" s="168"/>
    </row>
    <row r="2262" spans="4:68" x14ac:dyDescent="0.15">
      <c r="D2262" s="168"/>
      <c r="E2262" s="168"/>
      <c r="F2262" s="168"/>
      <c r="G2262" s="168"/>
      <c r="H2262" s="168"/>
      <c r="I2262" s="168"/>
      <c r="J2262" s="168"/>
      <c r="K2262" s="168"/>
      <c r="L2262" s="168"/>
      <c r="M2262" s="168"/>
      <c r="N2262" s="168"/>
      <c r="O2262" s="168"/>
      <c r="P2262" s="168"/>
      <c r="Q2262" s="168"/>
      <c r="R2262" s="168"/>
      <c r="S2262" s="168"/>
      <c r="T2262" s="168"/>
      <c r="U2262" s="168"/>
      <c r="V2262" s="168"/>
      <c r="W2262" s="168"/>
      <c r="X2262" s="168"/>
      <c r="Y2262" s="168"/>
      <c r="Z2262" s="168"/>
      <c r="AA2262" s="168"/>
      <c r="AB2262" s="168"/>
      <c r="AC2262" s="168"/>
      <c r="AD2262" s="168"/>
      <c r="AE2262" s="168"/>
      <c r="AF2262" s="168"/>
      <c r="AG2262" s="168"/>
      <c r="AH2262" s="168"/>
      <c r="AI2262" s="168"/>
      <c r="AJ2262" s="168"/>
      <c r="AK2262" s="168"/>
      <c r="AL2262" s="168"/>
      <c r="AM2262" s="168"/>
      <c r="AN2262" s="168"/>
      <c r="AO2262" s="168"/>
      <c r="AP2262" s="168"/>
      <c r="AQ2262" s="168"/>
      <c r="AR2262" s="168"/>
      <c r="AS2262" s="168"/>
      <c r="AT2262" s="168"/>
      <c r="AU2262" s="168"/>
      <c r="AV2262" s="168"/>
      <c r="AW2262" s="168"/>
      <c r="AX2262" s="168"/>
      <c r="AY2262" s="168"/>
      <c r="AZ2262" s="168"/>
      <c r="BA2262" s="168"/>
      <c r="BB2262" s="168"/>
      <c r="BC2262" s="168"/>
      <c r="BD2262" s="168"/>
      <c r="BE2262" s="168"/>
      <c r="BF2262" s="168"/>
      <c r="BG2262" s="168"/>
      <c r="BH2262" s="168"/>
      <c r="BI2262" s="168"/>
      <c r="BJ2262" s="168"/>
      <c r="BK2262" s="168"/>
      <c r="BL2262" s="168"/>
      <c r="BM2262" s="168"/>
      <c r="BN2262" s="168"/>
      <c r="BO2262" s="168"/>
      <c r="BP2262" s="168"/>
    </row>
    <row r="2263" spans="4:68" x14ac:dyDescent="0.15">
      <c r="D2263" s="168"/>
      <c r="E2263" s="168"/>
      <c r="F2263" s="168"/>
      <c r="G2263" s="168"/>
      <c r="H2263" s="168"/>
      <c r="I2263" s="168"/>
      <c r="J2263" s="168"/>
      <c r="K2263" s="168"/>
      <c r="L2263" s="168"/>
      <c r="M2263" s="168"/>
      <c r="N2263" s="168"/>
      <c r="O2263" s="168"/>
      <c r="P2263" s="168"/>
      <c r="Q2263" s="168"/>
      <c r="R2263" s="168"/>
      <c r="S2263" s="168"/>
      <c r="T2263" s="168"/>
      <c r="U2263" s="168"/>
      <c r="V2263" s="168"/>
      <c r="W2263" s="168"/>
      <c r="X2263" s="168"/>
      <c r="Y2263" s="168"/>
      <c r="Z2263" s="168"/>
      <c r="AA2263" s="168"/>
      <c r="AB2263" s="168"/>
      <c r="AC2263" s="168"/>
      <c r="AD2263" s="168"/>
      <c r="AE2263" s="168"/>
      <c r="AF2263" s="168"/>
      <c r="AG2263" s="168"/>
      <c r="AH2263" s="168"/>
      <c r="AI2263" s="168"/>
      <c r="AJ2263" s="168"/>
      <c r="AK2263" s="168"/>
      <c r="AL2263" s="168"/>
      <c r="AM2263" s="168"/>
      <c r="AN2263" s="168"/>
      <c r="AO2263" s="168"/>
      <c r="AP2263" s="168"/>
      <c r="AQ2263" s="168"/>
      <c r="AR2263" s="168"/>
      <c r="AS2263" s="168"/>
      <c r="AT2263" s="168"/>
      <c r="AU2263" s="168"/>
      <c r="AV2263" s="168"/>
      <c r="AW2263" s="168"/>
      <c r="AX2263" s="168"/>
      <c r="AY2263" s="168"/>
      <c r="AZ2263" s="168"/>
      <c r="BA2263" s="168"/>
      <c r="BB2263" s="168"/>
      <c r="BC2263" s="168"/>
      <c r="BD2263" s="168"/>
      <c r="BE2263" s="168"/>
      <c r="BF2263" s="168"/>
      <c r="BG2263" s="168"/>
      <c r="BH2263" s="168"/>
      <c r="BI2263" s="168"/>
      <c r="BJ2263" s="168"/>
      <c r="BK2263" s="168"/>
      <c r="BL2263" s="168"/>
      <c r="BM2263" s="168"/>
      <c r="BN2263" s="168"/>
      <c r="BO2263" s="168"/>
      <c r="BP2263" s="168"/>
    </row>
    <row r="2264" spans="4:68" x14ac:dyDescent="0.15">
      <c r="D2264" s="168"/>
      <c r="E2264" s="168"/>
      <c r="F2264" s="168"/>
      <c r="G2264" s="168"/>
      <c r="H2264" s="168"/>
      <c r="I2264" s="168"/>
      <c r="J2264" s="168"/>
      <c r="K2264" s="168"/>
      <c r="L2264" s="168"/>
      <c r="M2264" s="168"/>
      <c r="N2264" s="168"/>
      <c r="O2264" s="168"/>
      <c r="P2264" s="168"/>
      <c r="Q2264" s="168"/>
      <c r="R2264" s="168"/>
      <c r="S2264" s="168"/>
      <c r="T2264" s="168"/>
      <c r="U2264" s="168"/>
      <c r="V2264" s="168"/>
      <c r="W2264" s="168"/>
      <c r="X2264" s="168"/>
      <c r="Y2264" s="168"/>
      <c r="Z2264" s="168"/>
      <c r="AA2264" s="168"/>
      <c r="AB2264" s="168"/>
      <c r="AC2264" s="168"/>
      <c r="AD2264" s="168"/>
      <c r="AE2264" s="168"/>
      <c r="AF2264" s="168"/>
      <c r="AG2264" s="168"/>
      <c r="AH2264" s="168"/>
      <c r="AI2264" s="168"/>
      <c r="AJ2264" s="168"/>
      <c r="AK2264" s="168"/>
      <c r="AL2264" s="168"/>
      <c r="AM2264" s="168"/>
      <c r="AN2264" s="168"/>
      <c r="AO2264" s="168"/>
      <c r="AP2264" s="168"/>
      <c r="AQ2264" s="168"/>
      <c r="AR2264" s="168"/>
      <c r="AS2264" s="168"/>
      <c r="AT2264" s="168"/>
      <c r="AU2264" s="168"/>
      <c r="AV2264" s="168"/>
      <c r="AW2264" s="168"/>
      <c r="AX2264" s="168"/>
      <c r="AY2264" s="168"/>
      <c r="AZ2264" s="168"/>
      <c r="BA2264" s="168"/>
      <c r="BB2264" s="168"/>
      <c r="BC2264" s="168"/>
      <c r="BD2264" s="168"/>
      <c r="BE2264" s="168"/>
      <c r="BF2264" s="168"/>
      <c r="BG2264" s="168"/>
      <c r="BH2264" s="168"/>
      <c r="BI2264" s="168"/>
      <c r="BJ2264" s="168"/>
      <c r="BK2264" s="168"/>
      <c r="BL2264" s="168"/>
      <c r="BM2264" s="168"/>
      <c r="BN2264" s="168"/>
      <c r="BO2264" s="168"/>
      <c r="BP2264" s="168"/>
    </row>
    <row r="2265" spans="4:68" x14ac:dyDescent="0.15">
      <c r="D2265" s="168"/>
      <c r="E2265" s="168"/>
      <c r="F2265" s="168"/>
      <c r="G2265" s="168"/>
      <c r="H2265" s="168"/>
      <c r="I2265" s="168"/>
      <c r="J2265" s="168"/>
      <c r="K2265" s="168"/>
      <c r="L2265" s="168"/>
      <c r="M2265" s="168"/>
      <c r="N2265" s="168"/>
      <c r="O2265" s="168"/>
      <c r="P2265" s="168"/>
      <c r="Q2265" s="168"/>
      <c r="R2265" s="168"/>
      <c r="S2265" s="168"/>
      <c r="T2265" s="168"/>
      <c r="U2265" s="168"/>
      <c r="V2265" s="168"/>
      <c r="W2265" s="168"/>
      <c r="X2265" s="168"/>
      <c r="Y2265" s="168"/>
      <c r="Z2265" s="168"/>
      <c r="AA2265" s="168"/>
      <c r="AB2265" s="168"/>
      <c r="AC2265" s="168"/>
      <c r="AD2265" s="168"/>
      <c r="AE2265" s="168"/>
      <c r="AF2265" s="168"/>
      <c r="AG2265" s="168"/>
      <c r="AH2265" s="168"/>
      <c r="AI2265" s="168"/>
      <c r="AJ2265" s="168"/>
      <c r="AK2265" s="168"/>
      <c r="AL2265" s="168"/>
      <c r="AM2265" s="168"/>
      <c r="AN2265" s="168"/>
      <c r="AO2265" s="168"/>
      <c r="AP2265" s="168"/>
      <c r="AQ2265" s="168"/>
      <c r="AR2265" s="168"/>
      <c r="AS2265" s="168"/>
      <c r="AT2265" s="168"/>
      <c r="AU2265" s="168"/>
      <c r="AV2265" s="168"/>
      <c r="AW2265" s="168"/>
      <c r="AX2265" s="168"/>
      <c r="AY2265" s="168"/>
      <c r="AZ2265" s="168"/>
      <c r="BA2265" s="168"/>
      <c r="BB2265" s="168"/>
      <c r="BC2265" s="168"/>
      <c r="BD2265" s="168"/>
      <c r="BE2265" s="168"/>
      <c r="BF2265" s="168"/>
      <c r="BG2265" s="168"/>
      <c r="BH2265" s="168"/>
      <c r="BI2265" s="168"/>
      <c r="BJ2265" s="168"/>
      <c r="BK2265" s="168"/>
      <c r="BL2265" s="168"/>
      <c r="BM2265" s="168"/>
      <c r="BN2265" s="168"/>
      <c r="BO2265" s="168"/>
      <c r="BP2265" s="168"/>
    </row>
    <row r="2266" spans="4:68" x14ac:dyDescent="0.15">
      <c r="D2266" s="168"/>
      <c r="E2266" s="168"/>
      <c r="F2266" s="168"/>
      <c r="G2266" s="168"/>
      <c r="H2266" s="168"/>
      <c r="I2266" s="168"/>
      <c r="J2266" s="168"/>
      <c r="K2266" s="168"/>
      <c r="L2266" s="168"/>
      <c r="M2266" s="168"/>
      <c r="N2266" s="168"/>
      <c r="O2266" s="168"/>
      <c r="P2266" s="168"/>
      <c r="Q2266" s="168"/>
      <c r="R2266" s="168"/>
      <c r="S2266" s="168"/>
      <c r="T2266" s="168"/>
      <c r="U2266" s="168"/>
      <c r="V2266" s="168"/>
      <c r="W2266" s="168"/>
      <c r="X2266" s="168"/>
      <c r="Y2266" s="168"/>
      <c r="Z2266" s="168"/>
      <c r="AA2266" s="168"/>
      <c r="AB2266" s="168"/>
      <c r="AC2266" s="168"/>
      <c r="AD2266" s="168"/>
      <c r="AE2266" s="168"/>
      <c r="AF2266" s="168"/>
      <c r="AG2266" s="168"/>
      <c r="AH2266" s="168"/>
      <c r="AI2266" s="168"/>
      <c r="AJ2266" s="168"/>
      <c r="AK2266" s="168"/>
      <c r="AL2266" s="168"/>
      <c r="AM2266" s="168"/>
      <c r="AN2266" s="168"/>
      <c r="AO2266" s="168"/>
      <c r="AP2266" s="168"/>
      <c r="AQ2266" s="168"/>
      <c r="AR2266" s="168"/>
      <c r="AS2266" s="168"/>
      <c r="AT2266" s="168"/>
      <c r="AU2266" s="168"/>
      <c r="AV2266" s="168"/>
      <c r="AW2266" s="168"/>
      <c r="AX2266" s="168"/>
      <c r="AY2266" s="168"/>
      <c r="AZ2266" s="168"/>
      <c r="BA2266" s="168"/>
      <c r="BB2266" s="168"/>
      <c r="BC2266" s="168"/>
      <c r="BD2266" s="168"/>
      <c r="BE2266" s="168"/>
      <c r="BF2266" s="168"/>
      <c r="BG2266" s="168"/>
      <c r="BH2266" s="168"/>
      <c r="BI2266" s="168"/>
      <c r="BJ2266" s="168"/>
      <c r="BK2266" s="168"/>
      <c r="BL2266" s="168"/>
      <c r="BM2266" s="168"/>
      <c r="BN2266" s="168"/>
      <c r="BO2266" s="168"/>
      <c r="BP2266" s="168"/>
    </row>
    <row r="2267" spans="4:68" x14ac:dyDescent="0.15">
      <c r="D2267" s="168"/>
      <c r="E2267" s="168"/>
      <c r="F2267" s="168"/>
      <c r="G2267" s="168"/>
      <c r="H2267" s="168"/>
      <c r="I2267" s="168"/>
      <c r="J2267" s="168"/>
      <c r="K2267" s="168"/>
      <c r="L2267" s="168"/>
      <c r="M2267" s="168"/>
      <c r="N2267" s="168"/>
      <c r="O2267" s="168"/>
      <c r="P2267" s="168"/>
      <c r="Q2267" s="168"/>
      <c r="R2267" s="168"/>
      <c r="S2267" s="168"/>
      <c r="T2267" s="168"/>
      <c r="U2267" s="168"/>
      <c r="V2267" s="168"/>
      <c r="W2267" s="168"/>
      <c r="X2267" s="168"/>
      <c r="Y2267" s="168"/>
      <c r="Z2267" s="168"/>
      <c r="AA2267" s="168"/>
      <c r="AB2267" s="168"/>
      <c r="AC2267" s="168"/>
      <c r="AD2267" s="168"/>
      <c r="AE2267" s="168"/>
      <c r="AF2267" s="168"/>
      <c r="AG2267" s="168"/>
      <c r="AH2267" s="168"/>
      <c r="AI2267" s="168"/>
      <c r="AJ2267" s="168"/>
      <c r="AK2267" s="168"/>
      <c r="AL2267" s="168"/>
      <c r="AM2267" s="168"/>
      <c r="AN2267" s="168"/>
      <c r="AO2267" s="168"/>
      <c r="AP2267" s="168"/>
      <c r="AQ2267" s="168"/>
      <c r="AR2267" s="168"/>
      <c r="AS2267" s="168"/>
      <c r="AT2267" s="168"/>
      <c r="AU2267" s="168"/>
      <c r="AV2267" s="168"/>
      <c r="AW2267" s="168"/>
      <c r="AX2267" s="168"/>
      <c r="AY2267" s="168"/>
      <c r="AZ2267" s="168"/>
      <c r="BA2267" s="168"/>
      <c r="BB2267" s="168"/>
      <c r="BC2267" s="168"/>
      <c r="BD2267" s="168"/>
      <c r="BE2267" s="168"/>
      <c r="BF2267" s="168"/>
      <c r="BG2267" s="168"/>
      <c r="BH2267" s="168"/>
      <c r="BI2267" s="168"/>
      <c r="BJ2267" s="168"/>
      <c r="BK2267" s="168"/>
      <c r="BL2267" s="168"/>
      <c r="BM2267" s="168"/>
      <c r="BN2267" s="168"/>
      <c r="BO2267" s="168"/>
      <c r="BP2267" s="168"/>
    </row>
    <row r="2268" spans="4:68" x14ac:dyDescent="0.15">
      <c r="D2268" s="168"/>
      <c r="E2268" s="168"/>
      <c r="F2268" s="168"/>
      <c r="G2268" s="168"/>
      <c r="H2268" s="168"/>
      <c r="I2268" s="168"/>
      <c r="J2268" s="168"/>
      <c r="K2268" s="168"/>
      <c r="L2268" s="168"/>
      <c r="M2268" s="168"/>
      <c r="N2268" s="168"/>
      <c r="O2268" s="168"/>
      <c r="P2268" s="168"/>
      <c r="Q2268" s="168"/>
      <c r="R2268" s="168"/>
      <c r="S2268" s="168"/>
      <c r="T2268" s="168"/>
      <c r="U2268" s="168"/>
      <c r="V2268" s="168"/>
      <c r="W2268" s="168"/>
      <c r="X2268" s="168"/>
      <c r="Y2268" s="168"/>
      <c r="Z2268" s="168"/>
      <c r="AA2268" s="168"/>
      <c r="AB2268" s="168"/>
      <c r="AC2268" s="168"/>
      <c r="AD2268" s="168"/>
      <c r="AE2268" s="168"/>
      <c r="AF2268" s="168"/>
      <c r="AG2268" s="168"/>
      <c r="AH2268" s="168"/>
      <c r="AI2268" s="168"/>
      <c r="AJ2268" s="168"/>
      <c r="AK2268" s="168"/>
      <c r="AL2268" s="168"/>
      <c r="AM2268" s="168"/>
      <c r="AN2268" s="168"/>
      <c r="AO2268" s="168"/>
      <c r="AP2268" s="168"/>
      <c r="AQ2268" s="168"/>
      <c r="AR2268" s="168"/>
      <c r="AS2268" s="168"/>
      <c r="AT2268" s="168"/>
      <c r="AU2268" s="168"/>
      <c r="AV2268" s="168"/>
      <c r="AW2268" s="168"/>
      <c r="AX2268" s="168"/>
      <c r="AY2268" s="168"/>
      <c r="AZ2268" s="168"/>
      <c r="BA2268" s="168"/>
      <c r="BB2268" s="168"/>
      <c r="BC2268" s="168"/>
      <c r="BD2268" s="168"/>
      <c r="BE2268" s="168"/>
      <c r="BF2268" s="168"/>
      <c r="BG2268" s="168"/>
      <c r="BH2268" s="168"/>
      <c r="BI2268" s="168"/>
      <c r="BJ2268" s="168"/>
      <c r="BK2268" s="168"/>
      <c r="BL2268" s="168"/>
      <c r="BM2268" s="168"/>
      <c r="BN2268" s="168"/>
      <c r="BO2268" s="168"/>
      <c r="BP2268" s="168"/>
    </row>
    <row r="2269" spans="4:68" x14ac:dyDescent="0.15">
      <c r="D2269" s="168"/>
      <c r="E2269" s="168"/>
      <c r="F2269" s="168"/>
      <c r="G2269" s="168"/>
      <c r="H2269" s="168"/>
      <c r="I2269" s="168"/>
      <c r="J2269" s="168"/>
      <c r="K2269" s="168"/>
      <c r="L2269" s="168"/>
      <c r="M2269" s="168"/>
      <c r="N2269" s="168"/>
      <c r="O2269" s="168"/>
      <c r="P2269" s="168"/>
      <c r="Q2269" s="168"/>
      <c r="R2269" s="168"/>
      <c r="S2269" s="168"/>
      <c r="T2269" s="168"/>
      <c r="U2269" s="168"/>
      <c r="V2269" s="168"/>
      <c r="W2269" s="168"/>
      <c r="X2269" s="168"/>
      <c r="Y2269" s="168"/>
      <c r="Z2269" s="168"/>
      <c r="AA2269" s="168"/>
      <c r="AB2269" s="168"/>
      <c r="AC2269" s="168"/>
      <c r="AD2269" s="168"/>
      <c r="AE2269" s="168"/>
      <c r="AF2269" s="168"/>
      <c r="AG2269" s="168"/>
      <c r="AH2269" s="168"/>
      <c r="AI2269" s="168"/>
      <c r="AJ2269" s="168"/>
      <c r="AK2269" s="168"/>
      <c r="AL2269" s="168"/>
      <c r="AM2269" s="168"/>
      <c r="AN2269" s="168"/>
      <c r="AO2269" s="168"/>
      <c r="AP2269" s="168"/>
      <c r="AQ2269" s="168"/>
      <c r="AR2269" s="168"/>
      <c r="AS2269" s="168"/>
      <c r="AT2269" s="168"/>
      <c r="AU2269" s="168"/>
      <c r="AV2269" s="168"/>
      <c r="AW2269" s="168"/>
      <c r="AX2269" s="168"/>
      <c r="AY2269" s="168"/>
      <c r="AZ2269" s="168"/>
      <c r="BA2269" s="168"/>
      <c r="BB2269" s="168"/>
      <c r="BC2269" s="168"/>
      <c r="BD2269" s="168"/>
      <c r="BE2269" s="168"/>
      <c r="BF2269" s="168"/>
      <c r="BG2269" s="168"/>
      <c r="BH2269" s="168"/>
      <c r="BI2269" s="168"/>
      <c r="BJ2269" s="168"/>
      <c r="BK2269" s="168"/>
      <c r="BL2269" s="168"/>
      <c r="BM2269" s="168"/>
      <c r="BN2269" s="168"/>
      <c r="BO2269" s="168"/>
      <c r="BP2269" s="168"/>
    </row>
    <row r="2270" spans="4:68" x14ac:dyDescent="0.15">
      <c r="D2270" s="168"/>
      <c r="E2270" s="168"/>
      <c r="F2270" s="168"/>
      <c r="G2270" s="168"/>
      <c r="H2270" s="168"/>
      <c r="I2270" s="168"/>
      <c r="J2270" s="168"/>
      <c r="K2270" s="168"/>
      <c r="L2270" s="168"/>
      <c r="M2270" s="168"/>
      <c r="N2270" s="168"/>
      <c r="O2270" s="168"/>
      <c r="P2270" s="168"/>
      <c r="Q2270" s="168"/>
      <c r="R2270" s="168"/>
      <c r="S2270" s="168"/>
      <c r="T2270" s="168"/>
      <c r="U2270" s="168"/>
      <c r="V2270" s="168"/>
      <c r="W2270" s="168"/>
      <c r="X2270" s="168"/>
      <c r="Y2270" s="168"/>
      <c r="Z2270" s="168"/>
      <c r="AA2270" s="168"/>
      <c r="AB2270" s="168"/>
      <c r="AC2270" s="168"/>
      <c r="AD2270" s="168"/>
      <c r="AE2270" s="168"/>
      <c r="AF2270" s="168"/>
      <c r="AG2270" s="168"/>
      <c r="AH2270" s="168"/>
      <c r="AI2270" s="168"/>
      <c r="AJ2270" s="168"/>
      <c r="AK2270" s="168"/>
      <c r="AL2270" s="168"/>
      <c r="AM2270" s="168"/>
      <c r="AN2270" s="168"/>
      <c r="AO2270" s="168"/>
      <c r="AP2270" s="168"/>
      <c r="AQ2270" s="168"/>
      <c r="AR2270" s="168"/>
      <c r="AS2270" s="168"/>
      <c r="AT2270" s="168"/>
      <c r="AU2270" s="168"/>
      <c r="AV2270" s="168"/>
      <c r="AW2270" s="168"/>
      <c r="AX2270" s="168"/>
      <c r="AY2270" s="168"/>
      <c r="AZ2270" s="168"/>
      <c r="BA2270" s="168"/>
      <c r="BB2270" s="168"/>
      <c r="BC2270" s="168"/>
      <c r="BD2270" s="168"/>
      <c r="BE2270" s="168"/>
      <c r="BF2270" s="168"/>
      <c r="BG2270" s="168"/>
      <c r="BH2270" s="168"/>
      <c r="BI2270" s="168"/>
      <c r="BJ2270" s="168"/>
      <c r="BK2270" s="168"/>
      <c r="BL2270" s="168"/>
      <c r="BM2270" s="168"/>
      <c r="BN2270" s="168"/>
      <c r="BO2270" s="168"/>
      <c r="BP2270" s="168"/>
    </row>
    <row r="2271" spans="4:68" x14ac:dyDescent="0.15">
      <c r="D2271" s="168"/>
      <c r="E2271" s="168"/>
      <c r="F2271" s="168"/>
      <c r="G2271" s="168"/>
      <c r="H2271" s="168"/>
      <c r="I2271" s="168"/>
      <c r="J2271" s="168"/>
      <c r="K2271" s="168"/>
      <c r="L2271" s="168"/>
      <c r="M2271" s="168"/>
      <c r="N2271" s="168"/>
      <c r="O2271" s="168"/>
      <c r="P2271" s="168"/>
      <c r="Q2271" s="168"/>
      <c r="R2271" s="168"/>
      <c r="S2271" s="168"/>
      <c r="T2271" s="168"/>
      <c r="U2271" s="168"/>
      <c r="V2271" s="168"/>
      <c r="W2271" s="168"/>
      <c r="X2271" s="168"/>
      <c r="Y2271" s="168"/>
      <c r="Z2271" s="168"/>
      <c r="AA2271" s="168"/>
      <c r="AB2271" s="168"/>
      <c r="AC2271" s="168"/>
      <c r="AD2271" s="168"/>
      <c r="AE2271" s="168"/>
      <c r="AF2271" s="168"/>
      <c r="AG2271" s="168"/>
      <c r="AH2271" s="168"/>
      <c r="AI2271" s="168"/>
      <c r="AJ2271" s="168"/>
      <c r="AK2271" s="168"/>
      <c r="AL2271" s="168"/>
      <c r="AM2271" s="168"/>
      <c r="AN2271" s="168"/>
      <c r="AO2271" s="168"/>
      <c r="AP2271" s="168"/>
      <c r="AQ2271" s="168"/>
      <c r="AR2271" s="168"/>
      <c r="AS2271" s="168"/>
      <c r="AT2271" s="168"/>
      <c r="AU2271" s="168"/>
      <c r="AV2271" s="168"/>
      <c r="AW2271" s="168"/>
      <c r="AX2271" s="168"/>
      <c r="AY2271" s="168"/>
      <c r="AZ2271" s="168"/>
      <c r="BA2271" s="168"/>
      <c r="BB2271" s="168"/>
      <c r="BC2271" s="168"/>
      <c r="BD2271" s="168"/>
      <c r="BE2271" s="168"/>
      <c r="BF2271" s="168"/>
      <c r="BG2271" s="168"/>
      <c r="BH2271" s="168"/>
      <c r="BI2271" s="168"/>
      <c r="BJ2271" s="168"/>
      <c r="BK2271" s="168"/>
      <c r="BL2271" s="168"/>
      <c r="BM2271" s="168"/>
      <c r="BN2271" s="168"/>
      <c r="BO2271" s="168"/>
      <c r="BP2271" s="168"/>
    </row>
    <row r="2272" spans="4:68" x14ac:dyDescent="0.15">
      <c r="D2272" s="168"/>
      <c r="E2272" s="168"/>
      <c r="F2272" s="168"/>
      <c r="G2272" s="168"/>
      <c r="H2272" s="168"/>
      <c r="I2272" s="168"/>
      <c r="J2272" s="168"/>
      <c r="K2272" s="168"/>
      <c r="L2272" s="168"/>
      <c r="M2272" s="168"/>
      <c r="N2272" s="168"/>
      <c r="O2272" s="168"/>
      <c r="P2272" s="168"/>
      <c r="Q2272" s="168"/>
      <c r="R2272" s="168"/>
      <c r="S2272" s="168"/>
      <c r="T2272" s="168"/>
      <c r="U2272" s="168"/>
      <c r="V2272" s="168"/>
      <c r="W2272" s="168"/>
      <c r="X2272" s="168"/>
      <c r="Y2272" s="168"/>
      <c r="Z2272" s="168"/>
      <c r="AA2272" s="168"/>
      <c r="AB2272" s="168"/>
      <c r="AC2272" s="168"/>
      <c r="AD2272" s="168"/>
      <c r="AE2272" s="168"/>
      <c r="AF2272" s="168"/>
      <c r="AG2272" s="168"/>
      <c r="AH2272" s="168"/>
      <c r="AI2272" s="168"/>
      <c r="AJ2272" s="168"/>
      <c r="AK2272" s="168"/>
      <c r="AL2272" s="168"/>
      <c r="AM2272" s="168"/>
      <c r="AN2272" s="168"/>
      <c r="AO2272" s="168"/>
      <c r="AP2272" s="168"/>
      <c r="AQ2272" s="168"/>
      <c r="AR2272" s="168"/>
      <c r="AS2272" s="168"/>
      <c r="AT2272" s="168"/>
      <c r="AU2272" s="168"/>
      <c r="AV2272" s="168"/>
      <c r="AW2272" s="168"/>
      <c r="AX2272" s="168"/>
      <c r="AY2272" s="168"/>
      <c r="AZ2272" s="168"/>
      <c r="BA2272" s="168"/>
      <c r="BB2272" s="168"/>
      <c r="BC2272" s="168"/>
      <c r="BD2272" s="168"/>
      <c r="BE2272" s="168"/>
      <c r="BF2272" s="168"/>
      <c r="BG2272" s="168"/>
      <c r="BH2272" s="168"/>
      <c r="BI2272" s="168"/>
      <c r="BJ2272" s="168"/>
      <c r="BK2272" s="168"/>
      <c r="BL2272" s="168"/>
      <c r="BM2272" s="168"/>
      <c r="BN2272" s="168"/>
      <c r="BO2272" s="168"/>
      <c r="BP2272" s="168"/>
    </row>
    <row r="2273" spans="4:68" x14ac:dyDescent="0.15">
      <c r="D2273" s="168"/>
      <c r="E2273" s="168"/>
      <c r="F2273" s="168"/>
      <c r="G2273" s="168"/>
      <c r="H2273" s="168"/>
      <c r="I2273" s="168"/>
      <c r="J2273" s="168"/>
      <c r="K2273" s="168"/>
      <c r="L2273" s="168"/>
      <c r="M2273" s="168"/>
      <c r="N2273" s="168"/>
      <c r="O2273" s="168"/>
      <c r="P2273" s="168"/>
      <c r="Q2273" s="168"/>
      <c r="R2273" s="168"/>
      <c r="S2273" s="168"/>
      <c r="T2273" s="168"/>
      <c r="U2273" s="168"/>
      <c r="V2273" s="168"/>
      <c r="W2273" s="168"/>
      <c r="X2273" s="168"/>
      <c r="Y2273" s="168"/>
      <c r="Z2273" s="168"/>
      <c r="AA2273" s="168"/>
      <c r="AB2273" s="168"/>
      <c r="AC2273" s="168"/>
      <c r="AD2273" s="168"/>
      <c r="AE2273" s="168"/>
      <c r="AF2273" s="168"/>
      <c r="AG2273" s="168"/>
      <c r="AH2273" s="168"/>
      <c r="AI2273" s="168"/>
      <c r="AJ2273" s="168"/>
      <c r="AK2273" s="168"/>
      <c r="AL2273" s="168"/>
      <c r="AM2273" s="168"/>
      <c r="AN2273" s="168"/>
      <c r="AO2273" s="168"/>
      <c r="AP2273" s="168"/>
      <c r="AQ2273" s="168"/>
      <c r="AR2273" s="168"/>
      <c r="AS2273" s="168"/>
      <c r="AT2273" s="168"/>
      <c r="AU2273" s="168"/>
      <c r="AV2273" s="168"/>
      <c r="AW2273" s="168"/>
      <c r="AX2273" s="168"/>
      <c r="AY2273" s="168"/>
      <c r="AZ2273" s="168"/>
      <c r="BA2273" s="168"/>
      <c r="BB2273" s="168"/>
      <c r="BC2273" s="168"/>
      <c r="BD2273" s="168"/>
      <c r="BE2273" s="168"/>
      <c r="BF2273" s="168"/>
      <c r="BG2273" s="168"/>
      <c r="BH2273" s="168"/>
      <c r="BI2273" s="168"/>
      <c r="BJ2273" s="168"/>
      <c r="BK2273" s="168"/>
      <c r="BL2273" s="168"/>
      <c r="BM2273" s="168"/>
      <c r="BN2273" s="168"/>
      <c r="BO2273" s="168"/>
      <c r="BP2273" s="168"/>
    </row>
    <row r="2274" spans="4:68" x14ac:dyDescent="0.15">
      <c r="D2274" s="168"/>
      <c r="E2274" s="168"/>
      <c r="F2274" s="168"/>
      <c r="G2274" s="168"/>
      <c r="H2274" s="168"/>
      <c r="I2274" s="168"/>
      <c r="J2274" s="168"/>
      <c r="K2274" s="168"/>
      <c r="L2274" s="168"/>
      <c r="M2274" s="168"/>
      <c r="N2274" s="168"/>
      <c r="O2274" s="168"/>
      <c r="P2274" s="168"/>
      <c r="Q2274" s="168"/>
      <c r="R2274" s="168"/>
      <c r="S2274" s="168"/>
      <c r="T2274" s="168"/>
      <c r="U2274" s="168"/>
      <c r="V2274" s="168"/>
      <c r="W2274" s="168"/>
      <c r="X2274" s="168"/>
      <c r="Y2274" s="168"/>
      <c r="Z2274" s="168"/>
      <c r="AA2274" s="168"/>
      <c r="AB2274" s="168"/>
      <c r="AC2274" s="168"/>
      <c r="AD2274" s="168"/>
      <c r="AE2274" s="168"/>
      <c r="AF2274" s="168"/>
      <c r="AG2274" s="168"/>
      <c r="AH2274" s="168"/>
      <c r="AI2274" s="168"/>
      <c r="AJ2274" s="168"/>
      <c r="AK2274" s="168"/>
      <c r="AL2274" s="168"/>
      <c r="AM2274" s="168"/>
      <c r="AN2274" s="168"/>
      <c r="AO2274" s="168"/>
      <c r="AP2274" s="168"/>
      <c r="AQ2274" s="168"/>
      <c r="AR2274" s="168"/>
      <c r="AS2274" s="168"/>
      <c r="AT2274" s="168"/>
      <c r="AU2274" s="168"/>
      <c r="AV2274" s="168"/>
      <c r="AW2274" s="168"/>
      <c r="AX2274" s="168"/>
      <c r="AY2274" s="168"/>
      <c r="AZ2274" s="168"/>
      <c r="BA2274" s="168"/>
      <c r="BB2274" s="168"/>
      <c r="BC2274" s="168"/>
      <c r="BD2274" s="168"/>
      <c r="BE2274" s="168"/>
      <c r="BF2274" s="168"/>
      <c r="BG2274" s="168"/>
      <c r="BH2274" s="168"/>
      <c r="BI2274" s="168"/>
      <c r="BJ2274" s="168"/>
      <c r="BK2274" s="168"/>
      <c r="BL2274" s="168"/>
      <c r="BM2274" s="168"/>
      <c r="BN2274" s="168"/>
      <c r="BO2274" s="168"/>
      <c r="BP2274" s="168"/>
    </row>
    <row r="2275" spans="4:68" x14ac:dyDescent="0.15">
      <c r="D2275" s="168"/>
      <c r="E2275" s="168"/>
      <c r="F2275" s="168"/>
      <c r="G2275" s="168"/>
      <c r="H2275" s="168"/>
      <c r="I2275" s="168"/>
      <c r="J2275" s="168"/>
      <c r="K2275" s="168"/>
      <c r="L2275" s="168"/>
      <c r="M2275" s="168"/>
      <c r="N2275" s="168"/>
      <c r="O2275" s="168"/>
      <c r="P2275" s="168"/>
      <c r="Q2275" s="168"/>
      <c r="R2275" s="168"/>
      <c r="S2275" s="168"/>
      <c r="T2275" s="168"/>
      <c r="U2275" s="168"/>
      <c r="V2275" s="168"/>
      <c r="W2275" s="168"/>
      <c r="X2275" s="168"/>
      <c r="Y2275" s="168"/>
      <c r="Z2275" s="168"/>
      <c r="AA2275" s="168"/>
      <c r="AB2275" s="168"/>
      <c r="AC2275" s="168"/>
      <c r="AD2275" s="168"/>
      <c r="AE2275" s="168"/>
      <c r="AF2275" s="168"/>
      <c r="AG2275" s="168"/>
      <c r="AH2275" s="168"/>
      <c r="AI2275" s="168"/>
      <c r="AJ2275" s="168"/>
      <c r="AK2275" s="168"/>
      <c r="AL2275" s="168"/>
      <c r="AM2275" s="168"/>
      <c r="AN2275" s="168"/>
      <c r="AO2275" s="168"/>
      <c r="AP2275" s="168"/>
      <c r="AQ2275" s="168"/>
      <c r="AR2275" s="168"/>
      <c r="AS2275" s="168"/>
      <c r="AT2275" s="168"/>
      <c r="AU2275" s="168"/>
      <c r="AV2275" s="168"/>
      <c r="AW2275" s="168"/>
      <c r="AX2275" s="168"/>
      <c r="AY2275" s="168"/>
      <c r="AZ2275" s="168"/>
      <c r="BA2275" s="168"/>
      <c r="BB2275" s="168"/>
      <c r="BC2275" s="168"/>
      <c r="BD2275" s="168"/>
      <c r="BE2275" s="168"/>
      <c r="BF2275" s="168"/>
      <c r="BG2275" s="168"/>
      <c r="BH2275" s="168"/>
      <c r="BI2275" s="168"/>
      <c r="BJ2275" s="168"/>
      <c r="BK2275" s="168"/>
      <c r="BL2275" s="168"/>
      <c r="BM2275" s="168"/>
      <c r="BN2275" s="168"/>
      <c r="BO2275" s="168"/>
      <c r="BP2275" s="168"/>
    </row>
    <row r="2276" spans="4:68" x14ac:dyDescent="0.15">
      <c r="D2276" s="168"/>
      <c r="E2276" s="168"/>
      <c r="F2276" s="168"/>
      <c r="G2276" s="168"/>
      <c r="H2276" s="168"/>
      <c r="I2276" s="168"/>
      <c r="J2276" s="168"/>
      <c r="K2276" s="168"/>
      <c r="L2276" s="168"/>
      <c r="M2276" s="168"/>
      <c r="N2276" s="168"/>
      <c r="O2276" s="168"/>
      <c r="P2276" s="168"/>
      <c r="Q2276" s="168"/>
      <c r="R2276" s="168"/>
      <c r="S2276" s="168"/>
      <c r="T2276" s="168"/>
      <c r="U2276" s="168"/>
      <c r="V2276" s="168"/>
      <c r="W2276" s="168"/>
      <c r="X2276" s="168"/>
      <c r="Y2276" s="168"/>
      <c r="Z2276" s="168"/>
      <c r="AA2276" s="168"/>
      <c r="AB2276" s="168"/>
      <c r="AC2276" s="168"/>
      <c r="AD2276" s="168"/>
      <c r="AE2276" s="168"/>
      <c r="AF2276" s="168"/>
      <c r="AG2276" s="168"/>
      <c r="AH2276" s="168"/>
      <c r="AI2276" s="168"/>
      <c r="AJ2276" s="168"/>
      <c r="AK2276" s="168"/>
      <c r="AL2276" s="168"/>
      <c r="AM2276" s="168"/>
      <c r="AN2276" s="168"/>
      <c r="AO2276" s="168"/>
      <c r="AP2276" s="168"/>
      <c r="AQ2276" s="168"/>
      <c r="AR2276" s="168"/>
      <c r="AS2276" s="168"/>
      <c r="AT2276" s="168"/>
      <c r="AU2276" s="168"/>
      <c r="AV2276" s="168"/>
      <c r="AW2276" s="168"/>
      <c r="AX2276" s="168"/>
      <c r="AY2276" s="168"/>
      <c r="AZ2276" s="168"/>
      <c r="BA2276" s="168"/>
      <c r="BB2276" s="168"/>
      <c r="BC2276" s="168"/>
      <c r="BD2276" s="168"/>
      <c r="BE2276" s="168"/>
      <c r="BF2276" s="168"/>
      <c r="BG2276" s="168"/>
      <c r="BH2276" s="168"/>
      <c r="BI2276" s="168"/>
      <c r="BJ2276" s="168"/>
      <c r="BK2276" s="168"/>
      <c r="BL2276" s="168"/>
      <c r="BM2276" s="168"/>
      <c r="BN2276" s="168"/>
      <c r="BO2276" s="168"/>
      <c r="BP2276" s="168"/>
    </row>
    <row r="2277" spans="4:68" x14ac:dyDescent="0.15">
      <c r="D2277" s="168"/>
      <c r="E2277" s="168"/>
      <c r="F2277" s="168"/>
      <c r="G2277" s="168"/>
      <c r="H2277" s="168"/>
      <c r="I2277" s="168"/>
      <c r="J2277" s="168"/>
      <c r="K2277" s="168"/>
      <c r="L2277" s="168"/>
      <c r="M2277" s="168"/>
      <c r="N2277" s="168"/>
      <c r="O2277" s="168"/>
      <c r="P2277" s="168"/>
      <c r="Q2277" s="168"/>
      <c r="R2277" s="168"/>
      <c r="S2277" s="168"/>
      <c r="T2277" s="168"/>
      <c r="U2277" s="168"/>
      <c r="V2277" s="168"/>
      <c r="W2277" s="168"/>
      <c r="X2277" s="168"/>
      <c r="Y2277" s="168"/>
      <c r="Z2277" s="168"/>
      <c r="AA2277" s="168"/>
      <c r="AB2277" s="168"/>
      <c r="AC2277" s="168"/>
      <c r="AD2277" s="168"/>
      <c r="AE2277" s="168"/>
      <c r="AF2277" s="168"/>
      <c r="AG2277" s="168"/>
      <c r="AH2277" s="168"/>
      <c r="AI2277" s="168"/>
      <c r="AJ2277" s="168"/>
      <c r="AK2277" s="168"/>
      <c r="AL2277" s="168"/>
      <c r="AM2277" s="168"/>
      <c r="AN2277" s="168"/>
      <c r="AO2277" s="168"/>
      <c r="AP2277" s="168"/>
      <c r="AQ2277" s="168"/>
      <c r="AR2277" s="168"/>
      <c r="AS2277" s="168"/>
      <c r="AT2277" s="168"/>
      <c r="AU2277" s="168"/>
      <c r="AV2277" s="168"/>
      <c r="AW2277" s="168"/>
      <c r="AX2277" s="168"/>
      <c r="AY2277" s="168"/>
      <c r="AZ2277" s="168"/>
      <c r="BA2277" s="168"/>
      <c r="BB2277" s="168"/>
      <c r="BC2277" s="168"/>
      <c r="BD2277" s="168"/>
      <c r="BE2277" s="168"/>
      <c r="BF2277" s="168"/>
      <c r="BG2277" s="168"/>
      <c r="BH2277" s="168"/>
      <c r="BI2277" s="168"/>
      <c r="BJ2277" s="168"/>
      <c r="BK2277" s="168"/>
      <c r="BL2277" s="168"/>
      <c r="BM2277" s="168"/>
      <c r="BN2277" s="168"/>
      <c r="BO2277" s="168"/>
      <c r="BP2277" s="168"/>
    </row>
    <row r="2278" spans="4:68" x14ac:dyDescent="0.15">
      <c r="D2278" s="168"/>
      <c r="E2278" s="168"/>
      <c r="F2278" s="168"/>
      <c r="G2278" s="168"/>
      <c r="H2278" s="168"/>
      <c r="I2278" s="168"/>
      <c r="J2278" s="168"/>
      <c r="K2278" s="168"/>
      <c r="L2278" s="168"/>
      <c r="M2278" s="168"/>
      <c r="N2278" s="168"/>
      <c r="O2278" s="168"/>
      <c r="P2278" s="168"/>
      <c r="Q2278" s="168"/>
      <c r="R2278" s="168"/>
      <c r="S2278" s="168"/>
      <c r="T2278" s="168"/>
      <c r="U2278" s="168"/>
      <c r="V2278" s="168"/>
      <c r="W2278" s="168"/>
      <c r="X2278" s="168"/>
      <c r="Y2278" s="168"/>
      <c r="Z2278" s="168"/>
      <c r="AA2278" s="168"/>
      <c r="AB2278" s="168"/>
      <c r="AC2278" s="168"/>
      <c r="AD2278" s="168"/>
      <c r="AE2278" s="168"/>
      <c r="AF2278" s="168"/>
      <c r="AG2278" s="168"/>
      <c r="AH2278" s="168"/>
      <c r="AI2278" s="168"/>
      <c r="AJ2278" s="168"/>
      <c r="AK2278" s="168"/>
      <c r="AL2278" s="168"/>
      <c r="AM2278" s="168"/>
      <c r="AN2278" s="168"/>
      <c r="AO2278" s="168"/>
      <c r="AP2278" s="168"/>
      <c r="AQ2278" s="168"/>
      <c r="AR2278" s="168"/>
      <c r="AS2278" s="168"/>
      <c r="AT2278" s="168"/>
      <c r="AU2278" s="168"/>
      <c r="AV2278" s="168"/>
      <c r="AW2278" s="168"/>
      <c r="AX2278" s="168"/>
      <c r="AY2278" s="168"/>
      <c r="AZ2278" s="168"/>
      <c r="BA2278" s="168"/>
      <c r="BB2278" s="168"/>
      <c r="BC2278" s="168"/>
      <c r="BD2278" s="168"/>
      <c r="BE2278" s="168"/>
      <c r="BF2278" s="168"/>
      <c r="BG2278" s="168"/>
      <c r="BH2278" s="168"/>
      <c r="BI2278" s="168"/>
      <c r="BJ2278" s="168"/>
      <c r="BK2278" s="168"/>
      <c r="BL2278" s="168"/>
      <c r="BM2278" s="168"/>
      <c r="BN2278" s="168"/>
      <c r="BO2278" s="168"/>
      <c r="BP2278" s="168"/>
    </row>
    <row r="2279" spans="4:68" x14ac:dyDescent="0.15">
      <c r="D2279" s="168"/>
      <c r="E2279" s="168"/>
      <c r="F2279" s="168"/>
      <c r="G2279" s="168"/>
      <c r="H2279" s="168"/>
      <c r="I2279" s="168"/>
      <c r="J2279" s="168"/>
      <c r="K2279" s="168"/>
      <c r="L2279" s="168"/>
      <c r="M2279" s="168"/>
      <c r="N2279" s="168"/>
      <c r="O2279" s="168"/>
      <c r="P2279" s="168"/>
      <c r="Q2279" s="168"/>
      <c r="R2279" s="168"/>
      <c r="S2279" s="168"/>
      <c r="T2279" s="168"/>
      <c r="U2279" s="168"/>
      <c r="V2279" s="168"/>
      <c r="W2279" s="168"/>
      <c r="X2279" s="168"/>
      <c r="Y2279" s="168"/>
      <c r="Z2279" s="168"/>
      <c r="AA2279" s="168"/>
      <c r="AB2279" s="168"/>
      <c r="AC2279" s="168"/>
      <c r="AD2279" s="168"/>
      <c r="AE2279" s="168"/>
      <c r="AF2279" s="168"/>
      <c r="AG2279" s="168"/>
      <c r="AH2279" s="168"/>
      <c r="AI2279" s="168"/>
      <c r="AJ2279" s="168"/>
      <c r="AK2279" s="168"/>
      <c r="AL2279" s="168"/>
      <c r="AM2279" s="168"/>
      <c r="AN2279" s="168"/>
      <c r="AO2279" s="168"/>
      <c r="AP2279" s="168"/>
      <c r="AQ2279" s="168"/>
      <c r="AR2279" s="168"/>
      <c r="AS2279" s="168"/>
      <c r="AT2279" s="168"/>
      <c r="AU2279" s="168"/>
      <c r="AV2279" s="168"/>
      <c r="AW2279" s="168"/>
      <c r="AX2279" s="168"/>
      <c r="AY2279" s="168"/>
      <c r="AZ2279" s="168"/>
      <c r="BA2279" s="168"/>
      <c r="BB2279" s="168"/>
      <c r="BC2279" s="168"/>
      <c r="BD2279" s="168"/>
      <c r="BE2279" s="168"/>
      <c r="BF2279" s="168"/>
      <c r="BG2279" s="168"/>
      <c r="BH2279" s="168"/>
      <c r="BI2279" s="168"/>
      <c r="BJ2279" s="168"/>
      <c r="BK2279" s="168"/>
      <c r="BL2279" s="168"/>
      <c r="BM2279" s="168"/>
      <c r="BN2279" s="168"/>
      <c r="BO2279" s="168"/>
      <c r="BP2279" s="168"/>
    </row>
    <row r="2280" spans="4:68" x14ac:dyDescent="0.15">
      <c r="D2280" s="168"/>
      <c r="E2280" s="168"/>
      <c r="F2280" s="168"/>
      <c r="G2280" s="168"/>
      <c r="H2280" s="168"/>
      <c r="I2280" s="168"/>
      <c r="J2280" s="168"/>
      <c r="K2280" s="168"/>
      <c r="L2280" s="168"/>
      <c r="M2280" s="168"/>
      <c r="N2280" s="168"/>
      <c r="O2280" s="168"/>
      <c r="P2280" s="168"/>
      <c r="Q2280" s="168"/>
      <c r="R2280" s="168"/>
      <c r="S2280" s="168"/>
      <c r="T2280" s="168"/>
      <c r="U2280" s="168"/>
      <c r="V2280" s="168"/>
      <c r="W2280" s="168"/>
      <c r="X2280" s="168"/>
      <c r="Y2280" s="168"/>
      <c r="Z2280" s="168"/>
      <c r="AA2280" s="168"/>
      <c r="AB2280" s="168"/>
      <c r="AC2280" s="168"/>
      <c r="AD2280" s="168"/>
      <c r="AE2280" s="168"/>
      <c r="AF2280" s="168"/>
      <c r="AG2280" s="168"/>
      <c r="AH2280" s="168"/>
      <c r="AI2280" s="168"/>
      <c r="AJ2280" s="168"/>
      <c r="AK2280" s="168"/>
      <c r="AL2280" s="168"/>
      <c r="AM2280" s="168"/>
      <c r="AN2280" s="168"/>
      <c r="AO2280" s="168"/>
      <c r="AP2280" s="168"/>
      <c r="AQ2280" s="168"/>
      <c r="AR2280" s="168"/>
      <c r="AS2280" s="168"/>
      <c r="AT2280" s="168"/>
      <c r="AU2280" s="168"/>
      <c r="AV2280" s="168"/>
      <c r="AW2280" s="168"/>
      <c r="AX2280" s="168"/>
      <c r="AY2280" s="168"/>
      <c r="AZ2280" s="168"/>
      <c r="BA2280" s="168"/>
      <c r="BB2280" s="168"/>
      <c r="BC2280" s="168"/>
      <c r="BD2280" s="168"/>
      <c r="BE2280" s="168"/>
      <c r="BF2280" s="168"/>
      <c r="BG2280" s="168"/>
      <c r="BH2280" s="168"/>
      <c r="BI2280" s="168"/>
      <c r="BJ2280" s="168"/>
      <c r="BK2280" s="168"/>
      <c r="BL2280" s="168"/>
      <c r="BM2280" s="168"/>
      <c r="BN2280" s="168"/>
      <c r="BO2280" s="168"/>
      <c r="BP2280" s="168"/>
    </row>
    <row r="2281" spans="4:68" x14ac:dyDescent="0.15">
      <c r="D2281" s="168"/>
      <c r="E2281" s="168"/>
      <c r="F2281" s="168"/>
      <c r="G2281" s="168"/>
      <c r="H2281" s="168"/>
      <c r="I2281" s="168"/>
      <c r="J2281" s="168"/>
      <c r="K2281" s="168"/>
      <c r="L2281" s="168"/>
      <c r="M2281" s="168"/>
      <c r="N2281" s="168"/>
      <c r="O2281" s="168"/>
      <c r="P2281" s="168"/>
      <c r="Q2281" s="168"/>
      <c r="R2281" s="168"/>
      <c r="S2281" s="168"/>
      <c r="T2281" s="168"/>
      <c r="U2281" s="168"/>
      <c r="V2281" s="168"/>
      <c r="W2281" s="168"/>
      <c r="X2281" s="168"/>
      <c r="Y2281" s="168"/>
      <c r="Z2281" s="168"/>
      <c r="AA2281" s="168"/>
      <c r="AB2281" s="168"/>
      <c r="AC2281" s="168"/>
      <c r="AD2281" s="168"/>
      <c r="AE2281" s="168"/>
      <c r="AF2281" s="168"/>
      <c r="AG2281" s="168"/>
      <c r="AH2281" s="168"/>
      <c r="AI2281" s="168"/>
      <c r="AJ2281" s="168"/>
      <c r="AK2281" s="168"/>
      <c r="AL2281" s="168"/>
      <c r="AM2281" s="168"/>
      <c r="AN2281" s="168"/>
      <c r="AO2281" s="168"/>
      <c r="AP2281" s="168"/>
      <c r="AQ2281" s="168"/>
      <c r="AR2281" s="168"/>
      <c r="AS2281" s="168"/>
      <c r="AT2281" s="168"/>
      <c r="AU2281" s="168"/>
      <c r="AV2281" s="168"/>
      <c r="AW2281" s="168"/>
      <c r="AX2281" s="168"/>
      <c r="AY2281" s="168"/>
      <c r="AZ2281" s="168"/>
      <c r="BA2281" s="168"/>
      <c r="BB2281" s="168"/>
      <c r="BC2281" s="168"/>
      <c r="BD2281" s="168"/>
      <c r="BE2281" s="168"/>
      <c r="BF2281" s="168"/>
      <c r="BG2281" s="168"/>
      <c r="BH2281" s="168"/>
      <c r="BI2281" s="168"/>
      <c r="BJ2281" s="168"/>
      <c r="BK2281" s="168"/>
      <c r="BL2281" s="168"/>
      <c r="BM2281" s="168"/>
      <c r="BN2281" s="168"/>
      <c r="BO2281" s="168"/>
      <c r="BP2281" s="168"/>
    </row>
    <row r="2282" spans="4:68" x14ac:dyDescent="0.15">
      <c r="D2282" s="168"/>
      <c r="E2282" s="168"/>
      <c r="F2282" s="168"/>
      <c r="G2282" s="168"/>
      <c r="H2282" s="168"/>
      <c r="I2282" s="168"/>
      <c r="J2282" s="168"/>
      <c r="K2282" s="168"/>
      <c r="L2282" s="168"/>
      <c r="M2282" s="168"/>
      <c r="N2282" s="168"/>
      <c r="O2282" s="168"/>
      <c r="P2282" s="168"/>
      <c r="Q2282" s="168"/>
      <c r="R2282" s="168"/>
      <c r="S2282" s="168"/>
      <c r="T2282" s="168"/>
      <c r="U2282" s="168"/>
      <c r="V2282" s="168"/>
      <c r="W2282" s="168"/>
      <c r="X2282" s="168"/>
      <c r="Y2282" s="168"/>
      <c r="Z2282" s="168"/>
      <c r="AA2282" s="168"/>
      <c r="AB2282" s="168"/>
      <c r="AC2282" s="168"/>
      <c r="AD2282" s="168"/>
      <c r="AE2282" s="168"/>
      <c r="AF2282" s="168"/>
      <c r="AG2282" s="168"/>
      <c r="AH2282" s="168"/>
      <c r="AI2282" s="168"/>
      <c r="AJ2282" s="168"/>
      <c r="AK2282" s="168"/>
      <c r="AL2282" s="168"/>
      <c r="AM2282" s="168"/>
      <c r="AN2282" s="168"/>
      <c r="AO2282" s="168"/>
      <c r="AP2282" s="168"/>
      <c r="AQ2282" s="168"/>
      <c r="AR2282" s="168"/>
      <c r="AS2282" s="168"/>
      <c r="AT2282" s="168"/>
      <c r="AU2282" s="168"/>
      <c r="AV2282" s="168"/>
      <c r="AW2282" s="168"/>
      <c r="AX2282" s="168"/>
      <c r="AY2282" s="168"/>
      <c r="AZ2282" s="168"/>
      <c r="BA2282" s="168"/>
      <c r="BB2282" s="168"/>
      <c r="BC2282" s="168"/>
      <c r="BD2282" s="168"/>
      <c r="BE2282" s="168"/>
      <c r="BF2282" s="168"/>
      <c r="BG2282" s="168"/>
      <c r="BH2282" s="168"/>
      <c r="BI2282" s="168"/>
      <c r="BJ2282" s="168"/>
      <c r="BK2282" s="168"/>
      <c r="BL2282" s="168"/>
      <c r="BM2282" s="168"/>
      <c r="BN2282" s="168"/>
      <c r="BO2282" s="168"/>
      <c r="BP2282" s="168"/>
    </row>
    <row r="2283" spans="4:68" x14ac:dyDescent="0.15">
      <c r="D2283" s="168"/>
      <c r="E2283" s="168"/>
      <c r="F2283" s="168"/>
      <c r="G2283" s="168"/>
      <c r="H2283" s="168"/>
      <c r="I2283" s="168"/>
      <c r="J2283" s="168"/>
      <c r="K2283" s="168"/>
      <c r="L2283" s="168"/>
      <c r="M2283" s="168"/>
      <c r="N2283" s="168"/>
      <c r="O2283" s="168"/>
      <c r="P2283" s="168"/>
      <c r="Q2283" s="168"/>
      <c r="R2283" s="168"/>
      <c r="S2283" s="168"/>
      <c r="T2283" s="168"/>
      <c r="U2283" s="168"/>
      <c r="V2283" s="168"/>
      <c r="W2283" s="168"/>
      <c r="X2283" s="168"/>
      <c r="Y2283" s="168"/>
      <c r="Z2283" s="168"/>
      <c r="AA2283" s="168"/>
      <c r="AB2283" s="168"/>
      <c r="AC2283" s="168"/>
      <c r="AD2283" s="168"/>
      <c r="AE2283" s="168"/>
      <c r="AF2283" s="168"/>
      <c r="AG2283" s="168"/>
      <c r="AH2283" s="168"/>
      <c r="AI2283" s="168"/>
      <c r="AJ2283" s="168"/>
      <c r="AK2283" s="168"/>
      <c r="AL2283" s="168"/>
      <c r="AM2283" s="168"/>
      <c r="AN2283" s="168"/>
      <c r="AO2283" s="168"/>
      <c r="AP2283" s="168"/>
      <c r="AQ2283" s="168"/>
      <c r="AR2283" s="168"/>
      <c r="AS2283" s="168"/>
      <c r="AT2283" s="168"/>
      <c r="AU2283" s="168"/>
      <c r="AV2283" s="168"/>
      <c r="AW2283" s="168"/>
      <c r="AX2283" s="168"/>
      <c r="AY2283" s="168"/>
      <c r="AZ2283" s="168"/>
      <c r="BA2283" s="168"/>
      <c r="BB2283" s="168"/>
      <c r="BC2283" s="168"/>
      <c r="BD2283" s="168"/>
      <c r="BE2283" s="168"/>
      <c r="BF2283" s="168"/>
      <c r="BG2283" s="168"/>
      <c r="BH2283" s="168"/>
      <c r="BI2283" s="168"/>
      <c r="BJ2283" s="168"/>
      <c r="BK2283" s="168"/>
      <c r="BL2283" s="168"/>
      <c r="BM2283" s="168"/>
      <c r="BN2283" s="168"/>
      <c r="BO2283" s="168"/>
      <c r="BP2283" s="168"/>
    </row>
    <row r="2284" spans="4:68" x14ac:dyDescent="0.15">
      <c r="D2284" s="168"/>
      <c r="E2284" s="168"/>
      <c r="F2284" s="168"/>
      <c r="G2284" s="168"/>
      <c r="H2284" s="168"/>
      <c r="I2284" s="168"/>
      <c r="J2284" s="168"/>
      <c r="K2284" s="168"/>
      <c r="L2284" s="168"/>
      <c r="M2284" s="168"/>
      <c r="N2284" s="168"/>
      <c r="O2284" s="168"/>
      <c r="P2284" s="168"/>
      <c r="Q2284" s="168"/>
      <c r="R2284" s="168"/>
      <c r="S2284" s="168"/>
      <c r="T2284" s="168"/>
      <c r="U2284" s="168"/>
      <c r="V2284" s="168"/>
      <c r="W2284" s="168"/>
      <c r="X2284" s="168"/>
      <c r="Y2284" s="168"/>
      <c r="Z2284" s="168"/>
      <c r="AA2284" s="168"/>
      <c r="AB2284" s="168"/>
      <c r="AC2284" s="168"/>
      <c r="AD2284" s="168"/>
      <c r="AE2284" s="168"/>
      <c r="AF2284" s="168"/>
      <c r="AG2284" s="168"/>
      <c r="AH2284" s="168"/>
      <c r="AI2284" s="168"/>
      <c r="AJ2284" s="168"/>
      <c r="AK2284" s="168"/>
      <c r="AL2284" s="168"/>
      <c r="AM2284" s="168"/>
      <c r="AN2284" s="168"/>
      <c r="AO2284" s="168"/>
      <c r="AP2284" s="168"/>
      <c r="AQ2284" s="168"/>
      <c r="AR2284" s="168"/>
      <c r="AS2284" s="168"/>
      <c r="AT2284" s="168"/>
      <c r="AU2284" s="168"/>
      <c r="AV2284" s="168"/>
      <c r="AW2284" s="168"/>
      <c r="AX2284" s="168"/>
      <c r="AY2284" s="168"/>
      <c r="AZ2284" s="168"/>
      <c r="BA2284" s="168"/>
      <c r="BB2284" s="168"/>
      <c r="BC2284" s="168"/>
      <c r="BD2284" s="168"/>
      <c r="BE2284" s="168"/>
      <c r="BF2284" s="168"/>
      <c r="BG2284" s="168"/>
      <c r="BH2284" s="168"/>
      <c r="BI2284" s="168"/>
      <c r="BJ2284" s="168"/>
      <c r="BK2284" s="168"/>
      <c r="BL2284" s="168"/>
      <c r="BM2284" s="168"/>
      <c r="BN2284" s="168"/>
      <c r="BO2284" s="168"/>
      <c r="BP2284" s="168"/>
    </row>
    <row r="2285" spans="4:68" x14ac:dyDescent="0.15">
      <c r="D2285" s="168"/>
      <c r="E2285" s="168"/>
      <c r="F2285" s="168"/>
      <c r="G2285" s="168"/>
      <c r="H2285" s="168"/>
      <c r="I2285" s="168"/>
      <c r="J2285" s="168"/>
      <c r="K2285" s="168"/>
      <c r="L2285" s="168"/>
      <c r="M2285" s="168"/>
      <c r="N2285" s="168"/>
      <c r="O2285" s="168"/>
      <c r="P2285" s="168"/>
      <c r="Q2285" s="168"/>
      <c r="R2285" s="168"/>
      <c r="S2285" s="168"/>
      <c r="T2285" s="168"/>
      <c r="U2285" s="168"/>
      <c r="V2285" s="168"/>
      <c r="W2285" s="168"/>
      <c r="X2285" s="168"/>
      <c r="Y2285" s="168"/>
      <c r="Z2285" s="168"/>
      <c r="AA2285" s="168"/>
      <c r="AB2285" s="168"/>
      <c r="AC2285" s="168"/>
      <c r="AD2285" s="168"/>
      <c r="AE2285" s="168"/>
      <c r="AF2285" s="168"/>
      <c r="AG2285" s="168"/>
      <c r="AH2285" s="168"/>
      <c r="AI2285" s="168"/>
      <c r="AJ2285" s="168"/>
      <c r="AK2285" s="168"/>
      <c r="AL2285" s="168"/>
      <c r="AM2285" s="168"/>
      <c r="AN2285" s="168"/>
      <c r="AO2285" s="168"/>
      <c r="AP2285" s="168"/>
      <c r="AQ2285" s="168"/>
      <c r="AR2285" s="168"/>
      <c r="AS2285" s="168"/>
      <c r="AT2285" s="168"/>
      <c r="AU2285" s="168"/>
      <c r="AV2285" s="168"/>
      <c r="AW2285" s="168"/>
      <c r="AX2285" s="168"/>
      <c r="AY2285" s="168"/>
      <c r="AZ2285" s="168"/>
      <c r="BA2285" s="168"/>
      <c r="BB2285" s="168"/>
      <c r="BC2285" s="168"/>
      <c r="BD2285" s="168"/>
      <c r="BE2285" s="168"/>
      <c r="BF2285" s="168"/>
      <c r="BG2285" s="168"/>
      <c r="BH2285" s="168"/>
      <c r="BI2285" s="168"/>
      <c r="BJ2285" s="168"/>
      <c r="BK2285" s="168"/>
      <c r="BL2285" s="168"/>
      <c r="BM2285" s="168"/>
      <c r="BN2285" s="168"/>
      <c r="BO2285" s="168"/>
      <c r="BP2285" s="168"/>
    </row>
    <row r="2286" spans="4:68" x14ac:dyDescent="0.15">
      <c r="D2286" s="168"/>
      <c r="E2286" s="168"/>
      <c r="F2286" s="168"/>
      <c r="G2286" s="168"/>
      <c r="H2286" s="168"/>
      <c r="I2286" s="168"/>
      <c r="J2286" s="168"/>
      <c r="K2286" s="168"/>
      <c r="L2286" s="168"/>
      <c r="M2286" s="168"/>
      <c r="N2286" s="168"/>
      <c r="O2286" s="168"/>
      <c r="P2286" s="168"/>
      <c r="Q2286" s="168"/>
      <c r="R2286" s="168"/>
      <c r="S2286" s="168"/>
      <c r="T2286" s="168"/>
      <c r="U2286" s="168"/>
      <c r="V2286" s="168"/>
      <c r="W2286" s="168"/>
      <c r="X2286" s="168"/>
      <c r="Y2286" s="168"/>
      <c r="Z2286" s="168"/>
      <c r="AA2286" s="168"/>
      <c r="AB2286" s="168"/>
      <c r="AC2286" s="168"/>
      <c r="AD2286" s="168"/>
      <c r="AE2286" s="168"/>
      <c r="AF2286" s="168"/>
      <c r="AG2286" s="168"/>
      <c r="AH2286" s="168"/>
      <c r="AI2286" s="168"/>
      <c r="AJ2286" s="168"/>
      <c r="AK2286" s="168"/>
      <c r="AL2286" s="168"/>
      <c r="AM2286" s="168"/>
      <c r="AN2286" s="168"/>
      <c r="AO2286" s="168"/>
      <c r="AP2286" s="168"/>
      <c r="AQ2286" s="168"/>
      <c r="AR2286" s="168"/>
      <c r="AS2286" s="168"/>
      <c r="AT2286" s="168"/>
      <c r="AU2286" s="168"/>
      <c r="AV2286" s="168"/>
      <c r="AW2286" s="168"/>
      <c r="AX2286" s="168"/>
      <c r="AY2286" s="168"/>
      <c r="AZ2286" s="168"/>
      <c r="BA2286" s="168"/>
      <c r="BB2286" s="168"/>
      <c r="BC2286" s="168"/>
      <c r="BD2286" s="168"/>
      <c r="BE2286" s="168"/>
      <c r="BF2286" s="168"/>
      <c r="BG2286" s="168"/>
      <c r="BH2286" s="168"/>
      <c r="BI2286" s="168"/>
      <c r="BJ2286" s="168"/>
      <c r="BK2286" s="168"/>
      <c r="BL2286" s="168"/>
      <c r="BM2286" s="168"/>
      <c r="BN2286" s="168"/>
      <c r="BO2286" s="168"/>
      <c r="BP2286" s="168"/>
    </row>
    <row r="2287" spans="4:68" x14ac:dyDescent="0.15">
      <c r="D2287" s="168"/>
      <c r="E2287" s="168"/>
      <c r="F2287" s="168"/>
      <c r="G2287" s="168"/>
      <c r="H2287" s="168"/>
      <c r="I2287" s="168"/>
      <c r="J2287" s="168"/>
      <c r="K2287" s="168"/>
      <c r="L2287" s="168"/>
      <c r="M2287" s="168"/>
      <c r="N2287" s="168"/>
      <c r="O2287" s="168"/>
      <c r="P2287" s="168"/>
      <c r="Q2287" s="168"/>
      <c r="R2287" s="168"/>
      <c r="S2287" s="168"/>
      <c r="T2287" s="168"/>
      <c r="U2287" s="168"/>
      <c r="V2287" s="168"/>
      <c r="W2287" s="168"/>
      <c r="X2287" s="168"/>
      <c r="Y2287" s="168"/>
      <c r="Z2287" s="168"/>
      <c r="AA2287" s="168"/>
      <c r="AB2287" s="168"/>
      <c r="AC2287" s="168"/>
      <c r="AD2287" s="168"/>
      <c r="AE2287" s="168"/>
      <c r="AF2287" s="168"/>
      <c r="AG2287" s="168"/>
      <c r="AH2287" s="168"/>
      <c r="AI2287" s="168"/>
      <c r="AJ2287" s="168"/>
      <c r="AK2287" s="168"/>
      <c r="AL2287" s="168"/>
      <c r="AM2287" s="168"/>
      <c r="AN2287" s="168"/>
      <c r="AO2287" s="168"/>
      <c r="AP2287" s="168"/>
      <c r="AQ2287" s="168"/>
      <c r="AR2287" s="168"/>
      <c r="AS2287" s="168"/>
      <c r="AT2287" s="168"/>
      <c r="AU2287" s="168"/>
      <c r="AV2287" s="168"/>
      <c r="AW2287" s="168"/>
      <c r="AX2287" s="168"/>
      <c r="AY2287" s="168"/>
      <c r="AZ2287" s="168"/>
      <c r="BA2287" s="168"/>
      <c r="BB2287" s="168"/>
      <c r="BC2287" s="168"/>
      <c r="BD2287" s="168"/>
      <c r="BE2287" s="168"/>
      <c r="BF2287" s="168"/>
      <c r="BG2287" s="168"/>
      <c r="BH2287" s="168"/>
      <c r="BI2287" s="168"/>
      <c r="BJ2287" s="168"/>
      <c r="BK2287" s="168"/>
      <c r="BL2287" s="168"/>
      <c r="BM2287" s="168"/>
      <c r="BN2287" s="168"/>
      <c r="BO2287" s="168"/>
      <c r="BP2287" s="168"/>
    </row>
    <row r="2288" spans="4:68" x14ac:dyDescent="0.15">
      <c r="D2288" s="168"/>
      <c r="E2288" s="168"/>
      <c r="F2288" s="168"/>
      <c r="G2288" s="168"/>
      <c r="H2288" s="168"/>
      <c r="I2288" s="168"/>
      <c r="J2288" s="168"/>
      <c r="K2288" s="168"/>
      <c r="L2288" s="168"/>
      <c r="M2288" s="168"/>
      <c r="N2288" s="168"/>
      <c r="O2288" s="168"/>
      <c r="P2288" s="168"/>
      <c r="Q2288" s="168"/>
      <c r="R2288" s="168"/>
      <c r="S2288" s="168"/>
      <c r="T2288" s="168"/>
      <c r="U2288" s="168"/>
      <c r="V2288" s="168"/>
      <c r="W2288" s="168"/>
      <c r="X2288" s="168"/>
      <c r="Y2288" s="168"/>
      <c r="Z2288" s="168"/>
      <c r="AA2288" s="168"/>
      <c r="AB2288" s="168"/>
      <c r="AC2288" s="168"/>
      <c r="AD2288" s="168"/>
      <c r="AE2288" s="168"/>
      <c r="AF2288" s="168"/>
      <c r="AG2288" s="168"/>
      <c r="AH2288" s="168"/>
      <c r="AI2288" s="168"/>
      <c r="AJ2288" s="168"/>
      <c r="AK2288" s="168"/>
      <c r="AL2288" s="168"/>
      <c r="AM2288" s="168"/>
      <c r="AN2288" s="168"/>
      <c r="AO2288" s="168"/>
      <c r="AP2288" s="168"/>
      <c r="AQ2288" s="168"/>
      <c r="AR2288" s="168"/>
      <c r="AS2288" s="168"/>
      <c r="AT2288" s="168"/>
      <c r="AU2288" s="168"/>
      <c r="AV2288" s="168"/>
      <c r="AW2288" s="168"/>
      <c r="AX2288" s="168"/>
      <c r="AY2288" s="168"/>
      <c r="AZ2288" s="168"/>
      <c r="BA2288" s="168"/>
      <c r="BB2288" s="168"/>
      <c r="BC2288" s="168"/>
      <c r="BD2288" s="168"/>
      <c r="BE2288" s="168"/>
      <c r="BF2288" s="168"/>
      <c r="BG2288" s="168"/>
      <c r="BH2288" s="168"/>
      <c r="BI2288" s="168"/>
      <c r="BJ2288" s="168"/>
      <c r="BK2288" s="168"/>
      <c r="BL2288" s="168"/>
      <c r="BM2288" s="168"/>
      <c r="BN2288" s="168"/>
      <c r="BO2288" s="168"/>
      <c r="BP2288" s="168"/>
    </row>
    <row r="2289" spans="4:68" x14ac:dyDescent="0.15">
      <c r="D2289" s="168"/>
      <c r="E2289" s="168"/>
      <c r="F2289" s="168"/>
      <c r="G2289" s="168"/>
      <c r="H2289" s="168"/>
      <c r="I2289" s="168"/>
      <c r="J2289" s="168"/>
      <c r="K2289" s="168"/>
      <c r="L2289" s="168"/>
      <c r="M2289" s="168"/>
      <c r="N2289" s="168"/>
      <c r="O2289" s="168"/>
      <c r="P2289" s="168"/>
      <c r="Q2289" s="168"/>
      <c r="R2289" s="168"/>
      <c r="S2289" s="168"/>
      <c r="T2289" s="168"/>
      <c r="U2289" s="168"/>
      <c r="V2289" s="168"/>
      <c r="W2289" s="168"/>
      <c r="X2289" s="168"/>
      <c r="Y2289" s="168"/>
      <c r="Z2289" s="168"/>
      <c r="AA2289" s="168"/>
      <c r="AB2289" s="168"/>
      <c r="AC2289" s="168"/>
      <c r="AD2289" s="168"/>
      <c r="AE2289" s="168"/>
      <c r="AF2289" s="168"/>
      <c r="AG2289" s="168"/>
      <c r="AH2289" s="168"/>
      <c r="AI2289" s="168"/>
      <c r="AJ2289" s="168"/>
      <c r="AK2289" s="168"/>
      <c r="AL2289" s="168"/>
      <c r="AM2289" s="168"/>
      <c r="AN2289" s="168"/>
      <c r="AO2289" s="168"/>
      <c r="AP2289" s="168"/>
      <c r="AQ2289" s="168"/>
      <c r="AR2289" s="168"/>
      <c r="AS2289" s="168"/>
      <c r="AT2289" s="168"/>
      <c r="AU2289" s="168"/>
      <c r="AV2289" s="168"/>
      <c r="AW2289" s="168"/>
      <c r="AX2289" s="168"/>
      <c r="AY2289" s="168"/>
      <c r="AZ2289" s="168"/>
      <c r="BA2289" s="168"/>
      <c r="BB2289" s="168"/>
      <c r="BC2289" s="168"/>
      <c r="BD2289" s="168"/>
      <c r="BE2289" s="168"/>
      <c r="BF2289" s="168"/>
      <c r="BG2289" s="168"/>
      <c r="BH2289" s="168"/>
      <c r="BI2289" s="168"/>
      <c r="BJ2289" s="168"/>
      <c r="BK2289" s="168"/>
      <c r="BL2289" s="168"/>
      <c r="BM2289" s="168"/>
      <c r="BN2289" s="168"/>
      <c r="BO2289" s="168"/>
      <c r="BP2289" s="168"/>
    </row>
    <row r="2290" spans="4:68" x14ac:dyDescent="0.15">
      <c r="D2290" s="168"/>
      <c r="E2290" s="168"/>
      <c r="F2290" s="168"/>
      <c r="G2290" s="168"/>
      <c r="H2290" s="168"/>
      <c r="I2290" s="168"/>
      <c r="J2290" s="168"/>
      <c r="K2290" s="168"/>
      <c r="L2290" s="168"/>
      <c r="M2290" s="168"/>
      <c r="N2290" s="168"/>
      <c r="O2290" s="168"/>
      <c r="P2290" s="168"/>
      <c r="Q2290" s="168"/>
      <c r="R2290" s="168"/>
      <c r="S2290" s="168"/>
      <c r="T2290" s="168"/>
      <c r="U2290" s="168"/>
      <c r="V2290" s="168"/>
      <c r="W2290" s="168"/>
      <c r="X2290" s="168"/>
      <c r="Y2290" s="168"/>
      <c r="Z2290" s="168"/>
      <c r="AA2290" s="168"/>
      <c r="AB2290" s="168"/>
      <c r="AC2290" s="168"/>
      <c r="AD2290" s="168"/>
      <c r="AE2290" s="168"/>
      <c r="AF2290" s="168"/>
      <c r="AG2290" s="168"/>
      <c r="AH2290" s="168"/>
      <c r="AI2290" s="168"/>
      <c r="AJ2290" s="168"/>
      <c r="AK2290" s="168"/>
      <c r="AL2290" s="168"/>
      <c r="AM2290" s="168"/>
      <c r="AN2290" s="168"/>
      <c r="AO2290" s="168"/>
      <c r="AP2290" s="168"/>
      <c r="AQ2290" s="168"/>
      <c r="AR2290" s="168"/>
      <c r="AS2290" s="168"/>
      <c r="AT2290" s="168"/>
      <c r="AU2290" s="168"/>
      <c r="AV2290" s="168"/>
      <c r="AW2290" s="168"/>
      <c r="AX2290" s="168"/>
      <c r="AY2290" s="168"/>
      <c r="AZ2290" s="168"/>
      <c r="BA2290" s="168"/>
      <c r="BB2290" s="168"/>
      <c r="BC2290" s="168"/>
      <c r="BD2290" s="168"/>
      <c r="BE2290" s="168"/>
      <c r="BF2290" s="168"/>
      <c r="BG2290" s="168"/>
      <c r="BH2290" s="168"/>
      <c r="BI2290" s="168"/>
      <c r="BJ2290" s="168"/>
      <c r="BK2290" s="168"/>
      <c r="BL2290" s="168"/>
      <c r="BM2290" s="168"/>
      <c r="BN2290" s="168"/>
      <c r="BO2290" s="168"/>
      <c r="BP2290" s="168"/>
    </row>
    <row r="2291" spans="4:68" x14ac:dyDescent="0.15">
      <c r="D2291" s="168"/>
      <c r="E2291" s="168"/>
      <c r="F2291" s="168"/>
      <c r="G2291" s="168"/>
      <c r="H2291" s="168"/>
      <c r="I2291" s="168"/>
      <c r="J2291" s="168"/>
      <c r="K2291" s="168"/>
      <c r="L2291" s="168"/>
      <c r="M2291" s="168"/>
      <c r="N2291" s="168"/>
      <c r="O2291" s="168"/>
      <c r="P2291" s="168"/>
      <c r="Q2291" s="168"/>
      <c r="R2291" s="168"/>
      <c r="S2291" s="168"/>
      <c r="T2291" s="168"/>
      <c r="U2291" s="168"/>
      <c r="V2291" s="168"/>
      <c r="W2291" s="168"/>
      <c r="X2291" s="168"/>
      <c r="Y2291" s="168"/>
      <c r="Z2291" s="168"/>
      <c r="AA2291" s="168"/>
      <c r="AB2291" s="168"/>
      <c r="AC2291" s="168"/>
      <c r="AD2291" s="168"/>
      <c r="AE2291" s="168"/>
      <c r="AF2291" s="168"/>
      <c r="AG2291" s="168"/>
      <c r="AH2291" s="168"/>
      <c r="AI2291" s="168"/>
      <c r="AJ2291" s="168"/>
      <c r="AK2291" s="168"/>
      <c r="AL2291" s="168"/>
      <c r="AM2291" s="168"/>
      <c r="AN2291" s="168"/>
      <c r="AO2291" s="168"/>
      <c r="AP2291" s="168"/>
      <c r="AQ2291" s="168"/>
      <c r="AR2291" s="168"/>
      <c r="AS2291" s="168"/>
      <c r="AT2291" s="168"/>
      <c r="AU2291" s="168"/>
      <c r="AV2291" s="168"/>
      <c r="AW2291" s="168"/>
      <c r="AX2291" s="168"/>
      <c r="AY2291" s="168"/>
      <c r="AZ2291" s="168"/>
      <c r="BA2291" s="168"/>
      <c r="BB2291" s="168"/>
      <c r="BC2291" s="168"/>
      <c r="BD2291" s="168"/>
      <c r="BE2291" s="168"/>
      <c r="BF2291" s="168"/>
      <c r="BG2291" s="168"/>
      <c r="BH2291" s="168"/>
      <c r="BI2291" s="168"/>
      <c r="BJ2291" s="168"/>
      <c r="BK2291" s="168"/>
      <c r="BL2291" s="168"/>
      <c r="BM2291" s="168"/>
      <c r="BN2291" s="168"/>
      <c r="BO2291" s="168"/>
      <c r="BP2291" s="168"/>
    </row>
    <row r="2292" spans="4:68" x14ac:dyDescent="0.15">
      <c r="D2292" s="168"/>
      <c r="E2292" s="168"/>
      <c r="F2292" s="168"/>
      <c r="G2292" s="168"/>
      <c r="H2292" s="168"/>
      <c r="I2292" s="168"/>
      <c r="J2292" s="168"/>
      <c r="K2292" s="168"/>
      <c r="L2292" s="168"/>
      <c r="M2292" s="168"/>
      <c r="N2292" s="168"/>
      <c r="O2292" s="168"/>
      <c r="P2292" s="168"/>
      <c r="Q2292" s="168"/>
      <c r="R2292" s="168"/>
      <c r="S2292" s="168"/>
      <c r="T2292" s="168"/>
      <c r="U2292" s="168"/>
      <c r="V2292" s="168"/>
      <c r="W2292" s="168"/>
      <c r="X2292" s="168"/>
      <c r="Y2292" s="168"/>
      <c r="Z2292" s="168"/>
      <c r="AA2292" s="168"/>
      <c r="AB2292" s="168"/>
      <c r="AC2292" s="168"/>
      <c r="AD2292" s="168"/>
      <c r="AE2292" s="168"/>
      <c r="AF2292" s="168"/>
      <c r="AG2292" s="168"/>
      <c r="AH2292" s="168"/>
      <c r="AI2292" s="168"/>
      <c r="AJ2292" s="168"/>
      <c r="AK2292" s="168"/>
      <c r="AL2292" s="168"/>
      <c r="AM2292" s="168"/>
      <c r="AN2292" s="168"/>
      <c r="AO2292" s="168"/>
      <c r="AP2292" s="168"/>
      <c r="AQ2292" s="168"/>
      <c r="AR2292" s="168"/>
      <c r="AS2292" s="168"/>
      <c r="AT2292" s="168"/>
      <c r="AU2292" s="168"/>
      <c r="AV2292" s="168"/>
      <c r="AW2292" s="168"/>
      <c r="AX2292" s="168"/>
      <c r="AY2292" s="168"/>
      <c r="AZ2292" s="168"/>
      <c r="BA2292" s="168"/>
      <c r="BB2292" s="168"/>
      <c r="BC2292" s="168"/>
      <c r="BD2292" s="168"/>
      <c r="BE2292" s="168"/>
      <c r="BF2292" s="168"/>
      <c r="BG2292" s="168"/>
      <c r="BH2292" s="168"/>
      <c r="BI2292" s="168"/>
      <c r="BJ2292" s="168"/>
      <c r="BK2292" s="168"/>
      <c r="BL2292" s="168"/>
      <c r="BM2292" s="168"/>
      <c r="BN2292" s="168"/>
      <c r="BO2292" s="168"/>
      <c r="BP2292" s="168"/>
    </row>
    <row r="2293" spans="4:68" x14ac:dyDescent="0.15">
      <c r="D2293" s="168"/>
      <c r="E2293" s="168"/>
      <c r="F2293" s="168"/>
      <c r="G2293" s="168"/>
      <c r="H2293" s="168"/>
      <c r="I2293" s="168"/>
      <c r="J2293" s="168"/>
      <c r="K2293" s="168"/>
      <c r="L2293" s="168"/>
      <c r="M2293" s="168"/>
      <c r="N2293" s="168"/>
      <c r="O2293" s="168"/>
      <c r="P2293" s="168"/>
      <c r="Q2293" s="168"/>
      <c r="R2293" s="168"/>
      <c r="S2293" s="168"/>
      <c r="T2293" s="168"/>
      <c r="U2293" s="168"/>
      <c r="V2293" s="168"/>
      <c r="W2293" s="168"/>
      <c r="X2293" s="168"/>
      <c r="Y2293" s="168"/>
      <c r="Z2293" s="168"/>
      <c r="AA2293" s="168"/>
      <c r="AB2293" s="168"/>
      <c r="AC2293" s="168"/>
      <c r="AD2293" s="168"/>
      <c r="AE2293" s="168"/>
      <c r="AF2293" s="168"/>
      <c r="AG2293" s="168"/>
      <c r="AH2293" s="168"/>
      <c r="AI2293" s="168"/>
      <c r="AJ2293" s="168"/>
      <c r="AK2293" s="168"/>
      <c r="AL2293" s="168"/>
      <c r="AM2293" s="168"/>
      <c r="AN2293" s="168"/>
      <c r="AO2293" s="168"/>
      <c r="AP2293" s="168"/>
      <c r="AQ2293" s="168"/>
      <c r="AR2293" s="168"/>
      <c r="AS2293" s="168"/>
      <c r="AT2293" s="168"/>
      <c r="AU2293" s="168"/>
      <c r="AV2293" s="168"/>
      <c r="AW2293" s="168"/>
      <c r="AX2293" s="168"/>
      <c r="AY2293" s="168"/>
      <c r="AZ2293" s="168"/>
      <c r="BA2293" s="168"/>
      <c r="BB2293" s="168"/>
      <c r="BC2293" s="168"/>
      <c r="BD2293" s="168"/>
      <c r="BE2293" s="168"/>
      <c r="BF2293" s="168"/>
      <c r="BG2293" s="168"/>
      <c r="BH2293" s="168"/>
      <c r="BI2293" s="168"/>
      <c r="BJ2293" s="168"/>
      <c r="BK2293" s="168"/>
      <c r="BL2293" s="168"/>
      <c r="BM2293" s="168"/>
      <c r="BN2293" s="168"/>
      <c r="BO2293" s="168"/>
      <c r="BP2293" s="168"/>
    </row>
    <row r="2294" spans="4:68" x14ac:dyDescent="0.15">
      <c r="D2294" s="168"/>
      <c r="E2294" s="168"/>
      <c r="F2294" s="168"/>
      <c r="G2294" s="168"/>
      <c r="H2294" s="168"/>
      <c r="I2294" s="168"/>
      <c r="J2294" s="168"/>
      <c r="K2294" s="168"/>
      <c r="L2294" s="168"/>
      <c r="M2294" s="168"/>
      <c r="N2294" s="168"/>
      <c r="O2294" s="168"/>
      <c r="P2294" s="168"/>
      <c r="Q2294" s="168"/>
      <c r="R2294" s="168"/>
      <c r="S2294" s="168"/>
      <c r="T2294" s="168"/>
      <c r="U2294" s="168"/>
      <c r="V2294" s="168"/>
      <c r="W2294" s="168"/>
      <c r="X2294" s="168"/>
      <c r="Y2294" s="168"/>
      <c r="Z2294" s="168"/>
      <c r="AA2294" s="168"/>
      <c r="AB2294" s="168"/>
      <c r="AC2294" s="168"/>
      <c r="AD2294" s="168"/>
      <c r="AE2294" s="168"/>
      <c r="AF2294" s="168"/>
      <c r="AG2294" s="168"/>
      <c r="AH2294" s="168"/>
      <c r="AI2294" s="168"/>
      <c r="AJ2294" s="168"/>
      <c r="AK2294" s="168"/>
      <c r="AL2294" s="168"/>
      <c r="AM2294" s="168"/>
      <c r="AN2294" s="168"/>
      <c r="AO2294" s="168"/>
      <c r="AP2294" s="168"/>
      <c r="AQ2294" s="168"/>
      <c r="AR2294" s="168"/>
      <c r="AS2294" s="168"/>
      <c r="AT2294" s="168"/>
      <c r="AU2294" s="168"/>
      <c r="AV2294" s="168"/>
      <c r="AW2294" s="168"/>
      <c r="AX2294" s="168"/>
      <c r="AY2294" s="168"/>
      <c r="AZ2294" s="168"/>
      <c r="BA2294" s="168"/>
      <c r="BB2294" s="168"/>
      <c r="BC2294" s="168"/>
      <c r="BD2294" s="168"/>
      <c r="BE2294" s="168"/>
      <c r="BF2294" s="168"/>
      <c r="BG2294" s="168"/>
      <c r="BH2294" s="168"/>
      <c r="BI2294" s="168"/>
      <c r="BJ2294" s="168"/>
      <c r="BK2294" s="168"/>
      <c r="BL2294" s="168"/>
      <c r="BM2294" s="168"/>
      <c r="BN2294" s="168"/>
      <c r="BO2294" s="168"/>
      <c r="BP2294" s="168"/>
    </row>
    <row r="2295" spans="4:68" x14ac:dyDescent="0.15">
      <c r="D2295" s="168"/>
      <c r="E2295" s="168"/>
      <c r="F2295" s="168"/>
      <c r="G2295" s="168"/>
      <c r="H2295" s="168"/>
      <c r="I2295" s="168"/>
      <c r="J2295" s="168"/>
      <c r="K2295" s="168"/>
      <c r="L2295" s="168"/>
      <c r="M2295" s="168"/>
      <c r="N2295" s="168"/>
      <c r="O2295" s="168"/>
      <c r="P2295" s="168"/>
      <c r="Q2295" s="168"/>
      <c r="R2295" s="168"/>
      <c r="S2295" s="168"/>
      <c r="T2295" s="168"/>
      <c r="U2295" s="168"/>
      <c r="V2295" s="168"/>
      <c r="W2295" s="168"/>
      <c r="X2295" s="168"/>
      <c r="Y2295" s="168"/>
      <c r="Z2295" s="168"/>
      <c r="AA2295" s="168"/>
      <c r="AB2295" s="168"/>
      <c r="AC2295" s="168"/>
      <c r="AD2295" s="168"/>
      <c r="AE2295" s="168"/>
      <c r="AF2295" s="168"/>
      <c r="AG2295" s="168"/>
      <c r="AH2295" s="168"/>
      <c r="AI2295" s="168"/>
      <c r="AJ2295" s="168"/>
      <c r="AK2295" s="168"/>
      <c r="AL2295" s="168"/>
      <c r="AM2295" s="168"/>
      <c r="AN2295" s="168"/>
      <c r="AO2295" s="168"/>
      <c r="AP2295" s="168"/>
      <c r="AQ2295" s="168"/>
      <c r="AR2295" s="168"/>
      <c r="AS2295" s="168"/>
      <c r="AT2295" s="168"/>
      <c r="AU2295" s="168"/>
      <c r="AV2295" s="168"/>
      <c r="AW2295" s="168"/>
      <c r="AX2295" s="168"/>
      <c r="AY2295" s="168"/>
      <c r="AZ2295" s="168"/>
      <c r="BA2295" s="168"/>
      <c r="BB2295" s="168"/>
      <c r="BC2295" s="168"/>
      <c r="BD2295" s="168"/>
      <c r="BE2295" s="168"/>
      <c r="BF2295" s="168"/>
      <c r="BG2295" s="168"/>
      <c r="BH2295" s="168"/>
      <c r="BI2295" s="168"/>
      <c r="BJ2295" s="168"/>
      <c r="BK2295" s="168"/>
      <c r="BL2295" s="168"/>
      <c r="BM2295" s="168"/>
      <c r="BN2295" s="168"/>
      <c r="BO2295" s="168"/>
      <c r="BP2295" s="168"/>
    </row>
    <row r="2296" spans="4:68" x14ac:dyDescent="0.15">
      <c r="D2296" s="168"/>
      <c r="E2296" s="168"/>
      <c r="F2296" s="168"/>
      <c r="G2296" s="168"/>
      <c r="H2296" s="168"/>
      <c r="I2296" s="168"/>
      <c r="J2296" s="168"/>
      <c r="K2296" s="168"/>
      <c r="L2296" s="168"/>
      <c r="M2296" s="168"/>
      <c r="N2296" s="168"/>
      <c r="O2296" s="168"/>
      <c r="P2296" s="168"/>
      <c r="Q2296" s="168"/>
      <c r="R2296" s="168"/>
      <c r="S2296" s="168"/>
      <c r="T2296" s="168"/>
      <c r="U2296" s="168"/>
      <c r="V2296" s="168"/>
      <c r="W2296" s="168"/>
      <c r="X2296" s="168"/>
      <c r="Y2296" s="168"/>
      <c r="Z2296" s="168"/>
      <c r="AA2296" s="168"/>
      <c r="AB2296" s="168"/>
      <c r="AC2296" s="168"/>
      <c r="AD2296" s="168"/>
      <c r="AE2296" s="168"/>
      <c r="AF2296" s="168"/>
      <c r="AG2296" s="168"/>
      <c r="AH2296" s="168"/>
      <c r="AI2296" s="168"/>
      <c r="AJ2296" s="168"/>
      <c r="AK2296" s="168"/>
      <c r="AL2296" s="168"/>
      <c r="AM2296" s="168"/>
      <c r="AN2296" s="168"/>
      <c r="AO2296" s="168"/>
      <c r="AP2296" s="168"/>
      <c r="AQ2296" s="168"/>
      <c r="AR2296" s="168"/>
      <c r="AS2296" s="168"/>
      <c r="AT2296" s="168"/>
      <c r="AU2296" s="168"/>
      <c r="AV2296" s="168"/>
      <c r="AW2296" s="168"/>
      <c r="AX2296" s="168"/>
      <c r="AY2296" s="168"/>
      <c r="AZ2296" s="168"/>
      <c r="BA2296" s="168"/>
      <c r="BB2296" s="168"/>
      <c r="BC2296" s="168"/>
      <c r="BD2296" s="168"/>
      <c r="BE2296" s="168"/>
      <c r="BF2296" s="168"/>
      <c r="BG2296" s="168"/>
      <c r="BH2296" s="168"/>
      <c r="BI2296" s="168"/>
      <c r="BJ2296" s="168"/>
      <c r="BK2296" s="168"/>
      <c r="BL2296" s="168"/>
      <c r="BM2296" s="168"/>
      <c r="BN2296" s="168"/>
      <c r="BO2296" s="168"/>
      <c r="BP2296" s="168"/>
    </row>
    <row r="2297" spans="4:68" x14ac:dyDescent="0.15">
      <c r="D2297" s="168"/>
      <c r="E2297" s="168"/>
      <c r="F2297" s="168"/>
      <c r="G2297" s="168"/>
      <c r="H2297" s="168"/>
      <c r="I2297" s="168"/>
      <c r="J2297" s="168"/>
      <c r="K2297" s="168"/>
      <c r="L2297" s="168"/>
      <c r="M2297" s="168"/>
      <c r="N2297" s="168"/>
      <c r="O2297" s="168"/>
      <c r="P2297" s="168"/>
      <c r="Q2297" s="168"/>
      <c r="R2297" s="168"/>
      <c r="S2297" s="168"/>
      <c r="T2297" s="168"/>
      <c r="U2297" s="168"/>
      <c r="V2297" s="168"/>
      <c r="W2297" s="168"/>
      <c r="X2297" s="168"/>
      <c r="Y2297" s="168"/>
      <c r="Z2297" s="168"/>
      <c r="AA2297" s="168"/>
      <c r="AB2297" s="168"/>
      <c r="AC2297" s="168"/>
      <c r="AD2297" s="168"/>
      <c r="AE2297" s="168"/>
      <c r="AF2297" s="168"/>
      <c r="AG2297" s="168"/>
      <c r="AH2297" s="168"/>
      <c r="AI2297" s="168"/>
      <c r="AJ2297" s="168"/>
      <c r="AK2297" s="168"/>
      <c r="AL2297" s="168"/>
      <c r="AM2297" s="168"/>
      <c r="AN2297" s="168"/>
      <c r="AO2297" s="168"/>
      <c r="AP2297" s="168"/>
      <c r="AQ2297" s="168"/>
      <c r="AR2297" s="168"/>
      <c r="AS2297" s="168"/>
      <c r="AT2297" s="168"/>
      <c r="AU2297" s="168"/>
      <c r="AV2297" s="168"/>
      <c r="AW2297" s="168"/>
      <c r="AX2297" s="168"/>
      <c r="AY2297" s="168"/>
      <c r="AZ2297" s="168"/>
      <c r="BA2297" s="168"/>
      <c r="BB2297" s="168"/>
      <c r="BC2297" s="168"/>
      <c r="BD2297" s="168"/>
      <c r="BE2297" s="168"/>
      <c r="BF2297" s="168"/>
      <c r="BG2297" s="168"/>
      <c r="BH2297" s="168"/>
      <c r="BI2297" s="168"/>
      <c r="BJ2297" s="168"/>
      <c r="BK2297" s="168"/>
      <c r="BL2297" s="168"/>
      <c r="BM2297" s="168"/>
      <c r="BN2297" s="168"/>
      <c r="BO2297" s="168"/>
      <c r="BP2297" s="168"/>
    </row>
    <row r="2298" spans="4:68" x14ac:dyDescent="0.15">
      <c r="D2298" s="168"/>
      <c r="E2298" s="168"/>
      <c r="F2298" s="168"/>
      <c r="G2298" s="168"/>
      <c r="H2298" s="168"/>
      <c r="I2298" s="168"/>
      <c r="J2298" s="168"/>
      <c r="K2298" s="168"/>
      <c r="L2298" s="168"/>
      <c r="M2298" s="168"/>
      <c r="N2298" s="168"/>
      <c r="O2298" s="168"/>
      <c r="P2298" s="168"/>
      <c r="Q2298" s="168"/>
      <c r="R2298" s="168"/>
      <c r="S2298" s="168"/>
      <c r="T2298" s="168"/>
      <c r="U2298" s="168"/>
      <c r="V2298" s="168"/>
      <c r="W2298" s="168"/>
      <c r="X2298" s="168"/>
      <c r="Y2298" s="168"/>
      <c r="Z2298" s="168"/>
      <c r="AA2298" s="168"/>
      <c r="AB2298" s="168"/>
      <c r="AC2298" s="168"/>
      <c r="AD2298" s="168"/>
      <c r="AE2298" s="168"/>
      <c r="AF2298" s="168"/>
      <c r="AG2298" s="168"/>
      <c r="AH2298" s="168"/>
      <c r="AI2298" s="168"/>
      <c r="AJ2298" s="168"/>
      <c r="AK2298" s="168"/>
      <c r="AL2298" s="168"/>
      <c r="AM2298" s="168"/>
      <c r="AN2298" s="168"/>
      <c r="AO2298" s="168"/>
      <c r="AP2298" s="168"/>
      <c r="AQ2298" s="168"/>
      <c r="AR2298" s="168"/>
      <c r="AS2298" s="168"/>
      <c r="AT2298" s="168"/>
      <c r="AU2298" s="168"/>
      <c r="AV2298" s="168"/>
      <c r="AW2298" s="168"/>
      <c r="AX2298" s="168"/>
      <c r="AY2298" s="168"/>
      <c r="AZ2298" s="168"/>
      <c r="BA2298" s="168"/>
      <c r="BB2298" s="168"/>
      <c r="BC2298" s="168"/>
      <c r="BD2298" s="168"/>
      <c r="BE2298" s="168"/>
      <c r="BF2298" s="168"/>
      <c r="BG2298" s="168"/>
      <c r="BH2298" s="168"/>
      <c r="BI2298" s="168"/>
      <c r="BJ2298" s="168"/>
      <c r="BK2298" s="168"/>
      <c r="BL2298" s="168"/>
      <c r="BM2298" s="168"/>
      <c r="BN2298" s="168"/>
      <c r="BO2298" s="168"/>
      <c r="BP2298" s="168"/>
    </row>
    <row r="2299" spans="4:68" x14ac:dyDescent="0.15">
      <c r="D2299" s="168"/>
      <c r="E2299" s="168"/>
      <c r="F2299" s="168"/>
      <c r="G2299" s="168"/>
      <c r="H2299" s="168"/>
      <c r="I2299" s="168"/>
      <c r="J2299" s="168"/>
      <c r="K2299" s="168"/>
      <c r="L2299" s="168"/>
      <c r="M2299" s="168"/>
      <c r="N2299" s="168"/>
      <c r="O2299" s="168"/>
      <c r="P2299" s="168"/>
      <c r="Q2299" s="168"/>
      <c r="R2299" s="168"/>
      <c r="S2299" s="168"/>
      <c r="T2299" s="168"/>
      <c r="U2299" s="168"/>
      <c r="V2299" s="168"/>
      <c r="W2299" s="168"/>
      <c r="X2299" s="168"/>
      <c r="Y2299" s="168"/>
      <c r="Z2299" s="168"/>
      <c r="AA2299" s="168"/>
      <c r="AB2299" s="168"/>
      <c r="AC2299" s="168"/>
      <c r="AD2299" s="168"/>
      <c r="AE2299" s="168"/>
      <c r="AF2299" s="168"/>
      <c r="AG2299" s="168"/>
      <c r="AH2299" s="168"/>
      <c r="AI2299" s="168"/>
      <c r="AJ2299" s="168"/>
      <c r="AK2299" s="168"/>
      <c r="AL2299" s="168"/>
      <c r="AM2299" s="168"/>
      <c r="AN2299" s="168"/>
      <c r="AO2299" s="168"/>
      <c r="AP2299" s="168"/>
      <c r="AQ2299" s="168"/>
      <c r="AR2299" s="168"/>
      <c r="AS2299" s="168"/>
      <c r="AT2299" s="168"/>
      <c r="AU2299" s="168"/>
      <c r="AV2299" s="168"/>
      <c r="AW2299" s="168"/>
      <c r="AX2299" s="168"/>
      <c r="AY2299" s="168"/>
      <c r="AZ2299" s="168"/>
      <c r="BA2299" s="168"/>
      <c r="BB2299" s="168"/>
      <c r="BC2299" s="168"/>
      <c r="BD2299" s="168"/>
      <c r="BE2299" s="168"/>
      <c r="BF2299" s="168"/>
      <c r="BG2299" s="168"/>
      <c r="BH2299" s="168"/>
      <c r="BI2299" s="168"/>
      <c r="BJ2299" s="168"/>
      <c r="BK2299" s="168"/>
      <c r="BL2299" s="168"/>
      <c r="BM2299" s="168"/>
      <c r="BN2299" s="168"/>
      <c r="BO2299" s="168"/>
      <c r="BP2299" s="168"/>
    </row>
    <row r="2300" spans="4:68" x14ac:dyDescent="0.15">
      <c r="D2300" s="168"/>
      <c r="E2300" s="168"/>
      <c r="F2300" s="168"/>
      <c r="G2300" s="168"/>
      <c r="H2300" s="168"/>
      <c r="I2300" s="168"/>
      <c r="J2300" s="168"/>
      <c r="K2300" s="168"/>
      <c r="L2300" s="168"/>
      <c r="M2300" s="168"/>
      <c r="N2300" s="168"/>
      <c r="O2300" s="168"/>
      <c r="P2300" s="168"/>
      <c r="Q2300" s="168"/>
      <c r="R2300" s="168"/>
      <c r="S2300" s="168"/>
      <c r="T2300" s="168"/>
      <c r="U2300" s="168"/>
      <c r="V2300" s="168"/>
      <c r="W2300" s="168"/>
      <c r="X2300" s="168"/>
      <c r="Y2300" s="168"/>
      <c r="Z2300" s="168"/>
      <c r="AA2300" s="168"/>
      <c r="AB2300" s="168"/>
      <c r="AC2300" s="168"/>
      <c r="AD2300" s="168"/>
      <c r="AE2300" s="168"/>
      <c r="AF2300" s="168"/>
      <c r="AG2300" s="168"/>
      <c r="AH2300" s="168"/>
      <c r="AI2300" s="168"/>
      <c r="AJ2300" s="168"/>
      <c r="AK2300" s="168"/>
      <c r="AL2300" s="168"/>
      <c r="AM2300" s="168"/>
      <c r="AN2300" s="168"/>
      <c r="AO2300" s="168"/>
      <c r="AP2300" s="168"/>
      <c r="AQ2300" s="168"/>
      <c r="AR2300" s="168"/>
      <c r="AS2300" s="168"/>
      <c r="AT2300" s="168"/>
      <c r="AU2300" s="168"/>
      <c r="AV2300" s="168"/>
      <c r="AW2300" s="168"/>
      <c r="AX2300" s="168"/>
      <c r="AY2300" s="168"/>
      <c r="AZ2300" s="168"/>
      <c r="BA2300" s="168"/>
      <c r="BB2300" s="168"/>
      <c r="BC2300" s="168"/>
      <c r="BD2300" s="168"/>
      <c r="BE2300" s="168"/>
      <c r="BF2300" s="168"/>
      <c r="BG2300" s="168"/>
      <c r="BH2300" s="168"/>
      <c r="BI2300" s="168"/>
      <c r="BJ2300" s="168"/>
      <c r="BK2300" s="168"/>
      <c r="BL2300" s="168"/>
      <c r="BM2300" s="168"/>
      <c r="BN2300" s="168"/>
      <c r="BO2300" s="168"/>
      <c r="BP2300" s="168"/>
    </row>
    <row r="2301" spans="4:68" x14ac:dyDescent="0.15">
      <c r="D2301" s="168"/>
      <c r="E2301" s="168"/>
      <c r="F2301" s="168"/>
      <c r="G2301" s="168"/>
      <c r="H2301" s="168"/>
      <c r="I2301" s="168"/>
      <c r="J2301" s="168"/>
      <c r="K2301" s="168"/>
      <c r="L2301" s="168"/>
      <c r="M2301" s="168"/>
      <c r="N2301" s="168"/>
      <c r="O2301" s="168"/>
      <c r="P2301" s="168"/>
      <c r="Q2301" s="168"/>
      <c r="R2301" s="168"/>
      <c r="S2301" s="168"/>
      <c r="T2301" s="168"/>
      <c r="U2301" s="168"/>
      <c r="V2301" s="168"/>
      <c r="W2301" s="168"/>
      <c r="X2301" s="168"/>
      <c r="Y2301" s="168"/>
      <c r="Z2301" s="168"/>
      <c r="AA2301" s="168"/>
      <c r="AB2301" s="168"/>
      <c r="AC2301" s="168"/>
      <c r="AD2301" s="168"/>
      <c r="AE2301" s="168"/>
      <c r="AF2301" s="168"/>
      <c r="AG2301" s="168"/>
      <c r="AH2301" s="168"/>
      <c r="AI2301" s="168"/>
      <c r="AJ2301" s="168"/>
      <c r="AK2301" s="168"/>
      <c r="AL2301" s="168"/>
      <c r="AM2301" s="168"/>
      <c r="AN2301" s="168"/>
      <c r="AO2301" s="168"/>
      <c r="AP2301" s="168"/>
      <c r="AQ2301" s="168"/>
      <c r="AR2301" s="168"/>
      <c r="AS2301" s="168"/>
      <c r="AT2301" s="168"/>
      <c r="AU2301" s="168"/>
      <c r="AV2301" s="168"/>
      <c r="AW2301" s="168"/>
      <c r="AX2301" s="168"/>
      <c r="AY2301" s="168"/>
      <c r="AZ2301" s="168"/>
      <c r="BA2301" s="168"/>
      <c r="BB2301" s="168"/>
      <c r="BC2301" s="168"/>
      <c r="BD2301" s="168"/>
      <c r="BE2301" s="168"/>
      <c r="BF2301" s="168"/>
      <c r="BG2301" s="168"/>
      <c r="BH2301" s="168"/>
      <c r="BI2301" s="168"/>
      <c r="BJ2301" s="168"/>
      <c r="BK2301" s="168"/>
      <c r="BL2301" s="168"/>
      <c r="BM2301" s="168"/>
      <c r="BN2301" s="168"/>
      <c r="BO2301" s="168"/>
      <c r="BP2301" s="168"/>
    </row>
    <row r="2302" spans="4:68" x14ac:dyDescent="0.15">
      <c r="D2302" s="168"/>
      <c r="E2302" s="168"/>
      <c r="F2302" s="168"/>
      <c r="G2302" s="168"/>
      <c r="H2302" s="168"/>
      <c r="I2302" s="168"/>
      <c r="J2302" s="168"/>
      <c r="K2302" s="168"/>
      <c r="L2302" s="168"/>
      <c r="M2302" s="168"/>
      <c r="N2302" s="168"/>
      <c r="O2302" s="168"/>
      <c r="P2302" s="168"/>
      <c r="Q2302" s="168"/>
      <c r="R2302" s="168"/>
      <c r="S2302" s="168"/>
      <c r="T2302" s="168"/>
      <c r="U2302" s="168"/>
      <c r="V2302" s="168"/>
      <c r="W2302" s="168"/>
      <c r="X2302" s="168"/>
      <c r="Y2302" s="168"/>
      <c r="Z2302" s="168"/>
      <c r="AA2302" s="168"/>
      <c r="AB2302" s="168"/>
      <c r="AC2302" s="168"/>
      <c r="AD2302" s="168"/>
      <c r="AE2302" s="168"/>
      <c r="AF2302" s="168"/>
      <c r="AG2302" s="168"/>
      <c r="AH2302" s="168"/>
      <c r="AI2302" s="168"/>
      <c r="AJ2302" s="168"/>
      <c r="AK2302" s="168"/>
      <c r="AL2302" s="168"/>
      <c r="AM2302" s="168"/>
      <c r="AN2302" s="168"/>
      <c r="AO2302" s="168"/>
      <c r="AP2302" s="168"/>
      <c r="AQ2302" s="168"/>
      <c r="AR2302" s="168"/>
      <c r="AS2302" s="168"/>
      <c r="AT2302" s="168"/>
      <c r="AU2302" s="168"/>
      <c r="AV2302" s="168"/>
      <c r="AW2302" s="168"/>
      <c r="AX2302" s="168"/>
      <c r="AY2302" s="168"/>
      <c r="AZ2302" s="168"/>
      <c r="BA2302" s="168"/>
      <c r="BB2302" s="168"/>
      <c r="BC2302" s="168"/>
      <c r="BD2302" s="168"/>
      <c r="BE2302" s="168"/>
      <c r="BF2302" s="168"/>
      <c r="BG2302" s="168"/>
      <c r="BH2302" s="168"/>
      <c r="BI2302" s="168"/>
      <c r="BJ2302" s="168"/>
      <c r="BK2302" s="168"/>
      <c r="BL2302" s="168"/>
      <c r="BM2302" s="168"/>
      <c r="BN2302" s="168"/>
      <c r="BO2302" s="168"/>
      <c r="BP2302" s="168"/>
    </row>
    <row r="2303" spans="4:68" x14ac:dyDescent="0.15">
      <c r="D2303" s="168"/>
      <c r="E2303" s="168"/>
      <c r="F2303" s="168"/>
      <c r="G2303" s="168"/>
      <c r="H2303" s="168"/>
      <c r="I2303" s="168"/>
      <c r="J2303" s="168"/>
      <c r="K2303" s="168"/>
      <c r="L2303" s="168"/>
      <c r="M2303" s="168"/>
      <c r="N2303" s="168"/>
      <c r="O2303" s="168"/>
      <c r="P2303" s="168"/>
      <c r="Q2303" s="168"/>
      <c r="R2303" s="168"/>
      <c r="S2303" s="168"/>
      <c r="T2303" s="168"/>
      <c r="U2303" s="168"/>
      <c r="V2303" s="168"/>
      <c r="W2303" s="168"/>
      <c r="X2303" s="168"/>
      <c r="Y2303" s="168"/>
      <c r="Z2303" s="168"/>
      <c r="AA2303" s="168"/>
      <c r="AB2303" s="168"/>
      <c r="AC2303" s="168"/>
      <c r="AD2303" s="168"/>
      <c r="AE2303" s="168"/>
      <c r="AF2303" s="168"/>
      <c r="AG2303" s="168"/>
      <c r="AH2303" s="168"/>
      <c r="AI2303" s="168"/>
      <c r="AJ2303" s="168"/>
      <c r="AK2303" s="168"/>
      <c r="AL2303" s="168"/>
      <c r="AM2303" s="168"/>
      <c r="AN2303" s="168"/>
      <c r="AO2303" s="168"/>
      <c r="AP2303" s="168"/>
      <c r="AQ2303" s="168"/>
      <c r="AR2303" s="168"/>
      <c r="AS2303" s="168"/>
      <c r="AT2303" s="168"/>
      <c r="AU2303" s="168"/>
      <c r="AV2303" s="168"/>
      <c r="AW2303" s="168"/>
      <c r="AX2303" s="168"/>
      <c r="AY2303" s="168"/>
      <c r="AZ2303" s="168"/>
      <c r="BA2303" s="168"/>
      <c r="BB2303" s="168"/>
      <c r="BC2303" s="168"/>
      <c r="BD2303" s="168"/>
      <c r="BE2303" s="168"/>
      <c r="BF2303" s="168"/>
      <c r="BG2303" s="168"/>
      <c r="BH2303" s="168"/>
      <c r="BI2303" s="168"/>
      <c r="BJ2303" s="168"/>
      <c r="BK2303" s="168"/>
      <c r="BL2303" s="168"/>
      <c r="BM2303" s="168"/>
      <c r="BN2303" s="168"/>
      <c r="BO2303" s="168"/>
      <c r="BP2303" s="168"/>
    </row>
    <row r="2304" spans="4:68" x14ac:dyDescent="0.15">
      <c r="D2304" s="168"/>
      <c r="E2304" s="168"/>
      <c r="F2304" s="168"/>
      <c r="G2304" s="168"/>
      <c r="H2304" s="168"/>
      <c r="I2304" s="168"/>
      <c r="J2304" s="168"/>
      <c r="K2304" s="168"/>
      <c r="L2304" s="168"/>
      <c r="M2304" s="168"/>
      <c r="N2304" s="168"/>
      <c r="O2304" s="168"/>
      <c r="P2304" s="168"/>
      <c r="Q2304" s="168"/>
      <c r="R2304" s="168"/>
      <c r="S2304" s="168"/>
      <c r="T2304" s="168"/>
      <c r="U2304" s="168"/>
      <c r="V2304" s="168"/>
      <c r="W2304" s="168"/>
      <c r="X2304" s="168"/>
      <c r="Y2304" s="168"/>
      <c r="Z2304" s="168"/>
      <c r="AA2304" s="168"/>
      <c r="AB2304" s="168"/>
      <c r="AC2304" s="168"/>
      <c r="AD2304" s="168"/>
      <c r="AE2304" s="168"/>
      <c r="AF2304" s="168"/>
      <c r="AG2304" s="168"/>
      <c r="AH2304" s="168"/>
      <c r="AI2304" s="168"/>
      <c r="AJ2304" s="168"/>
      <c r="AK2304" s="168"/>
      <c r="AL2304" s="168"/>
      <c r="AM2304" s="168"/>
      <c r="AN2304" s="168"/>
      <c r="AO2304" s="168"/>
      <c r="AP2304" s="168"/>
      <c r="AQ2304" s="168"/>
      <c r="AR2304" s="168"/>
      <c r="AS2304" s="168"/>
      <c r="AT2304" s="168"/>
      <c r="AU2304" s="168"/>
      <c r="AV2304" s="168"/>
      <c r="AW2304" s="168"/>
      <c r="AX2304" s="168"/>
      <c r="AY2304" s="168"/>
      <c r="AZ2304" s="168"/>
      <c r="BA2304" s="168"/>
      <c r="BB2304" s="168"/>
      <c r="BC2304" s="168"/>
      <c r="BD2304" s="168"/>
      <c r="BE2304" s="168"/>
      <c r="BF2304" s="168"/>
      <c r="BG2304" s="168"/>
      <c r="BH2304" s="168"/>
      <c r="BI2304" s="168"/>
      <c r="BJ2304" s="168"/>
      <c r="BK2304" s="168"/>
      <c r="BL2304" s="168"/>
      <c r="BM2304" s="168"/>
      <c r="BN2304" s="168"/>
      <c r="BO2304" s="168"/>
      <c r="BP2304" s="168"/>
    </row>
    <row r="2305" spans="4:68" x14ac:dyDescent="0.15">
      <c r="D2305" s="168"/>
      <c r="E2305" s="168"/>
      <c r="F2305" s="168"/>
      <c r="G2305" s="168"/>
      <c r="H2305" s="168"/>
      <c r="I2305" s="168"/>
      <c r="J2305" s="168"/>
      <c r="K2305" s="168"/>
      <c r="L2305" s="168"/>
      <c r="M2305" s="168"/>
      <c r="N2305" s="168"/>
      <c r="O2305" s="168"/>
      <c r="P2305" s="168"/>
      <c r="Q2305" s="168"/>
      <c r="R2305" s="168"/>
      <c r="S2305" s="168"/>
      <c r="T2305" s="168"/>
      <c r="U2305" s="168"/>
      <c r="V2305" s="168"/>
      <c r="W2305" s="168"/>
      <c r="X2305" s="168"/>
      <c r="Y2305" s="168"/>
      <c r="Z2305" s="168"/>
      <c r="AA2305" s="168"/>
      <c r="AB2305" s="168"/>
      <c r="AC2305" s="168"/>
      <c r="AD2305" s="168"/>
      <c r="AE2305" s="168"/>
      <c r="AF2305" s="168"/>
      <c r="AG2305" s="168"/>
      <c r="AH2305" s="168"/>
      <c r="AI2305" s="168"/>
      <c r="AJ2305" s="168"/>
      <c r="AK2305" s="168"/>
      <c r="AL2305" s="168"/>
      <c r="AM2305" s="168"/>
      <c r="AN2305" s="168"/>
      <c r="AO2305" s="168"/>
      <c r="AP2305" s="168"/>
      <c r="AQ2305" s="168"/>
      <c r="AR2305" s="168"/>
      <c r="AS2305" s="168"/>
      <c r="AT2305" s="168"/>
      <c r="AU2305" s="168"/>
      <c r="AV2305" s="168"/>
      <c r="AW2305" s="168"/>
      <c r="AX2305" s="168"/>
      <c r="AY2305" s="168"/>
      <c r="AZ2305" s="168"/>
      <c r="BA2305" s="168"/>
      <c r="BB2305" s="168"/>
      <c r="BC2305" s="168"/>
      <c r="BD2305" s="168"/>
      <c r="BE2305" s="168"/>
      <c r="BF2305" s="168"/>
      <c r="BG2305" s="168"/>
      <c r="BH2305" s="168"/>
      <c r="BI2305" s="168"/>
      <c r="BJ2305" s="168"/>
      <c r="BK2305" s="168"/>
      <c r="BL2305" s="168"/>
      <c r="BM2305" s="168"/>
      <c r="BN2305" s="168"/>
      <c r="BO2305" s="168"/>
      <c r="BP2305" s="168"/>
    </row>
    <row r="2306" spans="4:68" x14ac:dyDescent="0.15">
      <c r="D2306" s="168"/>
      <c r="E2306" s="168"/>
      <c r="F2306" s="168"/>
      <c r="G2306" s="168"/>
      <c r="H2306" s="168"/>
      <c r="I2306" s="168"/>
      <c r="J2306" s="168"/>
      <c r="K2306" s="168"/>
      <c r="L2306" s="168"/>
      <c r="M2306" s="168"/>
      <c r="N2306" s="168"/>
      <c r="O2306" s="168"/>
      <c r="P2306" s="168"/>
      <c r="Q2306" s="168"/>
      <c r="R2306" s="168"/>
      <c r="S2306" s="168"/>
      <c r="T2306" s="168"/>
      <c r="U2306" s="168"/>
      <c r="V2306" s="168"/>
      <c r="W2306" s="168"/>
      <c r="X2306" s="168"/>
      <c r="Y2306" s="168"/>
      <c r="Z2306" s="168"/>
      <c r="AA2306" s="168"/>
      <c r="AB2306" s="168"/>
      <c r="AC2306" s="168"/>
      <c r="AD2306" s="168"/>
      <c r="AE2306" s="168"/>
      <c r="AF2306" s="168"/>
      <c r="AG2306" s="168"/>
      <c r="AH2306" s="168"/>
      <c r="AI2306" s="168"/>
      <c r="AJ2306" s="168"/>
      <c r="AK2306" s="168"/>
      <c r="AL2306" s="168"/>
      <c r="AM2306" s="168"/>
      <c r="AN2306" s="168"/>
      <c r="AO2306" s="168"/>
      <c r="AP2306" s="168"/>
      <c r="AQ2306" s="168"/>
      <c r="AR2306" s="168"/>
      <c r="AS2306" s="168"/>
      <c r="AT2306" s="168"/>
      <c r="AU2306" s="168"/>
      <c r="AV2306" s="168"/>
      <c r="AW2306" s="168"/>
      <c r="AX2306" s="168"/>
      <c r="AY2306" s="168"/>
      <c r="AZ2306" s="168"/>
      <c r="BA2306" s="168"/>
      <c r="BB2306" s="168"/>
      <c r="BC2306" s="168"/>
      <c r="BD2306" s="168"/>
      <c r="BE2306" s="168"/>
      <c r="BF2306" s="168"/>
      <c r="BG2306" s="168"/>
      <c r="BH2306" s="168"/>
      <c r="BI2306" s="168"/>
      <c r="BJ2306" s="168"/>
      <c r="BK2306" s="168"/>
      <c r="BL2306" s="168"/>
      <c r="BM2306" s="168"/>
      <c r="BN2306" s="168"/>
      <c r="BO2306" s="168"/>
      <c r="BP2306" s="168"/>
    </row>
    <row r="2307" spans="4:68" x14ac:dyDescent="0.15">
      <c r="D2307" s="168"/>
      <c r="E2307" s="168"/>
      <c r="F2307" s="168"/>
      <c r="G2307" s="168"/>
      <c r="H2307" s="168"/>
      <c r="I2307" s="168"/>
      <c r="J2307" s="168"/>
      <c r="K2307" s="168"/>
      <c r="L2307" s="168"/>
      <c r="M2307" s="168"/>
      <c r="N2307" s="168"/>
      <c r="O2307" s="168"/>
      <c r="P2307" s="168"/>
      <c r="Q2307" s="168"/>
      <c r="R2307" s="168"/>
      <c r="S2307" s="168"/>
      <c r="T2307" s="168"/>
      <c r="U2307" s="168"/>
      <c r="V2307" s="168"/>
      <c r="W2307" s="168"/>
      <c r="X2307" s="168"/>
      <c r="Y2307" s="168"/>
      <c r="Z2307" s="168"/>
      <c r="AA2307" s="168"/>
      <c r="AB2307" s="168"/>
      <c r="AC2307" s="168"/>
      <c r="AD2307" s="168"/>
      <c r="AE2307" s="168"/>
      <c r="AF2307" s="168"/>
      <c r="AG2307" s="168"/>
      <c r="AH2307" s="168"/>
      <c r="AI2307" s="168"/>
      <c r="AJ2307" s="168"/>
      <c r="AK2307" s="168"/>
      <c r="AL2307" s="168"/>
      <c r="AM2307" s="168"/>
      <c r="AN2307" s="168"/>
      <c r="AO2307" s="168"/>
      <c r="AP2307" s="168"/>
      <c r="AQ2307" s="168"/>
      <c r="AR2307" s="168"/>
      <c r="AS2307" s="168"/>
      <c r="AT2307" s="168"/>
      <c r="AU2307" s="168"/>
      <c r="AV2307" s="168"/>
      <c r="AW2307" s="168"/>
      <c r="AX2307" s="168"/>
      <c r="AY2307" s="168"/>
      <c r="AZ2307" s="168"/>
      <c r="BA2307" s="168"/>
      <c r="BB2307" s="168"/>
      <c r="BC2307" s="168"/>
      <c r="BD2307" s="168"/>
      <c r="BE2307" s="168"/>
      <c r="BF2307" s="168"/>
      <c r="BG2307" s="168"/>
      <c r="BH2307" s="168"/>
      <c r="BI2307" s="168"/>
      <c r="BJ2307" s="168"/>
      <c r="BK2307" s="168"/>
      <c r="BL2307" s="168"/>
      <c r="BM2307" s="168"/>
      <c r="BN2307" s="168"/>
      <c r="BO2307" s="168"/>
      <c r="BP2307" s="168"/>
    </row>
    <row r="2308" spans="4:68" x14ac:dyDescent="0.15">
      <c r="D2308" s="168"/>
      <c r="E2308" s="168"/>
      <c r="F2308" s="168"/>
      <c r="G2308" s="168"/>
      <c r="H2308" s="168"/>
      <c r="I2308" s="168"/>
      <c r="J2308" s="168"/>
      <c r="K2308" s="168"/>
      <c r="L2308" s="168"/>
      <c r="M2308" s="168"/>
      <c r="N2308" s="168"/>
      <c r="O2308" s="168"/>
      <c r="P2308" s="168"/>
      <c r="Q2308" s="168"/>
      <c r="R2308" s="168"/>
      <c r="S2308" s="168"/>
      <c r="T2308" s="168"/>
      <c r="U2308" s="168"/>
      <c r="V2308" s="168"/>
      <c r="W2308" s="168"/>
      <c r="X2308" s="168"/>
      <c r="Y2308" s="168"/>
      <c r="Z2308" s="168"/>
      <c r="AA2308" s="168"/>
      <c r="AB2308" s="168"/>
      <c r="AC2308" s="168"/>
      <c r="AD2308" s="168"/>
      <c r="AE2308" s="168"/>
      <c r="AF2308" s="168"/>
      <c r="AG2308" s="168"/>
      <c r="AH2308" s="168"/>
      <c r="AI2308" s="168"/>
      <c r="AJ2308" s="168"/>
      <c r="AK2308" s="168"/>
      <c r="AL2308" s="168"/>
      <c r="AM2308" s="168"/>
      <c r="AN2308" s="168"/>
      <c r="AO2308" s="168"/>
      <c r="AP2308" s="168"/>
      <c r="AQ2308" s="168"/>
      <c r="AR2308" s="168"/>
      <c r="AS2308" s="168"/>
      <c r="AT2308" s="168"/>
      <c r="AU2308" s="168"/>
      <c r="AV2308" s="168"/>
      <c r="AW2308" s="168"/>
      <c r="AX2308" s="168"/>
      <c r="AY2308" s="168"/>
      <c r="AZ2308" s="168"/>
      <c r="BA2308" s="168"/>
      <c r="BB2308" s="168"/>
      <c r="BC2308" s="168"/>
      <c r="BD2308" s="168"/>
      <c r="BE2308" s="168"/>
      <c r="BF2308" s="168"/>
      <c r="BG2308" s="168"/>
      <c r="BH2308" s="168"/>
      <c r="BI2308" s="168"/>
      <c r="BJ2308" s="168"/>
      <c r="BK2308" s="168"/>
      <c r="BL2308" s="168"/>
      <c r="BM2308" s="168"/>
      <c r="BN2308" s="168"/>
      <c r="BO2308" s="168"/>
      <c r="BP2308" s="168"/>
    </row>
    <row r="2309" spans="4:68" x14ac:dyDescent="0.15">
      <c r="D2309" s="168"/>
      <c r="E2309" s="168"/>
      <c r="F2309" s="168"/>
      <c r="G2309" s="168"/>
      <c r="H2309" s="168"/>
      <c r="I2309" s="168"/>
      <c r="J2309" s="168"/>
      <c r="K2309" s="168"/>
      <c r="L2309" s="168"/>
      <c r="M2309" s="168"/>
      <c r="N2309" s="168"/>
      <c r="O2309" s="168"/>
      <c r="P2309" s="168"/>
      <c r="Q2309" s="168"/>
      <c r="R2309" s="168"/>
      <c r="S2309" s="168"/>
      <c r="T2309" s="168"/>
      <c r="U2309" s="168"/>
      <c r="V2309" s="168"/>
      <c r="W2309" s="168"/>
      <c r="X2309" s="168"/>
      <c r="Y2309" s="168"/>
      <c r="Z2309" s="168"/>
      <c r="AA2309" s="168"/>
      <c r="AB2309" s="168"/>
      <c r="AC2309" s="168"/>
      <c r="AD2309" s="168"/>
      <c r="AE2309" s="168"/>
      <c r="AF2309" s="168"/>
      <c r="AG2309" s="168"/>
      <c r="AH2309" s="168"/>
      <c r="AI2309" s="168"/>
      <c r="AJ2309" s="168"/>
      <c r="AK2309" s="168"/>
      <c r="AL2309" s="168"/>
      <c r="AM2309" s="168"/>
      <c r="AN2309" s="168"/>
      <c r="AO2309" s="168"/>
      <c r="AP2309" s="168"/>
      <c r="AQ2309" s="168"/>
      <c r="AR2309" s="168"/>
      <c r="AS2309" s="168"/>
      <c r="AT2309" s="168"/>
      <c r="AU2309" s="168"/>
      <c r="AV2309" s="168"/>
      <c r="AW2309" s="168"/>
      <c r="AX2309" s="168"/>
      <c r="AY2309" s="168"/>
      <c r="AZ2309" s="168"/>
      <c r="BA2309" s="168"/>
      <c r="BB2309" s="168"/>
      <c r="BC2309" s="168"/>
      <c r="BD2309" s="168"/>
      <c r="BE2309" s="168"/>
      <c r="BF2309" s="168"/>
      <c r="BG2309" s="168"/>
      <c r="BH2309" s="168"/>
      <c r="BI2309" s="168"/>
      <c r="BJ2309" s="168"/>
      <c r="BK2309" s="168"/>
      <c r="BL2309" s="168"/>
      <c r="BM2309" s="168"/>
      <c r="BN2309" s="168"/>
      <c r="BO2309" s="168"/>
      <c r="BP2309" s="168"/>
    </row>
    <row r="2310" spans="4:68" x14ac:dyDescent="0.15">
      <c r="D2310" s="168"/>
      <c r="E2310" s="168"/>
      <c r="F2310" s="168"/>
      <c r="G2310" s="168"/>
      <c r="H2310" s="168"/>
      <c r="I2310" s="168"/>
      <c r="J2310" s="168"/>
      <c r="K2310" s="168"/>
      <c r="L2310" s="168"/>
      <c r="M2310" s="168"/>
      <c r="N2310" s="168"/>
      <c r="O2310" s="168"/>
      <c r="P2310" s="168"/>
      <c r="Q2310" s="168"/>
      <c r="R2310" s="168"/>
      <c r="S2310" s="168"/>
      <c r="T2310" s="168"/>
      <c r="U2310" s="168"/>
      <c r="V2310" s="168"/>
      <c r="W2310" s="168"/>
      <c r="X2310" s="168"/>
      <c r="Y2310" s="168"/>
      <c r="Z2310" s="168"/>
      <c r="AA2310" s="168"/>
      <c r="AB2310" s="168"/>
      <c r="AC2310" s="168"/>
      <c r="AD2310" s="168"/>
      <c r="AE2310" s="168"/>
      <c r="AF2310" s="168"/>
      <c r="AG2310" s="168"/>
      <c r="AH2310" s="168"/>
      <c r="AI2310" s="168"/>
      <c r="AJ2310" s="168"/>
      <c r="AK2310" s="168"/>
      <c r="AL2310" s="168"/>
      <c r="AM2310" s="168"/>
      <c r="AN2310" s="168"/>
      <c r="AO2310" s="168"/>
      <c r="AP2310" s="168"/>
      <c r="AQ2310" s="168"/>
      <c r="AR2310" s="168"/>
      <c r="AS2310" s="168"/>
      <c r="AT2310" s="168"/>
      <c r="AU2310" s="168"/>
      <c r="AV2310" s="168"/>
      <c r="AW2310" s="168"/>
      <c r="AX2310" s="168"/>
      <c r="AY2310" s="168"/>
      <c r="AZ2310" s="168"/>
      <c r="BA2310" s="168"/>
      <c r="BB2310" s="168"/>
      <c r="BC2310" s="168"/>
      <c r="BD2310" s="168"/>
      <c r="BE2310" s="168"/>
      <c r="BF2310" s="168"/>
      <c r="BG2310" s="168"/>
      <c r="BH2310" s="168"/>
      <c r="BI2310" s="168"/>
      <c r="BJ2310" s="168"/>
      <c r="BK2310" s="168"/>
      <c r="BL2310" s="168"/>
      <c r="BM2310" s="168"/>
      <c r="BN2310" s="168"/>
      <c r="BO2310" s="168"/>
      <c r="BP2310" s="168"/>
    </row>
    <row r="2311" spans="4:68" x14ac:dyDescent="0.15">
      <c r="D2311" s="168"/>
      <c r="E2311" s="168"/>
      <c r="F2311" s="168"/>
      <c r="G2311" s="168"/>
      <c r="H2311" s="168"/>
      <c r="I2311" s="168"/>
      <c r="J2311" s="168"/>
      <c r="K2311" s="168"/>
      <c r="L2311" s="168"/>
      <c r="M2311" s="168"/>
      <c r="N2311" s="168"/>
      <c r="O2311" s="168"/>
      <c r="P2311" s="168"/>
      <c r="Q2311" s="168"/>
      <c r="R2311" s="168"/>
      <c r="S2311" s="168"/>
      <c r="T2311" s="168"/>
      <c r="U2311" s="168"/>
      <c r="V2311" s="168"/>
      <c r="W2311" s="168"/>
      <c r="X2311" s="168"/>
      <c r="Y2311" s="168"/>
      <c r="Z2311" s="168"/>
      <c r="AA2311" s="168"/>
      <c r="AB2311" s="168"/>
      <c r="AC2311" s="168"/>
      <c r="AD2311" s="168"/>
      <c r="AE2311" s="168"/>
      <c r="AF2311" s="168"/>
      <c r="AG2311" s="168"/>
      <c r="AH2311" s="168"/>
      <c r="AI2311" s="168"/>
      <c r="AJ2311" s="168"/>
      <c r="AK2311" s="168"/>
      <c r="AL2311" s="168"/>
      <c r="AM2311" s="168"/>
      <c r="AN2311" s="168"/>
      <c r="AO2311" s="168"/>
      <c r="AP2311" s="168"/>
      <c r="AQ2311" s="168"/>
      <c r="AR2311" s="168"/>
      <c r="AS2311" s="168"/>
      <c r="AT2311" s="168"/>
      <c r="AU2311" s="168"/>
      <c r="AV2311" s="168"/>
      <c r="AW2311" s="168"/>
      <c r="AX2311" s="168"/>
      <c r="AY2311" s="168"/>
      <c r="AZ2311" s="168"/>
      <c r="BA2311" s="168"/>
      <c r="BB2311" s="168"/>
      <c r="BC2311" s="168"/>
      <c r="BD2311" s="168"/>
      <c r="BE2311" s="168"/>
      <c r="BF2311" s="168"/>
      <c r="BG2311" s="168"/>
      <c r="BH2311" s="168"/>
      <c r="BI2311" s="168"/>
      <c r="BJ2311" s="168"/>
      <c r="BK2311" s="168"/>
      <c r="BL2311" s="168"/>
      <c r="BM2311" s="168"/>
      <c r="BN2311" s="168"/>
      <c r="BO2311" s="168"/>
      <c r="BP2311" s="168"/>
    </row>
    <row r="2312" spans="4:68" x14ac:dyDescent="0.15">
      <c r="D2312" s="168"/>
      <c r="E2312" s="168"/>
      <c r="F2312" s="168"/>
      <c r="G2312" s="168"/>
      <c r="H2312" s="168"/>
      <c r="I2312" s="168"/>
      <c r="J2312" s="168"/>
      <c r="K2312" s="168"/>
      <c r="L2312" s="168"/>
      <c r="M2312" s="168"/>
      <c r="N2312" s="168"/>
      <c r="O2312" s="168"/>
      <c r="P2312" s="168"/>
      <c r="Q2312" s="168"/>
      <c r="R2312" s="168"/>
      <c r="S2312" s="168"/>
      <c r="T2312" s="168"/>
      <c r="U2312" s="168"/>
      <c r="V2312" s="168"/>
      <c r="W2312" s="168"/>
      <c r="X2312" s="168"/>
      <c r="Y2312" s="168"/>
      <c r="Z2312" s="168"/>
      <c r="AA2312" s="168"/>
      <c r="AB2312" s="168"/>
      <c r="AC2312" s="168"/>
      <c r="AD2312" s="168"/>
      <c r="AE2312" s="168"/>
      <c r="AF2312" s="168"/>
      <c r="AG2312" s="168"/>
      <c r="AH2312" s="168"/>
      <c r="AI2312" s="168"/>
      <c r="AJ2312" s="168"/>
      <c r="AK2312" s="168"/>
      <c r="AL2312" s="168"/>
      <c r="AM2312" s="168"/>
      <c r="AN2312" s="168"/>
      <c r="AO2312" s="168"/>
      <c r="AP2312" s="168"/>
      <c r="AQ2312" s="168"/>
      <c r="AR2312" s="168"/>
      <c r="AS2312" s="168"/>
      <c r="AT2312" s="168"/>
      <c r="AU2312" s="168"/>
      <c r="AV2312" s="168"/>
      <c r="AW2312" s="168"/>
      <c r="AX2312" s="168"/>
      <c r="AY2312" s="168"/>
      <c r="AZ2312" s="168"/>
      <c r="BA2312" s="168"/>
      <c r="BB2312" s="168"/>
      <c r="BC2312" s="168"/>
      <c r="BD2312" s="168"/>
      <c r="BE2312" s="168"/>
      <c r="BF2312" s="168"/>
      <c r="BG2312" s="168"/>
      <c r="BH2312" s="168"/>
      <c r="BI2312" s="168"/>
      <c r="BJ2312" s="168"/>
      <c r="BK2312" s="168"/>
      <c r="BL2312" s="168"/>
      <c r="BM2312" s="168"/>
      <c r="BN2312" s="168"/>
      <c r="BO2312" s="168"/>
      <c r="BP2312" s="168"/>
    </row>
    <row r="2313" spans="4:68" x14ac:dyDescent="0.15">
      <c r="D2313" s="168"/>
      <c r="E2313" s="168"/>
      <c r="F2313" s="168"/>
      <c r="G2313" s="168"/>
      <c r="H2313" s="168"/>
      <c r="I2313" s="168"/>
      <c r="J2313" s="168"/>
      <c r="K2313" s="168"/>
      <c r="L2313" s="168"/>
      <c r="M2313" s="168"/>
      <c r="N2313" s="168"/>
      <c r="O2313" s="168"/>
      <c r="P2313" s="168"/>
      <c r="Q2313" s="168"/>
      <c r="R2313" s="168"/>
      <c r="S2313" s="168"/>
      <c r="T2313" s="168"/>
      <c r="U2313" s="168"/>
      <c r="V2313" s="168"/>
      <c r="W2313" s="168"/>
      <c r="X2313" s="168"/>
      <c r="Y2313" s="168"/>
      <c r="Z2313" s="168"/>
      <c r="AA2313" s="168"/>
      <c r="AB2313" s="168"/>
      <c r="AC2313" s="168"/>
      <c r="AD2313" s="168"/>
      <c r="AE2313" s="168"/>
      <c r="AF2313" s="168"/>
      <c r="AG2313" s="168"/>
      <c r="AH2313" s="168"/>
      <c r="AI2313" s="168"/>
      <c r="AJ2313" s="168"/>
      <c r="AK2313" s="168"/>
      <c r="AL2313" s="168"/>
      <c r="AM2313" s="168"/>
      <c r="AN2313" s="168"/>
      <c r="AO2313" s="168"/>
      <c r="AP2313" s="168"/>
      <c r="AQ2313" s="168"/>
      <c r="AR2313" s="168"/>
      <c r="AS2313" s="168"/>
      <c r="AT2313" s="168"/>
      <c r="AU2313" s="168"/>
      <c r="AV2313" s="168"/>
      <c r="AW2313" s="168"/>
      <c r="AX2313" s="168"/>
      <c r="AY2313" s="168"/>
      <c r="AZ2313" s="168"/>
      <c r="BA2313" s="168"/>
      <c r="BB2313" s="168"/>
      <c r="BC2313" s="168"/>
      <c r="BD2313" s="168"/>
      <c r="BE2313" s="168"/>
      <c r="BF2313" s="168"/>
      <c r="BG2313" s="168"/>
      <c r="BH2313" s="168"/>
      <c r="BI2313" s="168"/>
      <c r="BJ2313" s="168"/>
      <c r="BK2313" s="168"/>
      <c r="BL2313" s="168"/>
      <c r="BM2313" s="168"/>
      <c r="BN2313" s="168"/>
      <c r="BO2313" s="168"/>
      <c r="BP2313" s="168"/>
    </row>
    <row r="2314" spans="4:68" x14ac:dyDescent="0.15">
      <c r="D2314" s="168"/>
      <c r="E2314" s="168"/>
      <c r="F2314" s="168"/>
      <c r="G2314" s="168"/>
      <c r="H2314" s="168"/>
      <c r="I2314" s="168"/>
      <c r="J2314" s="168"/>
      <c r="K2314" s="168"/>
      <c r="L2314" s="168"/>
      <c r="M2314" s="168"/>
      <c r="N2314" s="168"/>
      <c r="O2314" s="168"/>
      <c r="P2314" s="168"/>
      <c r="Q2314" s="168"/>
      <c r="R2314" s="168"/>
      <c r="S2314" s="168"/>
      <c r="T2314" s="168"/>
      <c r="U2314" s="168"/>
      <c r="V2314" s="168"/>
      <c r="W2314" s="168"/>
      <c r="X2314" s="168"/>
      <c r="Y2314" s="168"/>
      <c r="Z2314" s="168"/>
      <c r="AA2314" s="168"/>
      <c r="AB2314" s="168"/>
      <c r="AC2314" s="168"/>
      <c r="AD2314" s="168"/>
      <c r="AE2314" s="168"/>
      <c r="AF2314" s="168"/>
      <c r="AG2314" s="168"/>
      <c r="AH2314" s="168"/>
      <c r="AI2314" s="168"/>
      <c r="AJ2314" s="168"/>
      <c r="AK2314" s="168"/>
      <c r="AL2314" s="168"/>
      <c r="AM2314" s="168"/>
      <c r="AN2314" s="168"/>
      <c r="AO2314" s="168"/>
      <c r="AP2314" s="168"/>
      <c r="AQ2314" s="168"/>
      <c r="AR2314" s="168"/>
      <c r="AS2314" s="168"/>
      <c r="AT2314" s="168"/>
      <c r="AU2314" s="168"/>
      <c r="AV2314" s="168"/>
      <c r="AW2314" s="168"/>
      <c r="AX2314" s="168"/>
      <c r="AY2314" s="168"/>
      <c r="AZ2314" s="168"/>
      <c r="BA2314" s="168"/>
      <c r="BB2314" s="168"/>
      <c r="BC2314" s="168"/>
      <c r="BD2314" s="168"/>
      <c r="BE2314" s="168"/>
      <c r="BF2314" s="168"/>
      <c r="BG2314" s="168"/>
      <c r="BH2314" s="168"/>
      <c r="BI2314" s="168"/>
      <c r="BJ2314" s="168"/>
      <c r="BK2314" s="168"/>
      <c r="BL2314" s="168"/>
      <c r="BM2314" s="168"/>
      <c r="BN2314" s="168"/>
      <c r="BO2314" s="168"/>
      <c r="BP2314" s="168"/>
    </row>
    <row r="2315" spans="4:68" x14ac:dyDescent="0.15">
      <c r="D2315" s="168"/>
      <c r="E2315" s="168"/>
      <c r="F2315" s="168"/>
      <c r="G2315" s="168"/>
      <c r="H2315" s="168"/>
      <c r="I2315" s="168"/>
      <c r="J2315" s="168"/>
      <c r="K2315" s="168"/>
      <c r="L2315" s="168"/>
      <c r="M2315" s="168"/>
      <c r="N2315" s="168"/>
      <c r="O2315" s="168"/>
      <c r="P2315" s="168"/>
      <c r="Q2315" s="168"/>
      <c r="R2315" s="168"/>
      <c r="S2315" s="168"/>
      <c r="T2315" s="168"/>
      <c r="U2315" s="168"/>
      <c r="V2315" s="168"/>
      <c r="W2315" s="168"/>
      <c r="X2315" s="168"/>
      <c r="Y2315" s="168"/>
      <c r="Z2315" s="168"/>
      <c r="AA2315" s="168"/>
      <c r="AB2315" s="168"/>
      <c r="AC2315" s="168"/>
      <c r="AD2315" s="168"/>
      <c r="AE2315" s="168"/>
      <c r="AF2315" s="168"/>
      <c r="AG2315" s="168"/>
      <c r="AH2315" s="168"/>
      <c r="AI2315" s="168"/>
      <c r="AJ2315" s="168"/>
      <c r="AK2315" s="168"/>
      <c r="AL2315" s="168"/>
      <c r="AM2315" s="168"/>
      <c r="AN2315" s="168"/>
      <c r="AO2315" s="168"/>
      <c r="AP2315" s="168"/>
      <c r="AQ2315" s="168"/>
      <c r="AR2315" s="168"/>
      <c r="AS2315" s="168"/>
      <c r="AT2315" s="168"/>
      <c r="AU2315" s="168"/>
      <c r="AV2315" s="168"/>
      <c r="AW2315" s="168"/>
      <c r="AX2315" s="168"/>
      <c r="AY2315" s="168"/>
      <c r="AZ2315" s="168"/>
      <c r="BA2315" s="168"/>
      <c r="BB2315" s="168"/>
      <c r="BC2315" s="168"/>
      <c r="BD2315" s="168"/>
      <c r="BE2315" s="168"/>
      <c r="BF2315" s="168"/>
      <c r="BG2315" s="168"/>
      <c r="BH2315" s="168"/>
      <c r="BI2315" s="168"/>
      <c r="BJ2315" s="168"/>
      <c r="BK2315" s="168"/>
      <c r="BL2315" s="168"/>
      <c r="BM2315" s="168"/>
      <c r="BN2315" s="168"/>
      <c r="BO2315" s="168"/>
      <c r="BP2315" s="168"/>
    </row>
    <row r="2316" spans="4:68" x14ac:dyDescent="0.15">
      <c r="D2316" s="168"/>
      <c r="E2316" s="168"/>
      <c r="F2316" s="168"/>
      <c r="G2316" s="168"/>
      <c r="H2316" s="168"/>
      <c r="I2316" s="168"/>
      <c r="J2316" s="168"/>
      <c r="K2316" s="168"/>
      <c r="L2316" s="168"/>
      <c r="M2316" s="168"/>
      <c r="N2316" s="168"/>
      <c r="O2316" s="168"/>
      <c r="P2316" s="168"/>
      <c r="Q2316" s="168"/>
      <c r="R2316" s="168"/>
      <c r="S2316" s="168"/>
      <c r="T2316" s="168"/>
      <c r="U2316" s="168"/>
      <c r="V2316" s="168"/>
      <c r="W2316" s="168"/>
      <c r="X2316" s="168"/>
      <c r="Y2316" s="168"/>
      <c r="Z2316" s="168"/>
      <c r="AA2316" s="168"/>
      <c r="AB2316" s="168"/>
      <c r="AC2316" s="168"/>
      <c r="AD2316" s="168"/>
      <c r="AE2316" s="168"/>
      <c r="AF2316" s="168"/>
      <c r="AG2316" s="168"/>
      <c r="AH2316" s="168"/>
      <c r="AI2316" s="168"/>
      <c r="AJ2316" s="168"/>
      <c r="AK2316" s="168"/>
      <c r="AL2316" s="168"/>
      <c r="AM2316" s="168"/>
      <c r="AN2316" s="168"/>
      <c r="AO2316" s="168"/>
      <c r="AP2316" s="168"/>
      <c r="AQ2316" s="168"/>
      <c r="AR2316" s="168"/>
      <c r="AS2316" s="168"/>
      <c r="AT2316" s="168"/>
      <c r="AU2316" s="168"/>
      <c r="AV2316" s="168"/>
      <c r="AW2316" s="168"/>
      <c r="AX2316" s="168"/>
      <c r="AY2316" s="168"/>
      <c r="AZ2316" s="168"/>
      <c r="BA2316" s="168"/>
      <c r="BB2316" s="168"/>
      <c r="BC2316" s="168"/>
      <c r="BD2316" s="168"/>
      <c r="BE2316" s="168"/>
      <c r="BF2316" s="168"/>
      <c r="BG2316" s="168"/>
      <c r="BH2316" s="168"/>
      <c r="BI2316" s="168"/>
      <c r="BJ2316" s="168"/>
      <c r="BK2316" s="168"/>
      <c r="BL2316" s="168"/>
      <c r="BM2316" s="168"/>
      <c r="BN2316" s="168"/>
      <c r="BO2316" s="168"/>
      <c r="BP2316" s="168"/>
    </row>
    <row r="2317" spans="4:68" x14ac:dyDescent="0.15">
      <c r="D2317" s="168"/>
      <c r="E2317" s="168"/>
      <c r="F2317" s="168"/>
      <c r="G2317" s="168"/>
      <c r="H2317" s="168"/>
      <c r="I2317" s="168"/>
      <c r="J2317" s="168"/>
      <c r="K2317" s="168"/>
      <c r="L2317" s="168"/>
      <c r="M2317" s="168"/>
      <c r="N2317" s="168"/>
      <c r="O2317" s="168"/>
      <c r="P2317" s="168"/>
      <c r="Q2317" s="168"/>
      <c r="R2317" s="168"/>
      <c r="S2317" s="168"/>
      <c r="T2317" s="168"/>
      <c r="U2317" s="168"/>
      <c r="V2317" s="168"/>
      <c r="W2317" s="168"/>
      <c r="X2317" s="168"/>
      <c r="Y2317" s="168"/>
      <c r="Z2317" s="168"/>
      <c r="AA2317" s="168"/>
      <c r="AB2317" s="168"/>
      <c r="AC2317" s="168"/>
      <c r="AD2317" s="168"/>
      <c r="AE2317" s="168"/>
      <c r="AF2317" s="168"/>
      <c r="AG2317" s="168"/>
      <c r="AH2317" s="168"/>
      <c r="AI2317" s="168"/>
      <c r="AJ2317" s="168"/>
      <c r="AK2317" s="168"/>
      <c r="AL2317" s="168"/>
      <c r="AM2317" s="168"/>
      <c r="AN2317" s="168"/>
      <c r="AO2317" s="168"/>
      <c r="AP2317" s="168"/>
      <c r="AQ2317" s="168"/>
      <c r="AR2317" s="168"/>
      <c r="AS2317" s="168"/>
      <c r="AT2317" s="168"/>
      <c r="AU2317" s="168"/>
      <c r="AV2317" s="168"/>
      <c r="AW2317" s="168"/>
      <c r="AX2317" s="168"/>
      <c r="AY2317" s="168"/>
      <c r="AZ2317" s="168"/>
      <c r="BA2317" s="168"/>
      <c r="BB2317" s="168"/>
      <c r="BC2317" s="168"/>
      <c r="BD2317" s="168"/>
      <c r="BE2317" s="168"/>
      <c r="BF2317" s="168"/>
      <c r="BG2317" s="168"/>
      <c r="BH2317" s="168"/>
      <c r="BI2317" s="168"/>
      <c r="BJ2317" s="168"/>
      <c r="BK2317" s="168"/>
      <c r="BL2317" s="168"/>
      <c r="BM2317" s="168"/>
      <c r="BN2317" s="168"/>
      <c r="BO2317" s="168"/>
      <c r="BP2317" s="168"/>
    </row>
    <row r="2318" spans="4:68" x14ac:dyDescent="0.15">
      <c r="D2318" s="168"/>
      <c r="E2318" s="168"/>
      <c r="F2318" s="168"/>
      <c r="G2318" s="168"/>
      <c r="H2318" s="168"/>
      <c r="I2318" s="168"/>
      <c r="J2318" s="168"/>
      <c r="K2318" s="168"/>
      <c r="L2318" s="168"/>
      <c r="M2318" s="168"/>
      <c r="N2318" s="168"/>
      <c r="O2318" s="168"/>
      <c r="P2318" s="168"/>
      <c r="Q2318" s="168"/>
      <c r="R2318" s="168"/>
      <c r="S2318" s="168"/>
      <c r="T2318" s="168"/>
      <c r="U2318" s="168"/>
      <c r="V2318" s="168"/>
      <c r="W2318" s="168"/>
      <c r="X2318" s="168"/>
      <c r="Y2318" s="168"/>
      <c r="Z2318" s="168"/>
      <c r="AA2318" s="168"/>
      <c r="AB2318" s="168"/>
      <c r="AC2318" s="168"/>
      <c r="AD2318" s="168"/>
      <c r="AE2318" s="168"/>
      <c r="AF2318" s="168"/>
      <c r="AG2318" s="168"/>
      <c r="AH2318" s="168"/>
      <c r="AI2318" s="168"/>
      <c r="AJ2318" s="168"/>
      <c r="AK2318" s="168"/>
      <c r="AL2318" s="168"/>
      <c r="AM2318" s="168"/>
      <c r="AN2318" s="168"/>
      <c r="AO2318" s="168"/>
      <c r="AP2318" s="168"/>
      <c r="AQ2318" s="168"/>
      <c r="AR2318" s="168"/>
      <c r="AS2318" s="168"/>
      <c r="AT2318" s="168"/>
      <c r="AU2318" s="168"/>
      <c r="AV2318" s="168"/>
      <c r="AW2318" s="168"/>
      <c r="AX2318" s="168"/>
      <c r="AY2318" s="168"/>
      <c r="AZ2318" s="168"/>
      <c r="BA2318" s="168"/>
      <c r="BB2318" s="168"/>
      <c r="BC2318" s="168"/>
      <c r="BD2318" s="168"/>
      <c r="BE2318" s="168"/>
      <c r="BF2318" s="168"/>
      <c r="BG2318" s="168"/>
      <c r="BH2318" s="168"/>
      <c r="BI2318" s="168"/>
      <c r="BJ2318" s="168"/>
      <c r="BK2318" s="168"/>
      <c r="BL2318" s="168"/>
      <c r="BM2318" s="168"/>
      <c r="BN2318" s="168"/>
      <c r="BO2318" s="168"/>
      <c r="BP2318" s="168"/>
    </row>
    <row r="2319" spans="4:68" x14ac:dyDescent="0.15">
      <c r="D2319" s="168"/>
      <c r="E2319" s="168"/>
      <c r="F2319" s="168"/>
      <c r="G2319" s="168"/>
      <c r="H2319" s="168"/>
      <c r="I2319" s="168"/>
      <c r="J2319" s="168"/>
      <c r="K2319" s="168"/>
      <c r="L2319" s="168"/>
      <c r="M2319" s="168"/>
      <c r="N2319" s="168"/>
      <c r="O2319" s="168"/>
      <c r="P2319" s="168"/>
      <c r="Q2319" s="168"/>
      <c r="R2319" s="168"/>
      <c r="S2319" s="168"/>
      <c r="T2319" s="168"/>
      <c r="U2319" s="168"/>
      <c r="V2319" s="168"/>
      <c r="W2319" s="168"/>
      <c r="X2319" s="168"/>
      <c r="Y2319" s="168"/>
      <c r="Z2319" s="168"/>
      <c r="AA2319" s="168"/>
      <c r="AB2319" s="168"/>
      <c r="AC2319" s="168"/>
      <c r="AD2319" s="168"/>
      <c r="AE2319" s="168"/>
      <c r="AF2319" s="168"/>
      <c r="AG2319" s="168"/>
      <c r="AH2319" s="168"/>
      <c r="AI2319" s="168"/>
      <c r="AJ2319" s="168"/>
      <c r="AK2319" s="168"/>
      <c r="AL2319" s="168"/>
      <c r="AM2319" s="168"/>
      <c r="AN2319" s="168"/>
      <c r="AO2319" s="168"/>
      <c r="AP2319" s="168"/>
      <c r="AQ2319" s="168"/>
      <c r="AR2319" s="168"/>
      <c r="AS2319" s="168"/>
      <c r="AT2319" s="168"/>
      <c r="AU2319" s="168"/>
      <c r="AV2319" s="168"/>
      <c r="AW2319" s="168"/>
      <c r="AX2319" s="168"/>
      <c r="AY2319" s="168"/>
      <c r="AZ2319" s="168"/>
      <c r="BA2319" s="168"/>
      <c r="BB2319" s="168"/>
      <c r="BC2319" s="168"/>
      <c r="BD2319" s="168"/>
      <c r="BE2319" s="168"/>
      <c r="BF2319" s="168"/>
      <c r="BG2319" s="168"/>
      <c r="BH2319" s="168"/>
      <c r="BI2319" s="168"/>
      <c r="BJ2319" s="168"/>
      <c r="BK2319" s="168"/>
      <c r="BL2319" s="168"/>
      <c r="BM2319" s="168"/>
      <c r="BN2319" s="168"/>
      <c r="BO2319" s="168"/>
      <c r="BP2319" s="168"/>
    </row>
    <row r="2320" spans="4:68" x14ac:dyDescent="0.15">
      <c r="D2320" s="168"/>
      <c r="E2320" s="168"/>
      <c r="F2320" s="168"/>
      <c r="G2320" s="168"/>
      <c r="H2320" s="168"/>
      <c r="I2320" s="168"/>
      <c r="J2320" s="168"/>
      <c r="K2320" s="168"/>
      <c r="L2320" s="168"/>
      <c r="M2320" s="168"/>
      <c r="N2320" s="168"/>
      <c r="O2320" s="168"/>
      <c r="P2320" s="168"/>
      <c r="Q2320" s="168"/>
      <c r="R2320" s="168"/>
      <c r="S2320" s="168"/>
      <c r="T2320" s="168"/>
      <c r="U2320" s="168"/>
      <c r="V2320" s="168"/>
      <c r="W2320" s="168"/>
      <c r="X2320" s="168"/>
      <c r="Y2320" s="168"/>
      <c r="Z2320" s="168"/>
      <c r="AA2320" s="168"/>
      <c r="AB2320" s="168"/>
      <c r="AC2320" s="168"/>
      <c r="AD2320" s="168"/>
      <c r="AE2320" s="168"/>
      <c r="AF2320" s="168"/>
      <c r="AG2320" s="168"/>
      <c r="AH2320" s="168"/>
      <c r="AI2320" s="168"/>
      <c r="AJ2320" s="168"/>
      <c r="AK2320" s="168"/>
      <c r="AL2320" s="168"/>
      <c r="AM2320" s="168"/>
      <c r="AN2320" s="168"/>
      <c r="AO2320" s="168"/>
      <c r="AP2320" s="168"/>
      <c r="AQ2320" s="168"/>
      <c r="AR2320" s="168"/>
      <c r="AS2320" s="168"/>
      <c r="AT2320" s="168"/>
      <c r="AU2320" s="168"/>
      <c r="AV2320" s="168"/>
      <c r="AW2320" s="168"/>
      <c r="AX2320" s="168"/>
      <c r="AY2320" s="168"/>
      <c r="AZ2320" s="168"/>
      <c r="BA2320" s="168"/>
      <c r="BB2320" s="168"/>
      <c r="BC2320" s="168"/>
      <c r="BD2320" s="168"/>
      <c r="BE2320" s="168"/>
      <c r="BF2320" s="168"/>
      <c r="BG2320" s="168"/>
      <c r="BH2320" s="168"/>
      <c r="BI2320" s="168"/>
      <c r="BJ2320" s="168"/>
      <c r="BK2320" s="168"/>
      <c r="BL2320" s="168"/>
      <c r="BM2320" s="168"/>
      <c r="BN2320" s="168"/>
      <c r="BO2320" s="168"/>
      <c r="BP2320" s="168"/>
    </row>
    <row r="2321" spans="4:68" x14ac:dyDescent="0.15">
      <c r="D2321" s="168"/>
      <c r="E2321" s="168"/>
      <c r="F2321" s="168"/>
      <c r="G2321" s="168"/>
      <c r="H2321" s="168"/>
      <c r="I2321" s="168"/>
      <c r="J2321" s="168"/>
      <c r="K2321" s="168"/>
      <c r="L2321" s="168"/>
      <c r="M2321" s="168"/>
      <c r="N2321" s="168"/>
      <c r="O2321" s="168"/>
      <c r="P2321" s="168"/>
      <c r="Q2321" s="168"/>
      <c r="R2321" s="168"/>
      <c r="S2321" s="168"/>
      <c r="T2321" s="168"/>
      <c r="U2321" s="168"/>
      <c r="V2321" s="168"/>
      <c r="W2321" s="168"/>
      <c r="X2321" s="168"/>
      <c r="Y2321" s="168"/>
      <c r="Z2321" s="168"/>
      <c r="AA2321" s="168"/>
      <c r="AB2321" s="168"/>
      <c r="AC2321" s="168"/>
      <c r="AD2321" s="168"/>
      <c r="AE2321" s="168"/>
      <c r="AF2321" s="168"/>
      <c r="AG2321" s="168"/>
      <c r="AH2321" s="168"/>
      <c r="AI2321" s="168"/>
      <c r="AJ2321" s="168"/>
      <c r="AK2321" s="168"/>
      <c r="AL2321" s="168"/>
      <c r="AM2321" s="168"/>
      <c r="AN2321" s="168"/>
      <c r="AO2321" s="168"/>
      <c r="AP2321" s="168"/>
      <c r="AQ2321" s="168"/>
      <c r="AR2321" s="168"/>
      <c r="AS2321" s="168"/>
      <c r="AT2321" s="168"/>
      <c r="AU2321" s="168"/>
      <c r="AV2321" s="168"/>
      <c r="AW2321" s="168"/>
      <c r="AX2321" s="168"/>
      <c r="AY2321" s="168"/>
      <c r="AZ2321" s="168"/>
      <c r="BA2321" s="168"/>
      <c r="BB2321" s="168"/>
      <c r="BC2321" s="168"/>
      <c r="BD2321" s="168"/>
      <c r="BE2321" s="168"/>
      <c r="BF2321" s="168"/>
      <c r="BG2321" s="168"/>
      <c r="BH2321" s="168"/>
      <c r="BI2321" s="168"/>
      <c r="BJ2321" s="168"/>
      <c r="BK2321" s="168"/>
      <c r="BL2321" s="168"/>
      <c r="BM2321" s="168"/>
      <c r="BN2321" s="168"/>
      <c r="BO2321" s="168"/>
      <c r="BP2321" s="168"/>
    </row>
    <row r="2322" spans="4:68" x14ac:dyDescent="0.15">
      <c r="D2322" s="168"/>
      <c r="E2322" s="168"/>
      <c r="F2322" s="168"/>
      <c r="G2322" s="168"/>
      <c r="H2322" s="168"/>
      <c r="I2322" s="168"/>
      <c r="J2322" s="168"/>
      <c r="K2322" s="168"/>
      <c r="L2322" s="168"/>
      <c r="M2322" s="168"/>
      <c r="N2322" s="168"/>
      <c r="O2322" s="168"/>
      <c r="P2322" s="168"/>
      <c r="Q2322" s="168"/>
      <c r="R2322" s="168"/>
      <c r="S2322" s="168"/>
      <c r="T2322" s="168"/>
      <c r="U2322" s="168"/>
      <c r="V2322" s="168"/>
      <c r="W2322" s="168"/>
      <c r="X2322" s="168"/>
      <c r="Y2322" s="168"/>
      <c r="Z2322" s="168"/>
      <c r="AA2322" s="168"/>
      <c r="AB2322" s="168"/>
      <c r="AC2322" s="168"/>
      <c r="AD2322" s="168"/>
      <c r="AE2322" s="168"/>
      <c r="AF2322" s="168"/>
      <c r="AG2322" s="168"/>
      <c r="AH2322" s="168"/>
      <c r="AI2322" s="168"/>
      <c r="AJ2322" s="168"/>
      <c r="AK2322" s="168"/>
      <c r="AL2322" s="168"/>
      <c r="AM2322" s="168"/>
      <c r="AN2322" s="168"/>
      <c r="AO2322" s="168"/>
      <c r="AP2322" s="168"/>
      <c r="AQ2322" s="168"/>
      <c r="AR2322" s="168"/>
      <c r="AS2322" s="168"/>
      <c r="AT2322" s="168"/>
      <c r="AU2322" s="168"/>
      <c r="AV2322" s="168"/>
      <c r="AW2322" s="168"/>
      <c r="AX2322" s="168"/>
      <c r="AY2322" s="168"/>
      <c r="AZ2322" s="168"/>
      <c r="BA2322" s="168"/>
      <c r="BB2322" s="168"/>
      <c r="BC2322" s="168"/>
      <c r="BD2322" s="168"/>
      <c r="BE2322" s="168"/>
      <c r="BF2322" s="168"/>
      <c r="BG2322" s="168"/>
      <c r="BH2322" s="168"/>
      <c r="BI2322" s="168"/>
      <c r="BJ2322" s="168"/>
      <c r="BK2322" s="168"/>
      <c r="BL2322" s="168"/>
      <c r="BM2322" s="168"/>
      <c r="BN2322" s="168"/>
      <c r="BO2322" s="168"/>
      <c r="BP2322" s="168"/>
    </row>
    <row r="2323" spans="4:68" x14ac:dyDescent="0.15">
      <c r="D2323" s="168"/>
      <c r="E2323" s="168"/>
      <c r="F2323" s="168"/>
      <c r="G2323" s="168"/>
      <c r="H2323" s="168"/>
      <c r="I2323" s="168"/>
      <c r="J2323" s="168"/>
      <c r="K2323" s="168"/>
      <c r="L2323" s="168"/>
      <c r="M2323" s="168"/>
      <c r="N2323" s="168"/>
      <c r="O2323" s="168"/>
      <c r="P2323" s="168"/>
      <c r="Q2323" s="168"/>
      <c r="R2323" s="168"/>
      <c r="S2323" s="168"/>
      <c r="T2323" s="168"/>
      <c r="U2323" s="168"/>
      <c r="V2323" s="168"/>
      <c r="W2323" s="168"/>
      <c r="X2323" s="168"/>
      <c r="Y2323" s="168"/>
      <c r="Z2323" s="168"/>
      <c r="AA2323" s="168"/>
      <c r="AB2323" s="168"/>
      <c r="AC2323" s="168"/>
      <c r="AD2323" s="168"/>
      <c r="AE2323" s="168"/>
      <c r="AF2323" s="168"/>
      <c r="AG2323" s="168"/>
      <c r="AH2323" s="168"/>
      <c r="AI2323" s="168"/>
      <c r="AJ2323" s="168"/>
      <c r="AK2323" s="168"/>
      <c r="AL2323" s="168"/>
      <c r="AM2323" s="168"/>
      <c r="AN2323" s="168"/>
      <c r="AO2323" s="168"/>
      <c r="AP2323" s="168"/>
      <c r="AQ2323" s="168"/>
      <c r="AR2323" s="168"/>
      <c r="AS2323" s="168"/>
      <c r="AT2323" s="168"/>
      <c r="AU2323" s="168"/>
      <c r="AV2323" s="168"/>
      <c r="AW2323" s="168"/>
      <c r="AX2323" s="168"/>
      <c r="AY2323" s="168"/>
      <c r="AZ2323" s="168"/>
      <c r="BA2323" s="168"/>
      <c r="BB2323" s="168"/>
      <c r="BC2323" s="168"/>
      <c r="BD2323" s="168"/>
      <c r="BE2323" s="168"/>
      <c r="BF2323" s="168"/>
      <c r="BG2323" s="168"/>
      <c r="BH2323" s="168"/>
      <c r="BI2323" s="168"/>
      <c r="BJ2323" s="168"/>
      <c r="BK2323" s="168"/>
      <c r="BL2323" s="168"/>
      <c r="BM2323" s="168"/>
      <c r="BN2323" s="168"/>
      <c r="BO2323" s="168"/>
      <c r="BP2323" s="168"/>
    </row>
    <row r="2324" spans="4:68" x14ac:dyDescent="0.15">
      <c r="D2324" s="168"/>
      <c r="E2324" s="168"/>
      <c r="F2324" s="168"/>
      <c r="G2324" s="168"/>
      <c r="H2324" s="168"/>
      <c r="I2324" s="168"/>
      <c r="J2324" s="168"/>
      <c r="K2324" s="168"/>
      <c r="L2324" s="168"/>
      <c r="M2324" s="168"/>
      <c r="N2324" s="168"/>
      <c r="O2324" s="168"/>
      <c r="P2324" s="168"/>
      <c r="Q2324" s="168"/>
      <c r="R2324" s="168"/>
      <c r="S2324" s="168"/>
      <c r="T2324" s="168"/>
      <c r="U2324" s="168"/>
      <c r="V2324" s="168"/>
      <c r="W2324" s="168"/>
      <c r="X2324" s="168"/>
      <c r="Y2324" s="168"/>
      <c r="Z2324" s="168"/>
      <c r="AA2324" s="168"/>
      <c r="AB2324" s="168"/>
      <c r="AC2324" s="168"/>
      <c r="AD2324" s="168"/>
      <c r="AE2324" s="168"/>
      <c r="AF2324" s="168"/>
      <c r="AG2324" s="168"/>
      <c r="AH2324" s="168"/>
      <c r="AI2324" s="168"/>
      <c r="AJ2324" s="168"/>
      <c r="AK2324" s="168"/>
      <c r="AL2324" s="168"/>
      <c r="AM2324" s="168"/>
      <c r="AN2324" s="168"/>
      <c r="AO2324" s="168"/>
      <c r="AP2324" s="168"/>
      <c r="AQ2324" s="168"/>
      <c r="AR2324" s="168"/>
      <c r="AS2324" s="168"/>
      <c r="AT2324" s="168"/>
      <c r="AU2324" s="168"/>
      <c r="AV2324" s="168"/>
      <c r="AW2324" s="168"/>
      <c r="AX2324" s="168"/>
      <c r="AY2324" s="168"/>
      <c r="AZ2324" s="168"/>
      <c r="BA2324" s="168"/>
      <c r="BB2324" s="168"/>
      <c r="BC2324" s="168"/>
      <c r="BD2324" s="168"/>
      <c r="BE2324" s="168"/>
      <c r="BF2324" s="168"/>
      <c r="BG2324" s="168"/>
      <c r="BH2324" s="168"/>
      <c r="BI2324" s="168"/>
      <c r="BJ2324" s="168"/>
      <c r="BK2324" s="168"/>
      <c r="BL2324" s="168"/>
      <c r="BM2324" s="168"/>
      <c r="BN2324" s="168"/>
      <c r="BO2324" s="168"/>
      <c r="BP2324" s="168"/>
    </row>
    <row r="2325" spans="4:68" x14ac:dyDescent="0.15">
      <c r="D2325" s="168"/>
      <c r="E2325" s="168"/>
      <c r="F2325" s="168"/>
      <c r="G2325" s="168"/>
      <c r="H2325" s="168"/>
      <c r="I2325" s="168"/>
      <c r="J2325" s="168"/>
      <c r="K2325" s="168"/>
      <c r="L2325" s="168"/>
      <c r="M2325" s="168"/>
      <c r="N2325" s="168"/>
      <c r="O2325" s="168"/>
      <c r="P2325" s="168"/>
      <c r="Q2325" s="168"/>
      <c r="R2325" s="168"/>
      <c r="S2325" s="168"/>
      <c r="T2325" s="168"/>
      <c r="U2325" s="168"/>
      <c r="V2325" s="168"/>
      <c r="W2325" s="168"/>
      <c r="X2325" s="168"/>
      <c r="Y2325" s="168"/>
      <c r="Z2325" s="168"/>
      <c r="AA2325" s="168"/>
      <c r="AB2325" s="168"/>
      <c r="AC2325" s="168"/>
      <c r="AD2325" s="168"/>
      <c r="AE2325" s="168"/>
      <c r="AF2325" s="168"/>
      <c r="AG2325" s="168"/>
      <c r="AH2325" s="168"/>
      <c r="AI2325" s="168"/>
      <c r="AJ2325" s="168"/>
      <c r="AK2325" s="168"/>
      <c r="AL2325" s="168"/>
      <c r="AM2325" s="168"/>
      <c r="AN2325" s="168"/>
      <c r="AO2325" s="168"/>
      <c r="AP2325" s="168"/>
      <c r="AQ2325" s="168"/>
      <c r="AR2325" s="168"/>
      <c r="AS2325" s="168"/>
      <c r="AT2325" s="168"/>
      <c r="AU2325" s="168"/>
      <c r="AV2325" s="168"/>
      <c r="AW2325" s="168"/>
      <c r="AX2325" s="168"/>
      <c r="AY2325" s="168"/>
      <c r="AZ2325" s="168"/>
      <c r="BA2325" s="168"/>
      <c r="BB2325" s="168"/>
      <c r="BC2325" s="168"/>
      <c r="BD2325" s="168"/>
      <c r="BE2325" s="168"/>
      <c r="BF2325" s="168"/>
      <c r="BG2325" s="168"/>
      <c r="BH2325" s="168"/>
      <c r="BI2325" s="168"/>
      <c r="BJ2325" s="168"/>
      <c r="BK2325" s="168"/>
      <c r="BL2325" s="168"/>
      <c r="BM2325" s="168"/>
      <c r="BN2325" s="168"/>
      <c r="BO2325" s="168"/>
      <c r="BP2325" s="168"/>
    </row>
    <row r="2326" spans="4:68" x14ac:dyDescent="0.15">
      <c r="D2326" s="168"/>
      <c r="E2326" s="168"/>
      <c r="F2326" s="168"/>
      <c r="G2326" s="168"/>
      <c r="H2326" s="168"/>
      <c r="I2326" s="168"/>
      <c r="J2326" s="168"/>
      <c r="K2326" s="168"/>
      <c r="L2326" s="168"/>
      <c r="M2326" s="168"/>
      <c r="N2326" s="168"/>
      <c r="O2326" s="168"/>
      <c r="P2326" s="168"/>
      <c r="Q2326" s="168"/>
      <c r="R2326" s="168"/>
      <c r="S2326" s="168"/>
      <c r="T2326" s="168"/>
      <c r="U2326" s="168"/>
      <c r="V2326" s="168"/>
      <c r="W2326" s="168"/>
      <c r="X2326" s="168"/>
      <c r="Y2326" s="168"/>
      <c r="Z2326" s="168"/>
      <c r="AA2326" s="168"/>
      <c r="AB2326" s="168"/>
      <c r="AC2326" s="168"/>
      <c r="AD2326" s="168"/>
      <c r="AE2326" s="168"/>
      <c r="AF2326" s="168"/>
      <c r="AG2326" s="168"/>
      <c r="AH2326" s="168"/>
      <c r="AI2326" s="168"/>
      <c r="AJ2326" s="168"/>
      <c r="AK2326" s="168"/>
      <c r="AL2326" s="168"/>
      <c r="AM2326" s="168"/>
      <c r="AN2326" s="168"/>
      <c r="AO2326" s="168"/>
      <c r="AP2326" s="168"/>
      <c r="AQ2326" s="168"/>
      <c r="AR2326" s="168"/>
      <c r="AS2326" s="168"/>
      <c r="AT2326" s="168"/>
      <c r="AU2326" s="168"/>
      <c r="AV2326" s="168"/>
      <c r="AW2326" s="168"/>
      <c r="AX2326" s="168"/>
      <c r="AY2326" s="168"/>
      <c r="AZ2326" s="168"/>
      <c r="BA2326" s="168"/>
      <c r="BB2326" s="168"/>
      <c r="BC2326" s="168"/>
      <c r="BD2326" s="168"/>
      <c r="BE2326" s="168"/>
      <c r="BF2326" s="168"/>
      <c r="BG2326" s="168"/>
      <c r="BH2326" s="168"/>
      <c r="BI2326" s="168"/>
      <c r="BJ2326" s="168"/>
      <c r="BK2326" s="168"/>
      <c r="BL2326" s="168"/>
      <c r="BM2326" s="168"/>
      <c r="BN2326" s="168"/>
      <c r="BO2326" s="168"/>
      <c r="BP2326" s="168"/>
    </row>
    <row r="2327" spans="4:68" x14ac:dyDescent="0.15">
      <c r="D2327" s="168"/>
      <c r="E2327" s="168"/>
      <c r="F2327" s="168"/>
      <c r="G2327" s="168"/>
      <c r="H2327" s="168"/>
      <c r="I2327" s="168"/>
      <c r="J2327" s="168"/>
      <c r="K2327" s="168"/>
      <c r="L2327" s="168"/>
      <c r="M2327" s="168"/>
      <c r="N2327" s="168"/>
      <c r="O2327" s="168"/>
      <c r="P2327" s="168"/>
      <c r="Q2327" s="168"/>
      <c r="R2327" s="168"/>
      <c r="S2327" s="168"/>
      <c r="T2327" s="168"/>
      <c r="U2327" s="168"/>
      <c r="V2327" s="168"/>
      <c r="W2327" s="168"/>
      <c r="X2327" s="168"/>
      <c r="Y2327" s="168"/>
      <c r="Z2327" s="168"/>
      <c r="AA2327" s="168"/>
      <c r="AB2327" s="168"/>
      <c r="AC2327" s="168"/>
      <c r="AD2327" s="168"/>
      <c r="AE2327" s="168"/>
      <c r="AF2327" s="168"/>
      <c r="AG2327" s="168"/>
      <c r="AH2327" s="168"/>
      <c r="AI2327" s="168"/>
      <c r="AJ2327" s="168"/>
      <c r="AK2327" s="168"/>
      <c r="AL2327" s="168"/>
      <c r="AM2327" s="168"/>
      <c r="AN2327" s="168"/>
      <c r="AO2327" s="168"/>
      <c r="AP2327" s="168"/>
      <c r="AQ2327" s="168"/>
      <c r="AR2327" s="168"/>
      <c r="AS2327" s="168"/>
      <c r="AT2327" s="168"/>
      <c r="AU2327" s="168"/>
      <c r="AV2327" s="168"/>
      <c r="AW2327" s="168"/>
      <c r="AX2327" s="168"/>
      <c r="AY2327" s="168"/>
      <c r="AZ2327" s="168"/>
      <c r="BA2327" s="168"/>
      <c r="BB2327" s="168"/>
      <c r="BC2327" s="168"/>
      <c r="BD2327" s="168"/>
      <c r="BE2327" s="168"/>
      <c r="BF2327" s="168"/>
      <c r="BG2327" s="168"/>
      <c r="BH2327" s="168"/>
      <c r="BI2327" s="168"/>
      <c r="BJ2327" s="168"/>
      <c r="BK2327" s="168"/>
      <c r="BL2327" s="168"/>
      <c r="BM2327" s="168"/>
      <c r="BN2327" s="168"/>
      <c r="BO2327" s="168"/>
      <c r="BP2327" s="168"/>
    </row>
    <row r="2328" spans="4:68" x14ac:dyDescent="0.15">
      <c r="D2328" s="168"/>
      <c r="E2328" s="168"/>
      <c r="F2328" s="168"/>
      <c r="G2328" s="168"/>
      <c r="H2328" s="168"/>
      <c r="I2328" s="168"/>
      <c r="J2328" s="168"/>
      <c r="K2328" s="168"/>
      <c r="L2328" s="168"/>
      <c r="M2328" s="168"/>
      <c r="N2328" s="168"/>
      <c r="O2328" s="168"/>
      <c r="P2328" s="168"/>
      <c r="Q2328" s="168"/>
      <c r="R2328" s="168"/>
      <c r="S2328" s="168"/>
      <c r="T2328" s="168"/>
      <c r="U2328" s="168"/>
      <c r="V2328" s="168"/>
      <c r="W2328" s="168"/>
      <c r="X2328" s="168"/>
      <c r="Y2328" s="168"/>
      <c r="Z2328" s="168"/>
      <c r="AA2328" s="168"/>
      <c r="AB2328" s="168"/>
      <c r="AC2328" s="168"/>
      <c r="AD2328" s="168"/>
      <c r="AE2328" s="168"/>
      <c r="AF2328" s="168"/>
      <c r="AG2328" s="168"/>
      <c r="AH2328" s="168"/>
      <c r="AI2328" s="168"/>
      <c r="AJ2328" s="168"/>
      <c r="AK2328" s="168"/>
      <c r="AL2328" s="168"/>
      <c r="AM2328" s="168"/>
      <c r="AN2328" s="168"/>
      <c r="AO2328" s="168"/>
      <c r="AP2328" s="168"/>
      <c r="AQ2328" s="168"/>
      <c r="AR2328" s="168"/>
      <c r="AS2328" s="168"/>
      <c r="AT2328" s="168"/>
      <c r="AU2328" s="168"/>
      <c r="AV2328" s="168"/>
      <c r="AW2328" s="168"/>
      <c r="AX2328" s="168"/>
      <c r="AY2328" s="168"/>
      <c r="AZ2328" s="168"/>
      <c r="BA2328" s="168"/>
      <c r="BB2328" s="168"/>
      <c r="BC2328" s="168"/>
      <c r="BD2328" s="168"/>
      <c r="BE2328" s="168"/>
      <c r="BF2328" s="168"/>
      <c r="BG2328" s="168"/>
      <c r="BH2328" s="168"/>
      <c r="BI2328" s="168"/>
      <c r="BJ2328" s="168"/>
      <c r="BK2328" s="168"/>
      <c r="BL2328" s="168"/>
      <c r="BM2328" s="168"/>
      <c r="BN2328" s="168"/>
      <c r="BO2328" s="168"/>
      <c r="BP2328" s="168"/>
    </row>
    <row r="2329" spans="4:68" x14ac:dyDescent="0.15">
      <c r="D2329" s="168"/>
      <c r="E2329" s="168"/>
      <c r="F2329" s="168"/>
      <c r="G2329" s="168"/>
      <c r="H2329" s="168"/>
      <c r="I2329" s="168"/>
      <c r="J2329" s="168"/>
      <c r="K2329" s="168"/>
      <c r="L2329" s="168"/>
      <c r="M2329" s="168"/>
      <c r="N2329" s="168"/>
      <c r="O2329" s="168"/>
      <c r="P2329" s="168"/>
      <c r="Q2329" s="168"/>
      <c r="R2329" s="168"/>
      <c r="S2329" s="168"/>
      <c r="T2329" s="168"/>
      <c r="U2329" s="168"/>
      <c r="V2329" s="168"/>
      <c r="W2329" s="168"/>
      <c r="X2329" s="168"/>
      <c r="Y2329" s="168"/>
      <c r="Z2329" s="168"/>
      <c r="AA2329" s="168"/>
      <c r="AB2329" s="168"/>
      <c r="AC2329" s="168"/>
      <c r="AD2329" s="168"/>
      <c r="AE2329" s="168"/>
      <c r="AF2329" s="168"/>
      <c r="AG2329" s="168"/>
      <c r="AH2329" s="168"/>
      <c r="AI2329" s="168"/>
      <c r="AJ2329" s="168"/>
      <c r="AK2329" s="168"/>
      <c r="AL2329" s="168"/>
      <c r="AM2329" s="168"/>
      <c r="AN2329" s="168"/>
      <c r="AO2329" s="168"/>
      <c r="AP2329" s="168"/>
      <c r="AQ2329" s="168"/>
      <c r="AR2329" s="168"/>
      <c r="AS2329" s="168"/>
      <c r="AT2329" s="168"/>
      <c r="AU2329" s="168"/>
      <c r="AV2329" s="168"/>
      <c r="AW2329" s="168"/>
      <c r="AX2329" s="168"/>
      <c r="AY2329" s="168"/>
      <c r="AZ2329" s="168"/>
      <c r="BA2329" s="168"/>
      <c r="BB2329" s="168"/>
      <c r="BC2329" s="168"/>
      <c r="BD2329" s="168"/>
      <c r="BE2329" s="168"/>
      <c r="BF2329" s="168"/>
      <c r="BG2329" s="168"/>
      <c r="BH2329" s="168"/>
      <c r="BI2329" s="168"/>
      <c r="BJ2329" s="168"/>
      <c r="BK2329" s="168"/>
      <c r="BL2329" s="168"/>
      <c r="BM2329" s="168"/>
      <c r="BN2329" s="168"/>
      <c r="BO2329" s="168"/>
      <c r="BP2329" s="168"/>
    </row>
    <row r="2330" spans="4:68" x14ac:dyDescent="0.15">
      <c r="D2330" s="168"/>
      <c r="E2330" s="168"/>
      <c r="F2330" s="168"/>
      <c r="G2330" s="168"/>
      <c r="H2330" s="168"/>
      <c r="I2330" s="168"/>
      <c r="J2330" s="168"/>
      <c r="K2330" s="168"/>
      <c r="L2330" s="168"/>
      <c r="M2330" s="168"/>
      <c r="N2330" s="168"/>
      <c r="O2330" s="168"/>
      <c r="P2330" s="168"/>
      <c r="Q2330" s="168"/>
      <c r="R2330" s="168"/>
      <c r="S2330" s="168"/>
      <c r="T2330" s="168"/>
      <c r="U2330" s="168"/>
      <c r="V2330" s="168"/>
      <c r="W2330" s="168"/>
      <c r="X2330" s="168"/>
      <c r="Y2330" s="168"/>
      <c r="Z2330" s="168"/>
      <c r="AA2330" s="168"/>
      <c r="AB2330" s="168"/>
      <c r="AC2330" s="168"/>
      <c r="AD2330" s="168"/>
      <c r="AE2330" s="168"/>
      <c r="AF2330" s="168"/>
      <c r="AG2330" s="168"/>
      <c r="AH2330" s="168"/>
      <c r="AI2330" s="168"/>
      <c r="AJ2330" s="168"/>
      <c r="AK2330" s="168"/>
      <c r="AL2330" s="168"/>
      <c r="AM2330" s="168"/>
      <c r="AN2330" s="168"/>
      <c r="AO2330" s="168"/>
      <c r="AP2330" s="168"/>
      <c r="AQ2330" s="168"/>
      <c r="AR2330" s="168"/>
      <c r="AS2330" s="168"/>
      <c r="AT2330" s="168"/>
      <c r="AU2330" s="168"/>
      <c r="AV2330" s="168"/>
      <c r="AW2330" s="168"/>
      <c r="AX2330" s="168"/>
      <c r="AY2330" s="168"/>
      <c r="AZ2330" s="168"/>
      <c r="BA2330" s="168"/>
      <c r="BB2330" s="168"/>
      <c r="BC2330" s="168"/>
      <c r="BD2330" s="168"/>
      <c r="BE2330" s="168"/>
      <c r="BF2330" s="168"/>
      <c r="BG2330" s="168"/>
      <c r="BH2330" s="168"/>
      <c r="BI2330" s="168"/>
      <c r="BJ2330" s="168"/>
      <c r="BK2330" s="168"/>
      <c r="BL2330" s="168"/>
      <c r="BM2330" s="168"/>
      <c r="BN2330" s="168"/>
      <c r="BO2330" s="168"/>
      <c r="BP2330" s="168"/>
    </row>
    <row r="2331" spans="4:68" x14ac:dyDescent="0.15">
      <c r="D2331" s="168"/>
      <c r="E2331" s="168"/>
      <c r="F2331" s="168"/>
      <c r="G2331" s="168"/>
      <c r="H2331" s="168"/>
      <c r="I2331" s="168"/>
      <c r="J2331" s="168"/>
      <c r="K2331" s="168"/>
      <c r="L2331" s="168"/>
      <c r="M2331" s="168"/>
      <c r="N2331" s="168"/>
      <c r="O2331" s="168"/>
      <c r="P2331" s="168"/>
      <c r="Q2331" s="168"/>
      <c r="R2331" s="168"/>
      <c r="S2331" s="168"/>
      <c r="T2331" s="168"/>
      <c r="U2331" s="168"/>
      <c r="V2331" s="168"/>
      <c r="W2331" s="168"/>
      <c r="X2331" s="168"/>
      <c r="Y2331" s="168"/>
      <c r="Z2331" s="168"/>
      <c r="AA2331" s="168"/>
      <c r="AB2331" s="168"/>
      <c r="AC2331" s="168"/>
      <c r="AD2331" s="168"/>
      <c r="AE2331" s="168"/>
      <c r="AF2331" s="168"/>
      <c r="AG2331" s="168"/>
      <c r="AH2331" s="168"/>
      <c r="AI2331" s="168"/>
      <c r="AJ2331" s="168"/>
      <c r="AK2331" s="168"/>
      <c r="AL2331" s="168"/>
      <c r="AM2331" s="168"/>
      <c r="AN2331" s="168"/>
      <c r="AO2331" s="168"/>
      <c r="AP2331" s="168"/>
      <c r="AQ2331" s="168"/>
      <c r="AR2331" s="168"/>
      <c r="AS2331" s="168"/>
      <c r="AT2331" s="168"/>
      <c r="AU2331" s="168"/>
      <c r="AV2331" s="168"/>
      <c r="AW2331" s="168"/>
      <c r="AX2331" s="168"/>
      <c r="AY2331" s="168"/>
      <c r="AZ2331" s="168"/>
      <c r="BA2331" s="168"/>
      <c r="BB2331" s="168"/>
      <c r="BC2331" s="168"/>
      <c r="BD2331" s="168"/>
      <c r="BE2331" s="168"/>
      <c r="BF2331" s="168"/>
      <c r="BG2331" s="168"/>
      <c r="BH2331" s="168"/>
      <c r="BI2331" s="168"/>
      <c r="BJ2331" s="168"/>
      <c r="BK2331" s="168"/>
      <c r="BL2331" s="168"/>
      <c r="BM2331" s="168"/>
      <c r="BN2331" s="168"/>
      <c r="BO2331" s="168"/>
      <c r="BP2331" s="168"/>
    </row>
    <row r="2332" spans="4:68" x14ac:dyDescent="0.15">
      <c r="D2332" s="168"/>
      <c r="E2332" s="168"/>
      <c r="F2332" s="168"/>
      <c r="G2332" s="168"/>
      <c r="H2332" s="168"/>
      <c r="I2332" s="168"/>
      <c r="J2332" s="168"/>
      <c r="K2332" s="168"/>
      <c r="L2332" s="168"/>
      <c r="M2332" s="168"/>
      <c r="N2332" s="168"/>
      <c r="O2332" s="168"/>
      <c r="P2332" s="168"/>
      <c r="Q2332" s="168"/>
      <c r="R2332" s="168"/>
      <c r="S2332" s="168"/>
      <c r="T2332" s="168"/>
      <c r="U2332" s="168"/>
      <c r="V2332" s="168"/>
      <c r="W2332" s="168"/>
      <c r="X2332" s="168"/>
      <c r="Y2332" s="168"/>
      <c r="Z2332" s="168"/>
      <c r="AA2332" s="168"/>
      <c r="AB2332" s="168"/>
      <c r="AC2332" s="168"/>
      <c r="AD2332" s="168"/>
      <c r="AE2332" s="168"/>
      <c r="AF2332" s="168"/>
      <c r="AG2332" s="168"/>
      <c r="AH2332" s="168"/>
      <c r="AI2332" s="168"/>
      <c r="AJ2332" s="168"/>
      <c r="AK2332" s="168"/>
      <c r="AL2332" s="168"/>
      <c r="AM2332" s="168"/>
      <c r="AN2332" s="168"/>
      <c r="AO2332" s="168"/>
      <c r="AP2332" s="168"/>
      <c r="AQ2332" s="168"/>
      <c r="AR2332" s="168"/>
      <c r="AS2332" s="168"/>
      <c r="AT2332" s="168"/>
      <c r="AU2332" s="168"/>
      <c r="AV2332" s="168"/>
      <c r="AW2332" s="168"/>
      <c r="AX2332" s="168"/>
      <c r="AY2332" s="168"/>
      <c r="AZ2332" s="168"/>
      <c r="BA2332" s="168"/>
      <c r="BB2332" s="168"/>
      <c r="BC2332" s="168"/>
      <c r="BD2332" s="168"/>
      <c r="BE2332" s="168"/>
      <c r="BF2332" s="168"/>
      <c r="BG2332" s="168"/>
      <c r="BH2332" s="168"/>
      <c r="BI2332" s="168"/>
      <c r="BJ2332" s="168"/>
      <c r="BK2332" s="168"/>
      <c r="BL2332" s="168"/>
      <c r="BM2332" s="168"/>
      <c r="BN2332" s="168"/>
      <c r="BO2332" s="168"/>
      <c r="BP2332" s="168"/>
    </row>
    <row r="2333" spans="4:68" x14ac:dyDescent="0.15">
      <c r="D2333" s="168"/>
      <c r="E2333" s="168"/>
      <c r="F2333" s="168"/>
      <c r="G2333" s="168"/>
      <c r="H2333" s="168"/>
      <c r="I2333" s="168"/>
      <c r="J2333" s="168"/>
      <c r="K2333" s="168"/>
      <c r="L2333" s="168"/>
      <c r="M2333" s="168"/>
      <c r="N2333" s="168"/>
      <c r="O2333" s="168"/>
      <c r="P2333" s="168"/>
      <c r="Q2333" s="168"/>
      <c r="R2333" s="168"/>
      <c r="S2333" s="168"/>
      <c r="T2333" s="168"/>
      <c r="U2333" s="168"/>
      <c r="V2333" s="168"/>
      <c r="W2333" s="168"/>
      <c r="X2333" s="168"/>
      <c r="Y2333" s="168"/>
      <c r="Z2333" s="168"/>
      <c r="AA2333" s="168"/>
      <c r="AB2333" s="168"/>
      <c r="AC2333" s="168"/>
      <c r="AD2333" s="168"/>
      <c r="AE2333" s="168"/>
      <c r="AF2333" s="168"/>
      <c r="AG2333" s="168"/>
      <c r="AH2333" s="168"/>
      <c r="AI2333" s="168"/>
      <c r="AJ2333" s="168"/>
      <c r="AK2333" s="168"/>
      <c r="AL2333" s="168"/>
      <c r="AM2333" s="168"/>
      <c r="AN2333" s="168"/>
      <c r="AO2333" s="168"/>
      <c r="AP2333" s="168"/>
      <c r="AQ2333" s="168"/>
      <c r="AR2333" s="168"/>
      <c r="AS2333" s="168"/>
      <c r="AT2333" s="168"/>
      <c r="AU2333" s="168"/>
      <c r="AV2333" s="168"/>
      <c r="AW2333" s="168"/>
      <c r="AX2333" s="168"/>
      <c r="AY2333" s="168"/>
      <c r="AZ2333" s="168"/>
      <c r="BA2333" s="168"/>
      <c r="BB2333" s="168"/>
      <c r="BC2333" s="168"/>
      <c r="BD2333" s="168"/>
      <c r="BE2333" s="168"/>
      <c r="BF2333" s="168"/>
      <c r="BG2333" s="168"/>
      <c r="BH2333" s="168"/>
      <c r="BI2333" s="168"/>
      <c r="BJ2333" s="168"/>
      <c r="BK2333" s="168"/>
      <c r="BL2333" s="168"/>
      <c r="BM2333" s="168"/>
      <c r="BN2333" s="168"/>
      <c r="BO2333" s="168"/>
      <c r="BP2333" s="168"/>
    </row>
    <row r="2334" spans="4:68" x14ac:dyDescent="0.15">
      <c r="D2334" s="168"/>
      <c r="E2334" s="168"/>
      <c r="F2334" s="168"/>
      <c r="G2334" s="168"/>
      <c r="H2334" s="168"/>
      <c r="I2334" s="168"/>
      <c r="J2334" s="168"/>
      <c r="K2334" s="168"/>
      <c r="L2334" s="168"/>
      <c r="M2334" s="168"/>
      <c r="N2334" s="168"/>
      <c r="O2334" s="168"/>
      <c r="P2334" s="168"/>
      <c r="Q2334" s="168"/>
      <c r="R2334" s="168"/>
      <c r="S2334" s="168"/>
      <c r="T2334" s="168"/>
      <c r="U2334" s="168"/>
      <c r="V2334" s="168"/>
      <c r="W2334" s="168"/>
      <c r="X2334" s="168"/>
      <c r="Y2334" s="168"/>
      <c r="Z2334" s="168"/>
      <c r="AA2334" s="168"/>
      <c r="AB2334" s="168"/>
      <c r="AC2334" s="168"/>
      <c r="AD2334" s="168"/>
      <c r="AE2334" s="168"/>
      <c r="AF2334" s="168"/>
      <c r="AG2334" s="168"/>
      <c r="AH2334" s="168"/>
      <c r="AI2334" s="168"/>
      <c r="AJ2334" s="168"/>
      <c r="AK2334" s="168"/>
      <c r="AL2334" s="168"/>
      <c r="AM2334" s="168"/>
      <c r="AN2334" s="168"/>
      <c r="AO2334" s="168"/>
      <c r="AP2334" s="168"/>
      <c r="AQ2334" s="168"/>
      <c r="AR2334" s="168"/>
      <c r="AS2334" s="168"/>
      <c r="AT2334" s="168"/>
      <c r="AU2334" s="168"/>
      <c r="AV2334" s="168"/>
      <c r="AW2334" s="168"/>
      <c r="AX2334" s="168"/>
      <c r="AY2334" s="168"/>
      <c r="AZ2334" s="168"/>
      <c r="BA2334" s="168"/>
      <c r="BB2334" s="168"/>
      <c r="BC2334" s="168"/>
      <c r="BD2334" s="168"/>
      <c r="BE2334" s="168"/>
      <c r="BF2334" s="168"/>
      <c r="BG2334" s="168"/>
      <c r="BH2334" s="168"/>
      <c r="BI2334" s="168"/>
      <c r="BJ2334" s="168"/>
      <c r="BK2334" s="168"/>
      <c r="BL2334" s="168"/>
      <c r="BM2334" s="168"/>
      <c r="BN2334" s="168"/>
      <c r="BO2334" s="168"/>
      <c r="BP2334" s="168"/>
    </row>
    <row r="2335" spans="4:68" x14ac:dyDescent="0.15">
      <c r="D2335" s="168"/>
      <c r="E2335" s="168"/>
      <c r="F2335" s="168"/>
      <c r="G2335" s="168"/>
      <c r="H2335" s="168"/>
      <c r="I2335" s="168"/>
      <c r="J2335" s="168"/>
      <c r="K2335" s="168"/>
      <c r="L2335" s="168"/>
      <c r="M2335" s="168"/>
      <c r="N2335" s="168"/>
      <c r="O2335" s="168"/>
      <c r="P2335" s="168"/>
      <c r="Q2335" s="168"/>
      <c r="R2335" s="168"/>
      <c r="S2335" s="168"/>
      <c r="T2335" s="168"/>
      <c r="U2335" s="168"/>
      <c r="V2335" s="168"/>
      <c r="W2335" s="168"/>
      <c r="X2335" s="168"/>
      <c r="Y2335" s="168"/>
      <c r="Z2335" s="168"/>
      <c r="AA2335" s="168"/>
      <c r="AB2335" s="168"/>
      <c r="AC2335" s="168"/>
      <c r="AD2335" s="168"/>
      <c r="AE2335" s="168"/>
      <c r="AF2335" s="168"/>
      <c r="AG2335" s="168"/>
      <c r="AH2335" s="168"/>
      <c r="AI2335" s="168"/>
      <c r="AJ2335" s="168"/>
      <c r="AK2335" s="168"/>
      <c r="AL2335" s="168"/>
      <c r="AM2335" s="168"/>
      <c r="AN2335" s="168"/>
      <c r="AO2335" s="168"/>
      <c r="AP2335" s="168"/>
      <c r="AQ2335" s="168"/>
      <c r="AR2335" s="168"/>
      <c r="AS2335" s="168"/>
      <c r="AT2335" s="168"/>
      <c r="AU2335" s="168"/>
      <c r="AV2335" s="168"/>
      <c r="AW2335" s="168"/>
      <c r="AX2335" s="168"/>
      <c r="AY2335" s="168"/>
      <c r="AZ2335" s="168"/>
      <c r="BA2335" s="168"/>
      <c r="BB2335" s="168"/>
      <c r="BC2335" s="168"/>
      <c r="BD2335" s="168"/>
      <c r="BE2335" s="168"/>
      <c r="BF2335" s="168"/>
      <c r="BG2335" s="168"/>
      <c r="BH2335" s="168"/>
      <c r="BI2335" s="168"/>
      <c r="BJ2335" s="168"/>
      <c r="BK2335" s="168"/>
      <c r="BL2335" s="168"/>
      <c r="BM2335" s="168"/>
      <c r="BN2335" s="168"/>
      <c r="BO2335" s="168"/>
      <c r="BP2335" s="168"/>
    </row>
    <row r="2336" spans="4:68" x14ac:dyDescent="0.15">
      <c r="D2336" s="168"/>
      <c r="E2336" s="168"/>
      <c r="F2336" s="168"/>
      <c r="G2336" s="168"/>
      <c r="H2336" s="168"/>
      <c r="I2336" s="168"/>
      <c r="J2336" s="168"/>
      <c r="K2336" s="168"/>
      <c r="L2336" s="168"/>
      <c r="M2336" s="168"/>
      <c r="N2336" s="168"/>
      <c r="O2336" s="168"/>
      <c r="P2336" s="168"/>
      <c r="Q2336" s="168"/>
      <c r="R2336" s="168"/>
      <c r="S2336" s="168"/>
      <c r="T2336" s="168"/>
      <c r="U2336" s="168"/>
      <c r="V2336" s="168"/>
      <c r="W2336" s="168"/>
      <c r="X2336" s="168"/>
      <c r="Y2336" s="168"/>
      <c r="Z2336" s="168"/>
      <c r="AA2336" s="168"/>
      <c r="AB2336" s="168"/>
      <c r="AC2336" s="168"/>
      <c r="AD2336" s="168"/>
      <c r="AE2336" s="168"/>
      <c r="AF2336" s="168"/>
      <c r="AG2336" s="168"/>
      <c r="AH2336" s="168"/>
      <c r="AI2336" s="168"/>
      <c r="AJ2336" s="168"/>
      <c r="AK2336" s="168"/>
      <c r="AL2336" s="168"/>
      <c r="AM2336" s="168"/>
      <c r="AN2336" s="168"/>
      <c r="AO2336" s="168"/>
      <c r="AP2336" s="168"/>
      <c r="AQ2336" s="168"/>
      <c r="AR2336" s="168"/>
      <c r="AS2336" s="168"/>
      <c r="AT2336" s="168"/>
      <c r="AU2336" s="168"/>
      <c r="AV2336" s="168"/>
      <c r="AW2336" s="168"/>
      <c r="AX2336" s="168"/>
      <c r="AY2336" s="168"/>
      <c r="AZ2336" s="168"/>
      <c r="BA2336" s="168"/>
      <c r="BB2336" s="168"/>
      <c r="BC2336" s="168"/>
      <c r="BD2336" s="168"/>
      <c r="BE2336" s="168"/>
      <c r="BF2336" s="168"/>
      <c r="BG2336" s="168"/>
      <c r="BH2336" s="168"/>
      <c r="BI2336" s="168"/>
      <c r="BJ2336" s="168"/>
      <c r="BK2336" s="168"/>
      <c r="BL2336" s="168"/>
      <c r="BM2336" s="168"/>
      <c r="BN2336" s="168"/>
      <c r="BO2336" s="168"/>
      <c r="BP2336" s="168"/>
    </row>
    <row r="2337" spans="4:68" x14ac:dyDescent="0.15">
      <c r="D2337" s="168"/>
      <c r="E2337" s="168"/>
      <c r="F2337" s="168"/>
      <c r="G2337" s="168"/>
      <c r="H2337" s="168"/>
      <c r="I2337" s="168"/>
      <c r="J2337" s="168"/>
      <c r="K2337" s="168"/>
      <c r="L2337" s="168"/>
      <c r="M2337" s="168"/>
      <c r="N2337" s="168"/>
      <c r="O2337" s="168"/>
      <c r="P2337" s="168"/>
      <c r="Q2337" s="168"/>
      <c r="R2337" s="168"/>
      <c r="S2337" s="168"/>
      <c r="T2337" s="168"/>
      <c r="U2337" s="168"/>
      <c r="V2337" s="168"/>
      <c r="W2337" s="168"/>
      <c r="X2337" s="168"/>
      <c r="Y2337" s="168"/>
      <c r="Z2337" s="168"/>
      <c r="AA2337" s="168"/>
      <c r="AB2337" s="168"/>
      <c r="AC2337" s="168"/>
      <c r="AD2337" s="168"/>
      <c r="AE2337" s="168"/>
      <c r="AF2337" s="168"/>
      <c r="AG2337" s="168"/>
      <c r="AH2337" s="168"/>
      <c r="AI2337" s="168"/>
      <c r="AJ2337" s="168"/>
      <c r="AK2337" s="168"/>
      <c r="AL2337" s="168"/>
      <c r="AM2337" s="168"/>
      <c r="AN2337" s="168"/>
      <c r="AO2337" s="168"/>
      <c r="AP2337" s="168"/>
      <c r="AQ2337" s="168"/>
      <c r="AR2337" s="168"/>
      <c r="AS2337" s="168"/>
      <c r="AT2337" s="168"/>
      <c r="AU2337" s="168"/>
      <c r="AV2337" s="168"/>
      <c r="AW2337" s="168"/>
      <c r="AX2337" s="168"/>
      <c r="AY2337" s="168"/>
      <c r="AZ2337" s="168"/>
      <c r="BA2337" s="168"/>
      <c r="BB2337" s="168"/>
      <c r="BC2337" s="168"/>
      <c r="BD2337" s="168"/>
      <c r="BE2337" s="168"/>
      <c r="BF2337" s="168"/>
      <c r="BG2337" s="168"/>
      <c r="BH2337" s="168"/>
      <c r="BI2337" s="168"/>
      <c r="BJ2337" s="168"/>
      <c r="BK2337" s="168"/>
      <c r="BL2337" s="168"/>
      <c r="BM2337" s="168"/>
      <c r="BN2337" s="168"/>
      <c r="BO2337" s="168"/>
      <c r="BP2337" s="168"/>
    </row>
    <row r="2338" spans="4:68" x14ac:dyDescent="0.15">
      <c r="D2338" s="168"/>
      <c r="E2338" s="168"/>
      <c r="F2338" s="168"/>
      <c r="G2338" s="168"/>
      <c r="H2338" s="168"/>
      <c r="I2338" s="168"/>
      <c r="J2338" s="168"/>
      <c r="K2338" s="168"/>
      <c r="L2338" s="168"/>
      <c r="M2338" s="168"/>
      <c r="N2338" s="168"/>
      <c r="O2338" s="168"/>
      <c r="P2338" s="168"/>
      <c r="Q2338" s="168"/>
      <c r="R2338" s="168"/>
      <c r="S2338" s="168"/>
      <c r="T2338" s="168"/>
      <c r="U2338" s="168"/>
      <c r="V2338" s="168"/>
      <c r="W2338" s="168"/>
      <c r="X2338" s="168"/>
      <c r="Y2338" s="168"/>
      <c r="Z2338" s="168"/>
      <c r="AA2338" s="168"/>
      <c r="AB2338" s="168"/>
      <c r="AC2338" s="168"/>
      <c r="AD2338" s="168"/>
      <c r="AE2338" s="168"/>
      <c r="AF2338" s="168"/>
      <c r="AG2338" s="168"/>
      <c r="AH2338" s="168"/>
      <c r="AI2338" s="168"/>
      <c r="AJ2338" s="168"/>
      <c r="AK2338" s="168"/>
      <c r="AL2338" s="168"/>
      <c r="AM2338" s="168"/>
      <c r="AN2338" s="168"/>
      <c r="AO2338" s="168"/>
      <c r="AP2338" s="168"/>
      <c r="AQ2338" s="168"/>
      <c r="AR2338" s="168"/>
      <c r="AS2338" s="168"/>
      <c r="AT2338" s="168"/>
      <c r="AU2338" s="168"/>
      <c r="AV2338" s="168"/>
      <c r="AW2338" s="168"/>
      <c r="AX2338" s="168"/>
      <c r="AY2338" s="168"/>
      <c r="AZ2338" s="168"/>
      <c r="BA2338" s="168"/>
      <c r="BB2338" s="168"/>
      <c r="BC2338" s="168"/>
      <c r="BD2338" s="168"/>
      <c r="BE2338" s="168"/>
      <c r="BF2338" s="168"/>
      <c r="BG2338" s="168"/>
      <c r="BH2338" s="168"/>
      <c r="BI2338" s="168"/>
      <c r="BJ2338" s="168"/>
      <c r="BK2338" s="168"/>
      <c r="BL2338" s="168"/>
      <c r="BM2338" s="168"/>
      <c r="BN2338" s="168"/>
      <c r="BO2338" s="168"/>
      <c r="BP2338" s="168"/>
    </row>
    <row r="2339" spans="4:68" x14ac:dyDescent="0.15">
      <c r="D2339" s="168"/>
      <c r="E2339" s="168"/>
      <c r="F2339" s="168"/>
      <c r="G2339" s="168"/>
      <c r="H2339" s="168"/>
      <c r="I2339" s="168"/>
      <c r="J2339" s="168"/>
      <c r="K2339" s="168"/>
      <c r="L2339" s="168"/>
      <c r="M2339" s="168"/>
      <c r="N2339" s="168"/>
      <c r="O2339" s="168"/>
      <c r="P2339" s="168"/>
      <c r="Q2339" s="168"/>
      <c r="R2339" s="168"/>
      <c r="S2339" s="168"/>
      <c r="T2339" s="168"/>
      <c r="U2339" s="168"/>
      <c r="V2339" s="168"/>
      <c r="W2339" s="168"/>
      <c r="X2339" s="168"/>
      <c r="Y2339" s="168"/>
      <c r="Z2339" s="168"/>
      <c r="AA2339" s="168"/>
      <c r="AB2339" s="168"/>
      <c r="AC2339" s="168"/>
      <c r="AD2339" s="168"/>
      <c r="AE2339" s="168"/>
      <c r="AF2339" s="168"/>
      <c r="AG2339" s="168"/>
      <c r="AH2339" s="168"/>
      <c r="AI2339" s="168"/>
      <c r="AJ2339" s="168"/>
      <c r="AK2339" s="168"/>
      <c r="AL2339" s="168"/>
      <c r="AM2339" s="168"/>
      <c r="AN2339" s="168"/>
      <c r="AO2339" s="168"/>
      <c r="AP2339" s="168"/>
      <c r="AQ2339" s="168"/>
      <c r="AR2339" s="168"/>
      <c r="AS2339" s="168"/>
      <c r="AT2339" s="168"/>
      <c r="AU2339" s="168"/>
      <c r="AV2339" s="168"/>
      <c r="AW2339" s="168"/>
      <c r="AX2339" s="168"/>
      <c r="AY2339" s="168"/>
      <c r="AZ2339" s="168"/>
      <c r="BA2339" s="168"/>
      <c r="BB2339" s="168"/>
      <c r="BC2339" s="168"/>
      <c r="BD2339" s="168"/>
      <c r="BE2339" s="168"/>
      <c r="BF2339" s="168"/>
      <c r="BG2339" s="168"/>
      <c r="BH2339" s="168"/>
      <c r="BI2339" s="168"/>
      <c r="BJ2339" s="168"/>
      <c r="BK2339" s="168"/>
      <c r="BL2339" s="168"/>
      <c r="BM2339" s="168"/>
      <c r="BN2339" s="168"/>
      <c r="BO2339" s="168"/>
      <c r="BP2339" s="168"/>
    </row>
    <row r="2340" spans="4:68" x14ac:dyDescent="0.15">
      <c r="D2340" s="168"/>
      <c r="E2340" s="168"/>
      <c r="F2340" s="168"/>
      <c r="G2340" s="168"/>
      <c r="H2340" s="168"/>
      <c r="I2340" s="168"/>
      <c r="J2340" s="168"/>
      <c r="K2340" s="168"/>
      <c r="L2340" s="168"/>
      <c r="M2340" s="168"/>
      <c r="N2340" s="168"/>
      <c r="O2340" s="168"/>
      <c r="P2340" s="168"/>
      <c r="Q2340" s="168"/>
      <c r="R2340" s="168"/>
      <c r="S2340" s="168"/>
      <c r="T2340" s="168"/>
      <c r="U2340" s="168"/>
      <c r="V2340" s="168"/>
      <c r="W2340" s="168"/>
      <c r="X2340" s="168"/>
      <c r="Y2340" s="168"/>
      <c r="Z2340" s="168"/>
      <c r="AA2340" s="168"/>
      <c r="AB2340" s="168"/>
      <c r="AC2340" s="168"/>
      <c r="AD2340" s="168"/>
      <c r="AE2340" s="168"/>
      <c r="AF2340" s="168"/>
      <c r="AG2340" s="168"/>
      <c r="AH2340" s="168"/>
      <c r="AI2340" s="168"/>
      <c r="AJ2340" s="168"/>
      <c r="AK2340" s="168"/>
      <c r="AL2340" s="168"/>
      <c r="AM2340" s="168"/>
      <c r="AN2340" s="168"/>
      <c r="AO2340" s="168"/>
      <c r="AP2340" s="168"/>
      <c r="AQ2340" s="168"/>
      <c r="AR2340" s="168"/>
      <c r="AS2340" s="168"/>
      <c r="AT2340" s="168"/>
      <c r="AU2340" s="168"/>
      <c r="AV2340" s="168"/>
      <c r="AW2340" s="168"/>
      <c r="AX2340" s="168"/>
      <c r="AY2340" s="168"/>
      <c r="AZ2340" s="168"/>
      <c r="BA2340" s="168"/>
      <c r="BB2340" s="168"/>
      <c r="BC2340" s="168"/>
      <c r="BD2340" s="168"/>
      <c r="BE2340" s="168"/>
      <c r="BF2340" s="168"/>
      <c r="BG2340" s="168"/>
      <c r="BH2340" s="168"/>
      <c r="BI2340" s="168"/>
      <c r="BJ2340" s="168"/>
      <c r="BK2340" s="168"/>
      <c r="BL2340" s="168"/>
      <c r="BM2340" s="168"/>
      <c r="BN2340" s="168"/>
      <c r="BO2340" s="168"/>
      <c r="BP2340" s="168"/>
    </row>
    <row r="2341" spans="4:68" x14ac:dyDescent="0.15">
      <c r="D2341" s="168"/>
      <c r="E2341" s="168"/>
      <c r="F2341" s="168"/>
      <c r="G2341" s="168"/>
      <c r="H2341" s="168"/>
      <c r="I2341" s="168"/>
      <c r="J2341" s="168"/>
      <c r="K2341" s="168"/>
      <c r="L2341" s="168"/>
      <c r="M2341" s="168"/>
      <c r="N2341" s="168"/>
      <c r="O2341" s="168"/>
      <c r="P2341" s="168"/>
      <c r="Q2341" s="168"/>
      <c r="R2341" s="168"/>
      <c r="S2341" s="168"/>
      <c r="T2341" s="168"/>
      <c r="U2341" s="168"/>
      <c r="V2341" s="168"/>
      <c r="W2341" s="168"/>
      <c r="X2341" s="168"/>
      <c r="Y2341" s="168"/>
      <c r="Z2341" s="168"/>
      <c r="AA2341" s="168"/>
      <c r="AB2341" s="168"/>
      <c r="AC2341" s="168"/>
      <c r="AD2341" s="168"/>
      <c r="AE2341" s="168"/>
      <c r="AF2341" s="168"/>
      <c r="AG2341" s="168"/>
      <c r="AH2341" s="168"/>
      <c r="AI2341" s="168"/>
      <c r="AJ2341" s="168"/>
      <c r="AK2341" s="168"/>
      <c r="AL2341" s="168"/>
      <c r="AM2341" s="168"/>
      <c r="AN2341" s="168"/>
      <c r="AO2341" s="168"/>
      <c r="AP2341" s="168"/>
      <c r="AQ2341" s="168"/>
      <c r="AR2341" s="168"/>
      <c r="AS2341" s="168"/>
      <c r="AT2341" s="168"/>
      <c r="AU2341" s="168"/>
      <c r="AV2341" s="168"/>
      <c r="AW2341" s="168"/>
      <c r="AX2341" s="168"/>
      <c r="AY2341" s="168"/>
      <c r="AZ2341" s="168"/>
      <c r="BA2341" s="168"/>
      <c r="BB2341" s="168"/>
      <c r="BC2341" s="168"/>
      <c r="BD2341" s="168"/>
      <c r="BE2341" s="168"/>
      <c r="BF2341" s="168"/>
      <c r="BG2341" s="168"/>
      <c r="BH2341" s="168"/>
      <c r="BI2341" s="168"/>
      <c r="BJ2341" s="168"/>
      <c r="BK2341" s="168"/>
      <c r="BL2341" s="168"/>
      <c r="BM2341" s="168"/>
      <c r="BN2341" s="168"/>
      <c r="BO2341" s="168"/>
      <c r="BP2341" s="168"/>
    </row>
    <row r="2342" spans="4:68" x14ac:dyDescent="0.15">
      <c r="D2342" s="168"/>
      <c r="E2342" s="168"/>
      <c r="F2342" s="168"/>
      <c r="G2342" s="168"/>
      <c r="H2342" s="168"/>
      <c r="I2342" s="168"/>
      <c r="J2342" s="168"/>
      <c r="K2342" s="168"/>
      <c r="L2342" s="168"/>
      <c r="M2342" s="168"/>
      <c r="N2342" s="168"/>
      <c r="O2342" s="168"/>
      <c r="P2342" s="168"/>
      <c r="Q2342" s="168"/>
      <c r="R2342" s="168"/>
      <c r="S2342" s="168"/>
      <c r="T2342" s="168"/>
      <c r="U2342" s="168"/>
      <c r="V2342" s="168"/>
      <c r="W2342" s="168"/>
      <c r="X2342" s="168"/>
      <c r="Y2342" s="168"/>
      <c r="Z2342" s="168"/>
      <c r="AA2342" s="168"/>
      <c r="AB2342" s="168"/>
      <c r="AC2342" s="168"/>
      <c r="AD2342" s="168"/>
      <c r="AE2342" s="168"/>
      <c r="AF2342" s="168"/>
      <c r="AG2342" s="168"/>
      <c r="AH2342" s="168"/>
      <c r="AI2342" s="168"/>
      <c r="AJ2342" s="168"/>
      <c r="AK2342" s="168"/>
      <c r="AL2342" s="168"/>
      <c r="AM2342" s="168"/>
      <c r="AN2342" s="168"/>
      <c r="AO2342" s="168"/>
      <c r="AP2342" s="168"/>
      <c r="AQ2342" s="168"/>
      <c r="AR2342" s="168"/>
      <c r="AS2342" s="168"/>
      <c r="AT2342" s="168"/>
      <c r="AU2342" s="168"/>
      <c r="AV2342" s="168"/>
      <c r="AW2342" s="168"/>
      <c r="AX2342" s="168"/>
      <c r="AY2342" s="168"/>
      <c r="AZ2342" s="168"/>
      <c r="BA2342" s="168"/>
      <c r="BB2342" s="168"/>
      <c r="BC2342" s="168"/>
      <c r="BD2342" s="168"/>
      <c r="BE2342" s="168"/>
      <c r="BF2342" s="168"/>
      <c r="BG2342" s="168"/>
      <c r="BH2342" s="168"/>
      <c r="BI2342" s="168"/>
      <c r="BJ2342" s="168"/>
      <c r="BK2342" s="168"/>
      <c r="BL2342" s="168"/>
      <c r="BM2342" s="168"/>
      <c r="BN2342" s="168"/>
      <c r="BO2342" s="168"/>
      <c r="BP2342" s="168"/>
    </row>
    <row r="2343" spans="4:68" x14ac:dyDescent="0.15">
      <c r="D2343" s="168"/>
      <c r="E2343" s="168"/>
      <c r="F2343" s="168"/>
      <c r="G2343" s="168"/>
      <c r="H2343" s="168"/>
      <c r="I2343" s="168"/>
      <c r="J2343" s="168"/>
      <c r="K2343" s="168"/>
      <c r="L2343" s="168"/>
      <c r="M2343" s="168"/>
      <c r="N2343" s="168"/>
      <c r="O2343" s="168"/>
      <c r="P2343" s="168"/>
      <c r="Q2343" s="168"/>
      <c r="R2343" s="168"/>
      <c r="S2343" s="168"/>
      <c r="T2343" s="168"/>
      <c r="U2343" s="168"/>
      <c r="V2343" s="168"/>
      <c r="W2343" s="168"/>
      <c r="X2343" s="168"/>
      <c r="Y2343" s="168"/>
      <c r="Z2343" s="168"/>
      <c r="AA2343" s="168"/>
      <c r="AB2343" s="168"/>
      <c r="AC2343" s="168"/>
      <c r="AD2343" s="168"/>
      <c r="AE2343" s="168"/>
      <c r="AF2343" s="168"/>
      <c r="AG2343" s="168"/>
      <c r="AH2343" s="168"/>
      <c r="AI2343" s="168"/>
      <c r="AJ2343" s="168"/>
      <c r="AK2343" s="168"/>
      <c r="AL2343" s="168"/>
      <c r="AM2343" s="168"/>
      <c r="AN2343" s="168"/>
      <c r="AO2343" s="168"/>
      <c r="AP2343" s="168"/>
      <c r="AQ2343" s="168"/>
      <c r="AR2343" s="168"/>
      <c r="AS2343" s="168"/>
      <c r="AT2343" s="168"/>
      <c r="AU2343" s="168"/>
      <c r="AV2343" s="168"/>
      <c r="AW2343" s="168"/>
      <c r="AX2343" s="168"/>
      <c r="AY2343" s="168"/>
      <c r="AZ2343" s="168"/>
      <c r="BA2343" s="168"/>
      <c r="BB2343" s="168"/>
      <c r="BC2343" s="168"/>
      <c r="BD2343" s="168"/>
      <c r="BE2343" s="168"/>
      <c r="BF2343" s="168"/>
      <c r="BG2343" s="168"/>
      <c r="BH2343" s="168"/>
      <c r="BI2343" s="168"/>
      <c r="BJ2343" s="168"/>
      <c r="BK2343" s="168"/>
      <c r="BL2343" s="168"/>
      <c r="BM2343" s="168"/>
      <c r="BN2343" s="168"/>
      <c r="BO2343" s="168"/>
      <c r="BP2343" s="168"/>
    </row>
    <row r="2344" spans="4:68" x14ac:dyDescent="0.15">
      <c r="D2344" s="168"/>
      <c r="E2344" s="168"/>
      <c r="F2344" s="168"/>
      <c r="G2344" s="168"/>
      <c r="H2344" s="168"/>
      <c r="I2344" s="168"/>
      <c r="J2344" s="168"/>
      <c r="K2344" s="168"/>
      <c r="L2344" s="168"/>
      <c r="M2344" s="168"/>
      <c r="N2344" s="168"/>
      <c r="O2344" s="168"/>
      <c r="P2344" s="168"/>
      <c r="Q2344" s="168"/>
      <c r="R2344" s="168"/>
      <c r="S2344" s="168"/>
      <c r="T2344" s="168"/>
      <c r="U2344" s="168"/>
      <c r="V2344" s="168"/>
      <c r="W2344" s="168"/>
      <c r="X2344" s="168"/>
      <c r="Y2344" s="168"/>
      <c r="Z2344" s="168"/>
      <c r="AA2344" s="168"/>
      <c r="AB2344" s="168"/>
      <c r="AC2344" s="168"/>
      <c r="AD2344" s="168"/>
      <c r="AE2344" s="168"/>
      <c r="AF2344" s="168"/>
      <c r="AG2344" s="168"/>
      <c r="AH2344" s="168"/>
      <c r="AI2344" s="168"/>
      <c r="AJ2344" s="168"/>
      <c r="AK2344" s="168"/>
      <c r="AL2344" s="168"/>
      <c r="AM2344" s="168"/>
      <c r="AN2344" s="168"/>
      <c r="AO2344" s="168"/>
      <c r="AP2344" s="168"/>
      <c r="AQ2344" s="168"/>
      <c r="AR2344" s="168"/>
      <c r="AS2344" s="168"/>
      <c r="AT2344" s="168"/>
      <c r="AU2344" s="168"/>
      <c r="AV2344" s="168"/>
      <c r="AW2344" s="168"/>
      <c r="AX2344" s="168"/>
      <c r="AY2344" s="168"/>
      <c r="AZ2344" s="168"/>
      <c r="BA2344" s="168"/>
      <c r="BB2344" s="168"/>
      <c r="BC2344" s="168"/>
      <c r="BD2344" s="168"/>
      <c r="BE2344" s="168"/>
      <c r="BF2344" s="168"/>
      <c r="BG2344" s="168"/>
      <c r="BH2344" s="168"/>
      <c r="BI2344" s="168"/>
      <c r="BJ2344" s="168"/>
      <c r="BK2344" s="168"/>
      <c r="BL2344" s="168"/>
      <c r="BM2344" s="168"/>
      <c r="BN2344" s="168"/>
      <c r="BO2344" s="168"/>
      <c r="BP2344" s="168"/>
    </row>
    <row r="2345" spans="4:68" x14ac:dyDescent="0.15">
      <c r="D2345" s="168"/>
      <c r="E2345" s="168"/>
      <c r="F2345" s="168"/>
      <c r="G2345" s="168"/>
      <c r="H2345" s="168"/>
      <c r="I2345" s="168"/>
      <c r="J2345" s="168"/>
      <c r="K2345" s="168"/>
      <c r="L2345" s="168"/>
      <c r="M2345" s="168"/>
      <c r="N2345" s="168"/>
      <c r="O2345" s="168"/>
      <c r="P2345" s="168"/>
      <c r="Q2345" s="168"/>
      <c r="R2345" s="168"/>
      <c r="S2345" s="168"/>
      <c r="T2345" s="168"/>
      <c r="U2345" s="168"/>
      <c r="V2345" s="168"/>
      <c r="W2345" s="168"/>
      <c r="X2345" s="168"/>
      <c r="Y2345" s="168"/>
      <c r="Z2345" s="168"/>
      <c r="AA2345" s="168"/>
      <c r="AB2345" s="168"/>
      <c r="AC2345" s="168"/>
      <c r="AD2345" s="168"/>
      <c r="AE2345" s="168"/>
      <c r="AF2345" s="168"/>
      <c r="AG2345" s="168"/>
      <c r="AH2345" s="168"/>
      <c r="AI2345" s="168"/>
      <c r="AJ2345" s="168"/>
      <c r="AK2345" s="168"/>
      <c r="AL2345" s="168"/>
      <c r="AM2345" s="168"/>
      <c r="AN2345" s="168"/>
      <c r="AO2345" s="168"/>
      <c r="AP2345" s="168"/>
      <c r="AQ2345" s="168"/>
      <c r="AR2345" s="168"/>
      <c r="AS2345" s="168"/>
      <c r="AT2345" s="168"/>
      <c r="AU2345" s="168"/>
      <c r="AV2345" s="168"/>
      <c r="AW2345" s="168"/>
      <c r="AX2345" s="168"/>
      <c r="AY2345" s="168"/>
      <c r="AZ2345" s="168"/>
      <c r="BA2345" s="168"/>
      <c r="BB2345" s="168"/>
      <c r="BC2345" s="168"/>
      <c r="BD2345" s="168"/>
      <c r="BE2345" s="168"/>
      <c r="BF2345" s="168"/>
      <c r="BG2345" s="168"/>
      <c r="BH2345" s="168"/>
      <c r="BI2345" s="168"/>
      <c r="BJ2345" s="168"/>
      <c r="BK2345" s="168"/>
      <c r="BL2345" s="168"/>
      <c r="BM2345" s="168"/>
      <c r="BN2345" s="168"/>
      <c r="BO2345" s="168"/>
      <c r="BP2345" s="168"/>
    </row>
    <row r="2346" spans="4:68" x14ac:dyDescent="0.15">
      <c r="D2346" s="168"/>
      <c r="E2346" s="168"/>
      <c r="F2346" s="168"/>
      <c r="G2346" s="168"/>
      <c r="H2346" s="168"/>
      <c r="I2346" s="168"/>
      <c r="J2346" s="168"/>
      <c r="K2346" s="168"/>
      <c r="L2346" s="168"/>
      <c r="M2346" s="168"/>
      <c r="N2346" s="168"/>
      <c r="O2346" s="168"/>
      <c r="P2346" s="168"/>
      <c r="Q2346" s="168"/>
      <c r="R2346" s="168"/>
      <c r="S2346" s="168"/>
      <c r="T2346" s="168"/>
      <c r="U2346" s="168"/>
      <c r="V2346" s="168"/>
      <c r="W2346" s="168"/>
      <c r="X2346" s="168"/>
      <c r="Y2346" s="168"/>
      <c r="Z2346" s="168"/>
      <c r="AA2346" s="168"/>
      <c r="AB2346" s="168"/>
      <c r="AC2346" s="168"/>
      <c r="AD2346" s="168"/>
      <c r="AE2346" s="168"/>
      <c r="AF2346" s="168"/>
      <c r="AG2346" s="168"/>
      <c r="AH2346" s="168"/>
      <c r="AI2346" s="168"/>
      <c r="AJ2346" s="168"/>
      <c r="AK2346" s="168"/>
      <c r="AL2346" s="168"/>
      <c r="AM2346" s="168"/>
      <c r="AN2346" s="168"/>
      <c r="AO2346" s="168"/>
      <c r="AP2346" s="168"/>
      <c r="AQ2346" s="168"/>
      <c r="AR2346" s="168"/>
      <c r="AS2346" s="168"/>
      <c r="AT2346" s="168"/>
      <c r="AU2346" s="168"/>
      <c r="AV2346" s="168"/>
      <c r="AW2346" s="168"/>
      <c r="AX2346" s="168"/>
      <c r="AY2346" s="168"/>
      <c r="AZ2346" s="168"/>
      <c r="BA2346" s="168"/>
      <c r="BB2346" s="168"/>
      <c r="BC2346" s="168"/>
      <c r="BD2346" s="168"/>
      <c r="BE2346" s="168"/>
      <c r="BF2346" s="168"/>
      <c r="BG2346" s="168"/>
      <c r="BH2346" s="168"/>
      <c r="BI2346" s="168"/>
      <c r="BJ2346" s="168"/>
      <c r="BK2346" s="168"/>
      <c r="BL2346" s="168"/>
      <c r="BM2346" s="168"/>
      <c r="BN2346" s="168"/>
      <c r="BO2346" s="168"/>
      <c r="BP2346" s="168"/>
    </row>
    <row r="2347" spans="4:68" x14ac:dyDescent="0.15">
      <c r="D2347" s="168"/>
      <c r="E2347" s="168"/>
      <c r="F2347" s="168"/>
      <c r="G2347" s="168"/>
      <c r="H2347" s="168"/>
      <c r="I2347" s="168"/>
      <c r="J2347" s="168"/>
      <c r="K2347" s="168"/>
      <c r="L2347" s="168"/>
      <c r="M2347" s="168"/>
      <c r="N2347" s="168"/>
      <c r="O2347" s="168"/>
      <c r="P2347" s="168"/>
      <c r="Q2347" s="168"/>
      <c r="R2347" s="168"/>
      <c r="S2347" s="168"/>
      <c r="T2347" s="168"/>
      <c r="U2347" s="168"/>
      <c r="V2347" s="168"/>
      <c r="W2347" s="168"/>
      <c r="X2347" s="168"/>
      <c r="Y2347" s="168"/>
      <c r="Z2347" s="168"/>
      <c r="AA2347" s="168"/>
      <c r="AB2347" s="168"/>
      <c r="AC2347" s="168"/>
      <c r="AD2347" s="168"/>
      <c r="AE2347" s="168"/>
      <c r="AF2347" s="168"/>
      <c r="AG2347" s="168"/>
      <c r="AH2347" s="168"/>
      <c r="AI2347" s="168"/>
      <c r="AJ2347" s="168"/>
      <c r="AK2347" s="168"/>
      <c r="AL2347" s="168"/>
      <c r="AM2347" s="168"/>
      <c r="AN2347" s="168"/>
      <c r="AO2347" s="168"/>
      <c r="AP2347" s="168"/>
      <c r="AQ2347" s="168"/>
      <c r="AR2347" s="168"/>
      <c r="AS2347" s="168"/>
      <c r="AT2347" s="168"/>
      <c r="AU2347" s="168"/>
      <c r="AV2347" s="168"/>
      <c r="AW2347" s="168"/>
      <c r="AX2347" s="168"/>
      <c r="AY2347" s="168"/>
      <c r="AZ2347" s="168"/>
      <c r="BA2347" s="168"/>
      <c r="BB2347" s="168"/>
      <c r="BC2347" s="168"/>
      <c r="BD2347" s="168"/>
      <c r="BE2347" s="168"/>
      <c r="BF2347" s="168"/>
      <c r="BG2347" s="168"/>
      <c r="BH2347" s="168"/>
      <c r="BI2347" s="168"/>
      <c r="BJ2347" s="168"/>
      <c r="BK2347" s="168"/>
      <c r="BL2347" s="168"/>
      <c r="BM2347" s="168"/>
      <c r="BN2347" s="168"/>
      <c r="BO2347" s="168"/>
      <c r="BP2347" s="168"/>
    </row>
    <row r="2348" spans="4:68" x14ac:dyDescent="0.15">
      <c r="D2348" s="168"/>
      <c r="E2348" s="168"/>
      <c r="F2348" s="168"/>
      <c r="G2348" s="168"/>
      <c r="H2348" s="168"/>
      <c r="I2348" s="168"/>
      <c r="J2348" s="168"/>
      <c r="K2348" s="168"/>
      <c r="L2348" s="168"/>
      <c r="M2348" s="168"/>
      <c r="N2348" s="168"/>
      <c r="O2348" s="168"/>
      <c r="P2348" s="168"/>
      <c r="Q2348" s="168"/>
      <c r="R2348" s="168"/>
      <c r="S2348" s="168"/>
      <c r="T2348" s="168"/>
      <c r="U2348" s="168"/>
      <c r="V2348" s="168"/>
      <c r="W2348" s="168"/>
      <c r="X2348" s="168"/>
      <c r="Y2348" s="168"/>
      <c r="Z2348" s="168"/>
      <c r="AA2348" s="168"/>
      <c r="AB2348" s="168"/>
      <c r="AC2348" s="168"/>
      <c r="AD2348" s="168"/>
      <c r="AE2348" s="168"/>
      <c r="AF2348" s="168"/>
      <c r="AG2348" s="168"/>
      <c r="AH2348" s="168"/>
      <c r="AI2348" s="168"/>
      <c r="AJ2348" s="168"/>
      <c r="AK2348" s="168"/>
      <c r="AL2348" s="168"/>
      <c r="AM2348" s="168"/>
      <c r="AN2348" s="168"/>
      <c r="AO2348" s="168"/>
      <c r="AP2348" s="168"/>
      <c r="AQ2348" s="168"/>
      <c r="AR2348" s="168"/>
      <c r="AS2348" s="168"/>
      <c r="AT2348" s="168"/>
      <c r="AU2348" s="168"/>
      <c r="AV2348" s="168"/>
      <c r="AW2348" s="168"/>
      <c r="AX2348" s="168"/>
      <c r="AY2348" s="168"/>
      <c r="AZ2348" s="168"/>
      <c r="BA2348" s="168"/>
      <c r="BB2348" s="168"/>
      <c r="BC2348" s="168"/>
      <c r="BD2348" s="168"/>
      <c r="BE2348" s="168"/>
      <c r="BF2348" s="168"/>
      <c r="BG2348" s="168"/>
      <c r="BH2348" s="168"/>
      <c r="BI2348" s="168"/>
      <c r="BJ2348" s="168"/>
      <c r="BK2348" s="168"/>
      <c r="BL2348" s="168"/>
      <c r="BM2348" s="168"/>
      <c r="BN2348" s="168"/>
      <c r="BO2348" s="168"/>
      <c r="BP2348" s="168"/>
    </row>
    <row r="2349" spans="4:68" x14ac:dyDescent="0.15">
      <c r="D2349" s="168"/>
      <c r="E2349" s="168"/>
      <c r="F2349" s="168"/>
      <c r="G2349" s="168"/>
      <c r="H2349" s="168"/>
      <c r="I2349" s="168"/>
      <c r="J2349" s="168"/>
      <c r="K2349" s="168"/>
      <c r="L2349" s="168"/>
      <c r="M2349" s="168"/>
      <c r="N2349" s="168"/>
      <c r="O2349" s="168"/>
      <c r="P2349" s="168"/>
      <c r="Q2349" s="168"/>
      <c r="R2349" s="168"/>
      <c r="S2349" s="168"/>
      <c r="T2349" s="168"/>
      <c r="U2349" s="168"/>
      <c r="V2349" s="168"/>
      <c r="W2349" s="168"/>
      <c r="X2349" s="168"/>
      <c r="Y2349" s="168"/>
      <c r="Z2349" s="168"/>
      <c r="AA2349" s="168"/>
      <c r="AB2349" s="168"/>
      <c r="AC2349" s="168"/>
      <c r="AD2349" s="168"/>
      <c r="AE2349" s="168"/>
      <c r="AF2349" s="168"/>
      <c r="AG2349" s="168"/>
      <c r="AH2349" s="168"/>
      <c r="AI2349" s="168"/>
      <c r="AJ2349" s="168"/>
      <c r="AK2349" s="168"/>
      <c r="AL2349" s="168"/>
      <c r="AM2349" s="168"/>
      <c r="AN2349" s="168"/>
      <c r="AO2349" s="168"/>
      <c r="AP2349" s="168"/>
      <c r="AQ2349" s="168"/>
      <c r="AR2349" s="168"/>
      <c r="AS2349" s="168"/>
      <c r="AT2349" s="168"/>
      <c r="AU2349" s="168"/>
      <c r="AV2349" s="168"/>
      <c r="AW2349" s="168"/>
      <c r="AX2349" s="168"/>
      <c r="AY2349" s="168"/>
      <c r="AZ2349" s="168"/>
      <c r="BA2349" s="168"/>
      <c r="BB2349" s="168"/>
      <c r="BC2349" s="168"/>
      <c r="BD2349" s="168"/>
      <c r="BE2349" s="168"/>
      <c r="BF2349" s="168"/>
      <c r="BG2349" s="168"/>
      <c r="BH2349" s="168"/>
      <c r="BI2349" s="168"/>
      <c r="BJ2349" s="168"/>
      <c r="BK2349" s="168"/>
      <c r="BL2349" s="168"/>
      <c r="BM2349" s="168"/>
      <c r="BN2349" s="168"/>
      <c r="BO2349" s="168"/>
      <c r="BP2349" s="168"/>
    </row>
    <row r="2350" spans="4:68" x14ac:dyDescent="0.15">
      <c r="D2350" s="168"/>
      <c r="E2350" s="168"/>
      <c r="F2350" s="168"/>
      <c r="G2350" s="168"/>
      <c r="H2350" s="168"/>
      <c r="I2350" s="168"/>
      <c r="J2350" s="168"/>
      <c r="K2350" s="168"/>
      <c r="L2350" s="168"/>
      <c r="M2350" s="168"/>
      <c r="N2350" s="168"/>
      <c r="O2350" s="168"/>
      <c r="P2350" s="168"/>
      <c r="Q2350" s="168"/>
      <c r="R2350" s="168"/>
      <c r="S2350" s="168"/>
      <c r="T2350" s="168"/>
      <c r="U2350" s="168"/>
      <c r="V2350" s="168"/>
      <c r="W2350" s="168"/>
      <c r="X2350" s="168"/>
      <c r="Y2350" s="168"/>
      <c r="Z2350" s="168"/>
      <c r="AA2350" s="168"/>
      <c r="AB2350" s="168"/>
      <c r="AC2350" s="168"/>
      <c r="AD2350" s="168"/>
      <c r="AE2350" s="168"/>
      <c r="AF2350" s="168"/>
      <c r="AG2350" s="168"/>
      <c r="AH2350" s="168"/>
      <c r="AI2350" s="168"/>
      <c r="AJ2350" s="168"/>
      <c r="AK2350" s="168"/>
      <c r="AL2350" s="168"/>
      <c r="AM2350" s="168"/>
      <c r="AN2350" s="168"/>
      <c r="AO2350" s="168"/>
      <c r="AP2350" s="168"/>
      <c r="AQ2350" s="168"/>
      <c r="AR2350" s="168"/>
      <c r="AS2350" s="168"/>
      <c r="AT2350" s="168"/>
      <c r="AU2350" s="168"/>
      <c r="AV2350" s="168"/>
      <c r="AW2350" s="168"/>
      <c r="AX2350" s="168"/>
      <c r="AY2350" s="168"/>
      <c r="AZ2350" s="168"/>
      <c r="BA2350" s="168"/>
      <c r="BB2350" s="168"/>
      <c r="BC2350" s="168"/>
      <c r="BD2350" s="168"/>
      <c r="BE2350" s="168"/>
      <c r="BF2350" s="168"/>
      <c r="BG2350" s="168"/>
      <c r="BH2350" s="168"/>
      <c r="BI2350" s="168"/>
      <c r="BJ2350" s="168"/>
      <c r="BK2350" s="168"/>
      <c r="BL2350" s="168"/>
      <c r="BM2350" s="168"/>
      <c r="BN2350" s="168"/>
      <c r="BO2350" s="168"/>
      <c r="BP2350" s="168"/>
    </row>
    <row r="2351" spans="4:68" x14ac:dyDescent="0.15">
      <c r="D2351" s="168"/>
      <c r="E2351" s="168"/>
      <c r="F2351" s="168"/>
      <c r="G2351" s="168"/>
      <c r="H2351" s="168"/>
      <c r="I2351" s="168"/>
      <c r="J2351" s="168"/>
      <c r="K2351" s="168"/>
      <c r="L2351" s="168"/>
      <c r="M2351" s="168"/>
      <c r="N2351" s="168"/>
      <c r="O2351" s="168"/>
      <c r="P2351" s="168"/>
      <c r="Q2351" s="168"/>
      <c r="R2351" s="168"/>
      <c r="S2351" s="168"/>
      <c r="T2351" s="168"/>
      <c r="U2351" s="168"/>
      <c r="V2351" s="168"/>
      <c r="W2351" s="168"/>
      <c r="X2351" s="168"/>
      <c r="Y2351" s="168"/>
      <c r="Z2351" s="168"/>
      <c r="AA2351" s="168"/>
      <c r="AB2351" s="168"/>
      <c r="AC2351" s="168"/>
      <c r="AD2351" s="168"/>
      <c r="AE2351" s="168"/>
      <c r="AF2351" s="168"/>
      <c r="AG2351" s="168"/>
      <c r="AH2351" s="168"/>
      <c r="AI2351" s="168"/>
      <c r="AJ2351" s="168"/>
      <c r="AK2351" s="168"/>
      <c r="AL2351" s="168"/>
      <c r="AM2351" s="168"/>
      <c r="AN2351" s="168"/>
      <c r="AO2351" s="168"/>
      <c r="AP2351" s="168"/>
      <c r="AQ2351" s="168"/>
      <c r="AR2351" s="168"/>
      <c r="AS2351" s="168"/>
      <c r="AT2351" s="168"/>
      <c r="AU2351" s="168"/>
      <c r="AV2351" s="168"/>
      <c r="AW2351" s="168"/>
      <c r="AX2351" s="168"/>
      <c r="AY2351" s="168"/>
      <c r="AZ2351" s="168"/>
      <c r="BA2351" s="168"/>
      <c r="BB2351" s="168"/>
      <c r="BC2351" s="168"/>
      <c r="BD2351" s="168"/>
      <c r="BE2351" s="168"/>
      <c r="BF2351" s="168"/>
      <c r="BG2351" s="168"/>
      <c r="BH2351" s="168"/>
      <c r="BI2351" s="168"/>
      <c r="BJ2351" s="168"/>
      <c r="BK2351" s="168"/>
      <c r="BL2351" s="168"/>
      <c r="BM2351" s="168"/>
      <c r="BN2351" s="168"/>
      <c r="BO2351" s="168"/>
      <c r="BP2351" s="168"/>
    </row>
    <row r="2352" spans="4:68" x14ac:dyDescent="0.15">
      <c r="D2352" s="168"/>
      <c r="E2352" s="168"/>
      <c r="F2352" s="168"/>
      <c r="G2352" s="168"/>
      <c r="H2352" s="168"/>
      <c r="I2352" s="168"/>
      <c r="J2352" s="168"/>
      <c r="K2352" s="168"/>
      <c r="L2352" s="168"/>
      <c r="M2352" s="168"/>
      <c r="N2352" s="168"/>
      <c r="O2352" s="168"/>
      <c r="P2352" s="168"/>
      <c r="Q2352" s="168"/>
      <c r="R2352" s="168"/>
      <c r="S2352" s="168"/>
      <c r="T2352" s="168"/>
      <c r="U2352" s="168"/>
      <c r="V2352" s="168"/>
      <c r="W2352" s="168"/>
      <c r="X2352" s="168"/>
      <c r="Y2352" s="168"/>
      <c r="Z2352" s="168"/>
      <c r="AA2352" s="168"/>
      <c r="AB2352" s="168"/>
      <c r="AC2352" s="168"/>
      <c r="AD2352" s="168"/>
      <c r="AE2352" s="168"/>
      <c r="AF2352" s="168"/>
      <c r="AG2352" s="168"/>
      <c r="AH2352" s="168"/>
      <c r="AI2352" s="168"/>
      <c r="AJ2352" s="168"/>
      <c r="AK2352" s="168"/>
      <c r="AL2352" s="168"/>
      <c r="AM2352" s="168"/>
      <c r="AN2352" s="168"/>
      <c r="AO2352" s="168"/>
      <c r="AP2352" s="168"/>
      <c r="AQ2352" s="168"/>
      <c r="AR2352" s="168"/>
      <c r="AS2352" s="168"/>
      <c r="AT2352" s="168"/>
      <c r="AU2352" s="168"/>
      <c r="AV2352" s="168"/>
      <c r="AW2352" s="168"/>
      <c r="AX2352" s="168"/>
      <c r="AY2352" s="168"/>
      <c r="AZ2352" s="168"/>
      <c r="BA2352" s="168"/>
      <c r="BB2352" s="168"/>
      <c r="BC2352" s="168"/>
      <c r="BD2352" s="168"/>
      <c r="BE2352" s="168"/>
      <c r="BF2352" s="168"/>
      <c r="BG2352" s="168"/>
      <c r="BH2352" s="168"/>
      <c r="BI2352" s="168"/>
      <c r="BJ2352" s="168"/>
      <c r="BK2352" s="168"/>
      <c r="BL2352" s="168"/>
      <c r="BM2352" s="168"/>
      <c r="BN2352" s="168"/>
      <c r="BO2352" s="168"/>
      <c r="BP2352" s="168"/>
    </row>
    <row r="2353" spans="4:68" x14ac:dyDescent="0.15">
      <c r="D2353" s="168"/>
      <c r="E2353" s="168"/>
      <c r="F2353" s="168"/>
      <c r="G2353" s="168"/>
      <c r="H2353" s="168"/>
      <c r="I2353" s="168"/>
      <c r="J2353" s="168"/>
      <c r="K2353" s="168"/>
      <c r="L2353" s="168"/>
      <c r="M2353" s="168"/>
      <c r="N2353" s="168"/>
      <c r="O2353" s="168"/>
      <c r="P2353" s="168"/>
      <c r="Q2353" s="168"/>
      <c r="R2353" s="168"/>
      <c r="S2353" s="168"/>
      <c r="T2353" s="168"/>
      <c r="U2353" s="168"/>
      <c r="V2353" s="168"/>
      <c r="W2353" s="168"/>
      <c r="X2353" s="168"/>
      <c r="Y2353" s="168"/>
      <c r="Z2353" s="168"/>
      <c r="AA2353" s="168"/>
      <c r="AB2353" s="168"/>
      <c r="AC2353" s="168"/>
      <c r="AD2353" s="168"/>
      <c r="AE2353" s="168"/>
      <c r="AF2353" s="168"/>
      <c r="AG2353" s="168"/>
      <c r="AH2353" s="168"/>
      <c r="AI2353" s="168"/>
      <c r="AJ2353" s="168"/>
      <c r="AK2353" s="168"/>
      <c r="AL2353" s="168"/>
      <c r="AM2353" s="168"/>
      <c r="AN2353" s="168"/>
      <c r="AO2353" s="168"/>
      <c r="AP2353" s="168"/>
      <c r="AQ2353" s="168"/>
      <c r="AR2353" s="168"/>
      <c r="AS2353" s="168"/>
      <c r="AT2353" s="168"/>
      <c r="AU2353" s="168"/>
      <c r="AV2353" s="168"/>
      <c r="AW2353" s="168"/>
      <c r="AX2353" s="168"/>
      <c r="AY2353" s="168"/>
      <c r="AZ2353" s="168"/>
      <c r="BA2353" s="168"/>
      <c r="BB2353" s="168"/>
      <c r="BC2353" s="168"/>
      <c r="BD2353" s="168"/>
      <c r="BE2353" s="168"/>
      <c r="BF2353" s="168"/>
      <c r="BG2353" s="168"/>
      <c r="BH2353" s="168"/>
      <c r="BI2353" s="168"/>
      <c r="BJ2353" s="168"/>
      <c r="BK2353" s="168"/>
      <c r="BL2353" s="168"/>
      <c r="BM2353" s="168"/>
      <c r="BN2353" s="168"/>
      <c r="BO2353" s="168"/>
      <c r="BP2353" s="168"/>
    </row>
    <row r="2354" spans="4:68" x14ac:dyDescent="0.15">
      <c r="D2354" s="168"/>
      <c r="E2354" s="168"/>
      <c r="F2354" s="168"/>
      <c r="G2354" s="168"/>
      <c r="H2354" s="168"/>
      <c r="I2354" s="168"/>
      <c r="J2354" s="168"/>
      <c r="K2354" s="168"/>
      <c r="L2354" s="168"/>
      <c r="M2354" s="168"/>
      <c r="N2354" s="168"/>
      <c r="O2354" s="168"/>
      <c r="P2354" s="168"/>
      <c r="Q2354" s="168"/>
      <c r="R2354" s="168"/>
      <c r="S2354" s="168"/>
      <c r="T2354" s="168"/>
      <c r="U2354" s="168"/>
      <c r="V2354" s="168"/>
      <c r="W2354" s="168"/>
      <c r="X2354" s="168"/>
      <c r="Y2354" s="168"/>
      <c r="Z2354" s="168"/>
      <c r="AA2354" s="168"/>
      <c r="AB2354" s="168"/>
      <c r="AC2354" s="168"/>
      <c r="AD2354" s="168"/>
      <c r="AE2354" s="168"/>
      <c r="AF2354" s="168"/>
      <c r="AG2354" s="168"/>
      <c r="AH2354" s="168"/>
      <c r="AI2354" s="168"/>
      <c r="AJ2354" s="168"/>
      <c r="AK2354" s="168"/>
      <c r="AL2354" s="168"/>
      <c r="AM2354" s="168"/>
      <c r="AN2354" s="168"/>
      <c r="AO2354" s="168"/>
      <c r="AP2354" s="168"/>
      <c r="AQ2354" s="168"/>
      <c r="AR2354" s="168"/>
      <c r="AS2354" s="168"/>
      <c r="AT2354" s="168"/>
      <c r="AU2354" s="168"/>
      <c r="AV2354" s="168"/>
      <c r="AW2354" s="168"/>
      <c r="AX2354" s="168"/>
      <c r="AY2354" s="168"/>
      <c r="AZ2354" s="168"/>
      <c r="BA2354" s="168"/>
      <c r="BB2354" s="168"/>
      <c r="BC2354" s="168"/>
      <c r="BD2354" s="168"/>
      <c r="BE2354" s="168"/>
      <c r="BF2354" s="168"/>
      <c r="BG2354" s="168"/>
      <c r="BH2354" s="168"/>
      <c r="BI2354" s="168"/>
      <c r="BJ2354" s="168"/>
      <c r="BK2354" s="168"/>
      <c r="BL2354" s="168"/>
      <c r="BM2354" s="168"/>
      <c r="BN2354" s="168"/>
      <c r="BO2354" s="168"/>
      <c r="BP2354" s="168"/>
    </row>
    <row r="2355" spans="4:68" x14ac:dyDescent="0.15">
      <c r="D2355" s="168"/>
      <c r="E2355" s="168"/>
      <c r="F2355" s="168"/>
      <c r="G2355" s="168"/>
      <c r="H2355" s="168"/>
      <c r="I2355" s="168"/>
      <c r="J2355" s="168"/>
      <c r="K2355" s="168"/>
      <c r="L2355" s="168"/>
      <c r="M2355" s="168"/>
      <c r="N2355" s="168"/>
      <c r="O2355" s="168"/>
      <c r="P2355" s="168"/>
      <c r="Q2355" s="168"/>
      <c r="R2355" s="168"/>
      <c r="S2355" s="168"/>
      <c r="T2355" s="168"/>
      <c r="U2355" s="168"/>
      <c r="V2355" s="168"/>
      <c r="W2355" s="168"/>
      <c r="X2355" s="168"/>
      <c r="Y2355" s="168"/>
      <c r="Z2355" s="168"/>
      <c r="AA2355" s="168"/>
      <c r="AB2355" s="168"/>
      <c r="AC2355" s="168"/>
      <c r="AD2355" s="168"/>
      <c r="AE2355" s="168"/>
      <c r="AF2355" s="168"/>
      <c r="AG2355" s="168"/>
      <c r="AH2355" s="168"/>
      <c r="AI2355" s="168"/>
      <c r="AJ2355" s="168"/>
      <c r="AK2355" s="168"/>
      <c r="AL2355" s="168"/>
      <c r="AM2355" s="168"/>
      <c r="AN2355" s="168"/>
      <c r="AO2355" s="168"/>
      <c r="AP2355" s="168"/>
      <c r="AQ2355" s="168"/>
      <c r="AR2355" s="168"/>
      <c r="AS2355" s="168"/>
      <c r="AT2355" s="168"/>
      <c r="AU2355" s="168"/>
      <c r="AV2355" s="168"/>
      <c r="AW2355" s="168"/>
      <c r="AX2355" s="168"/>
      <c r="AY2355" s="168"/>
      <c r="AZ2355" s="168"/>
      <c r="BA2355" s="168"/>
      <c r="BB2355" s="168"/>
      <c r="BC2355" s="168"/>
      <c r="BD2355" s="168"/>
      <c r="BE2355" s="168"/>
      <c r="BF2355" s="168"/>
      <c r="BG2355" s="168"/>
      <c r="BH2355" s="168"/>
      <c r="BI2355" s="168"/>
      <c r="BJ2355" s="168"/>
      <c r="BK2355" s="168"/>
      <c r="BL2355" s="168"/>
      <c r="BM2355" s="168"/>
      <c r="BN2355" s="168"/>
      <c r="BO2355" s="168"/>
      <c r="BP2355" s="168"/>
    </row>
    <row r="2356" spans="4:68" x14ac:dyDescent="0.15">
      <c r="D2356" s="168"/>
      <c r="E2356" s="168"/>
      <c r="F2356" s="168"/>
      <c r="G2356" s="168"/>
      <c r="H2356" s="168"/>
      <c r="I2356" s="168"/>
      <c r="J2356" s="168"/>
      <c r="K2356" s="168"/>
      <c r="L2356" s="168"/>
      <c r="M2356" s="168"/>
      <c r="N2356" s="168"/>
      <c r="O2356" s="168"/>
      <c r="P2356" s="168"/>
      <c r="Q2356" s="168"/>
      <c r="R2356" s="168"/>
      <c r="S2356" s="168"/>
      <c r="T2356" s="168"/>
      <c r="U2356" s="168"/>
      <c r="V2356" s="168"/>
      <c r="W2356" s="168"/>
      <c r="X2356" s="168"/>
      <c r="Y2356" s="168"/>
      <c r="Z2356" s="168"/>
      <c r="AA2356" s="168"/>
      <c r="AB2356" s="168"/>
      <c r="AC2356" s="168"/>
      <c r="AD2356" s="168"/>
      <c r="AE2356" s="168"/>
      <c r="AF2356" s="168"/>
      <c r="AG2356" s="168"/>
      <c r="AH2356" s="168"/>
      <c r="AI2356" s="168"/>
      <c r="AJ2356" s="168"/>
      <c r="AK2356" s="168"/>
      <c r="AL2356" s="168"/>
      <c r="AM2356" s="168"/>
      <c r="AN2356" s="168"/>
      <c r="AO2356" s="168"/>
      <c r="AP2356" s="168"/>
      <c r="AQ2356" s="168"/>
      <c r="AR2356" s="168"/>
      <c r="AS2356" s="168"/>
      <c r="AT2356" s="168"/>
      <c r="AU2356" s="168"/>
      <c r="AV2356" s="168"/>
      <c r="AW2356" s="168"/>
      <c r="AX2356" s="168"/>
      <c r="AY2356" s="168"/>
      <c r="AZ2356" s="168"/>
      <c r="BA2356" s="168"/>
      <c r="BB2356" s="168"/>
      <c r="BC2356" s="168"/>
      <c r="BD2356" s="168"/>
      <c r="BE2356" s="168"/>
      <c r="BF2356" s="168"/>
      <c r="BG2356" s="168"/>
      <c r="BH2356" s="168"/>
      <c r="BI2356" s="168"/>
      <c r="BJ2356" s="168"/>
      <c r="BK2356" s="168"/>
      <c r="BL2356" s="168"/>
      <c r="BM2356" s="168"/>
      <c r="BN2356" s="168"/>
      <c r="BO2356" s="168"/>
      <c r="BP2356" s="168"/>
    </row>
    <row r="2357" spans="4:68" x14ac:dyDescent="0.15">
      <c r="D2357" s="168"/>
      <c r="E2357" s="168"/>
      <c r="F2357" s="168"/>
      <c r="G2357" s="168"/>
      <c r="H2357" s="168"/>
      <c r="I2357" s="168"/>
      <c r="J2357" s="168"/>
      <c r="K2357" s="168"/>
      <c r="L2357" s="168"/>
      <c r="M2357" s="168"/>
      <c r="N2357" s="168"/>
      <c r="O2357" s="168"/>
      <c r="P2357" s="168"/>
      <c r="Q2357" s="168"/>
      <c r="R2357" s="168"/>
      <c r="S2357" s="168"/>
      <c r="T2357" s="168"/>
      <c r="U2357" s="168"/>
      <c r="V2357" s="168"/>
      <c r="W2357" s="168"/>
      <c r="X2357" s="168"/>
      <c r="Y2357" s="168"/>
      <c r="Z2357" s="168"/>
      <c r="AA2357" s="168"/>
      <c r="AB2357" s="168"/>
      <c r="AC2357" s="168"/>
      <c r="AD2357" s="168"/>
      <c r="AE2357" s="168"/>
      <c r="AF2357" s="168"/>
      <c r="AG2357" s="168"/>
      <c r="AH2357" s="168"/>
      <c r="AI2357" s="168"/>
      <c r="AJ2357" s="168"/>
      <c r="AK2357" s="168"/>
      <c r="AL2357" s="168"/>
      <c r="AM2357" s="168"/>
      <c r="AN2357" s="168"/>
      <c r="AO2357" s="168"/>
      <c r="AP2357" s="168"/>
      <c r="AQ2357" s="168"/>
      <c r="AR2357" s="168"/>
      <c r="AS2357" s="168"/>
      <c r="AT2357" s="168"/>
      <c r="AU2357" s="168"/>
      <c r="AV2357" s="168"/>
      <c r="AW2357" s="168"/>
      <c r="AX2357" s="168"/>
      <c r="AY2357" s="168"/>
      <c r="AZ2357" s="168"/>
      <c r="BA2357" s="168"/>
      <c r="BB2357" s="168"/>
      <c r="BC2357" s="168"/>
      <c r="BD2357" s="168"/>
      <c r="BE2357" s="168"/>
      <c r="BF2357" s="168"/>
      <c r="BG2357" s="168"/>
      <c r="BH2357" s="168"/>
      <c r="BI2357" s="168"/>
      <c r="BJ2357" s="168"/>
      <c r="BK2357" s="168"/>
      <c r="BL2357" s="168"/>
      <c r="BM2357" s="168"/>
      <c r="BN2357" s="168"/>
      <c r="BO2357" s="168"/>
      <c r="BP2357" s="168"/>
    </row>
    <row r="2358" spans="4:68" x14ac:dyDescent="0.15">
      <c r="D2358" s="168"/>
      <c r="E2358" s="168"/>
      <c r="F2358" s="168"/>
      <c r="G2358" s="168"/>
      <c r="H2358" s="168"/>
      <c r="I2358" s="168"/>
      <c r="J2358" s="168"/>
      <c r="K2358" s="168"/>
      <c r="L2358" s="168"/>
      <c r="M2358" s="168"/>
      <c r="N2358" s="168"/>
      <c r="O2358" s="168"/>
      <c r="P2358" s="168"/>
      <c r="Q2358" s="168"/>
      <c r="R2358" s="168"/>
      <c r="S2358" s="168"/>
      <c r="T2358" s="168"/>
      <c r="U2358" s="168"/>
      <c r="V2358" s="168"/>
      <c r="W2358" s="168"/>
      <c r="X2358" s="168"/>
      <c r="Y2358" s="168"/>
      <c r="Z2358" s="168"/>
      <c r="AA2358" s="168"/>
      <c r="AB2358" s="168"/>
      <c r="AC2358" s="168"/>
      <c r="AD2358" s="168"/>
      <c r="AE2358" s="168"/>
      <c r="AF2358" s="168"/>
      <c r="AG2358" s="168"/>
      <c r="AH2358" s="168"/>
      <c r="AI2358" s="168"/>
      <c r="AJ2358" s="168"/>
      <c r="AK2358" s="168"/>
      <c r="AL2358" s="168"/>
      <c r="AM2358" s="168"/>
      <c r="AN2358" s="168"/>
      <c r="AO2358" s="168"/>
      <c r="AP2358" s="168"/>
      <c r="AQ2358" s="168"/>
      <c r="AR2358" s="168"/>
      <c r="AS2358" s="168"/>
      <c r="AT2358" s="168"/>
      <c r="AU2358" s="168"/>
      <c r="AV2358" s="168"/>
      <c r="AW2358" s="168"/>
      <c r="AX2358" s="168"/>
      <c r="AY2358" s="168"/>
      <c r="AZ2358" s="168"/>
      <c r="BA2358" s="168"/>
      <c r="BB2358" s="168"/>
      <c r="BC2358" s="168"/>
      <c r="BD2358" s="168"/>
      <c r="BE2358" s="168"/>
      <c r="BF2358" s="168"/>
      <c r="BG2358" s="168"/>
      <c r="BH2358" s="168"/>
      <c r="BI2358" s="168"/>
      <c r="BJ2358" s="168"/>
      <c r="BK2358" s="168"/>
      <c r="BL2358" s="168"/>
      <c r="BM2358" s="168"/>
      <c r="BN2358" s="168"/>
      <c r="BO2358" s="168"/>
      <c r="BP2358" s="168"/>
    </row>
    <row r="2359" spans="4:68" x14ac:dyDescent="0.15">
      <c r="D2359" s="168"/>
      <c r="E2359" s="168"/>
      <c r="F2359" s="168"/>
      <c r="G2359" s="168"/>
      <c r="H2359" s="168"/>
      <c r="I2359" s="168"/>
      <c r="J2359" s="168"/>
      <c r="K2359" s="168"/>
      <c r="L2359" s="168"/>
      <c r="M2359" s="168"/>
      <c r="N2359" s="168"/>
      <c r="O2359" s="168"/>
      <c r="P2359" s="168"/>
      <c r="Q2359" s="168"/>
      <c r="R2359" s="168"/>
      <c r="S2359" s="168"/>
      <c r="T2359" s="168"/>
      <c r="U2359" s="168"/>
      <c r="V2359" s="168"/>
      <c r="W2359" s="168"/>
      <c r="X2359" s="168"/>
      <c r="Y2359" s="168"/>
      <c r="Z2359" s="168"/>
      <c r="AA2359" s="168"/>
      <c r="AB2359" s="168"/>
      <c r="AC2359" s="168"/>
      <c r="AD2359" s="168"/>
      <c r="AE2359" s="168"/>
      <c r="AF2359" s="168"/>
      <c r="AG2359" s="168"/>
      <c r="AH2359" s="168"/>
      <c r="AI2359" s="168"/>
      <c r="AJ2359" s="168"/>
      <c r="AK2359" s="168"/>
      <c r="AL2359" s="168"/>
      <c r="AM2359" s="168"/>
      <c r="AN2359" s="168"/>
      <c r="AO2359" s="168"/>
      <c r="AP2359" s="168"/>
      <c r="AQ2359" s="168"/>
      <c r="AR2359" s="168"/>
      <c r="AS2359" s="168"/>
      <c r="AT2359" s="168"/>
      <c r="AU2359" s="168"/>
      <c r="AV2359" s="168"/>
      <c r="AW2359" s="168"/>
      <c r="AX2359" s="168"/>
      <c r="AY2359" s="168"/>
      <c r="AZ2359" s="168"/>
      <c r="BA2359" s="168"/>
      <c r="BB2359" s="168"/>
      <c r="BC2359" s="168"/>
      <c r="BD2359" s="168"/>
      <c r="BE2359" s="168"/>
      <c r="BF2359" s="168"/>
      <c r="BG2359" s="168"/>
      <c r="BH2359" s="168"/>
      <c r="BI2359" s="168"/>
      <c r="BJ2359" s="168"/>
      <c r="BK2359" s="168"/>
      <c r="BL2359" s="168"/>
      <c r="BM2359" s="168"/>
      <c r="BN2359" s="168"/>
      <c r="BO2359" s="168"/>
      <c r="BP2359" s="168"/>
    </row>
    <row r="2360" spans="4:68" x14ac:dyDescent="0.15">
      <c r="D2360" s="168"/>
      <c r="E2360" s="168"/>
      <c r="F2360" s="168"/>
      <c r="G2360" s="168"/>
      <c r="H2360" s="168"/>
      <c r="I2360" s="168"/>
      <c r="J2360" s="168"/>
      <c r="K2360" s="168"/>
      <c r="L2360" s="168"/>
      <c r="M2360" s="168"/>
      <c r="N2360" s="168"/>
      <c r="O2360" s="168"/>
      <c r="P2360" s="168"/>
      <c r="Q2360" s="168"/>
      <c r="R2360" s="168"/>
      <c r="S2360" s="168"/>
      <c r="T2360" s="168"/>
      <c r="U2360" s="168"/>
      <c r="V2360" s="168"/>
      <c r="W2360" s="168"/>
      <c r="X2360" s="168"/>
      <c r="Y2360" s="168"/>
      <c r="Z2360" s="168"/>
      <c r="AA2360" s="168"/>
      <c r="AB2360" s="168"/>
      <c r="AC2360" s="168"/>
      <c r="AD2360" s="168"/>
      <c r="AE2360" s="168"/>
      <c r="AF2360" s="168"/>
      <c r="AG2360" s="168"/>
      <c r="AH2360" s="168"/>
      <c r="AI2360" s="168"/>
      <c r="AJ2360" s="168"/>
      <c r="AK2360" s="168"/>
      <c r="AL2360" s="168"/>
      <c r="AM2360" s="168"/>
      <c r="AN2360" s="168"/>
      <c r="AO2360" s="168"/>
      <c r="AP2360" s="168"/>
      <c r="AQ2360" s="168"/>
      <c r="AR2360" s="168"/>
      <c r="AS2360" s="168"/>
      <c r="AT2360" s="168"/>
      <c r="AU2360" s="168"/>
      <c r="AV2360" s="168"/>
      <c r="AW2360" s="168"/>
      <c r="AX2360" s="168"/>
      <c r="AY2360" s="168"/>
      <c r="AZ2360" s="168"/>
      <c r="BA2360" s="168"/>
      <c r="BB2360" s="168"/>
      <c r="BC2360" s="168"/>
      <c r="BD2360" s="168"/>
      <c r="BE2360" s="168"/>
      <c r="BF2360" s="168"/>
      <c r="BG2360" s="168"/>
      <c r="BH2360" s="168"/>
      <c r="BI2360" s="168"/>
      <c r="BJ2360" s="168"/>
      <c r="BK2360" s="168"/>
      <c r="BL2360" s="168"/>
      <c r="BM2360" s="168"/>
      <c r="BN2360" s="168"/>
      <c r="BO2360" s="168"/>
      <c r="BP2360" s="168"/>
    </row>
    <row r="2361" spans="4:68" x14ac:dyDescent="0.15">
      <c r="D2361" s="168"/>
      <c r="E2361" s="168"/>
      <c r="F2361" s="168"/>
      <c r="G2361" s="168"/>
      <c r="H2361" s="168"/>
      <c r="I2361" s="168"/>
      <c r="J2361" s="168"/>
      <c r="K2361" s="168"/>
      <c r="L2361" s="168"/>
      <c r="M2361" s="168"/>
      <c r="N2361" s="168"/>
      <c r="O2361" s="168"/>
      <c r="P2361" s="168"/>
      <c r="Q2361" s="168"/>
      <c r="R2361" s="168"/>
      <c r="S2361" s="168"/>
      <c r="T2361" s="168"/>
      <c r="U2361" s="168"/>
      <c r="V2361" s="168"/>
      <c r="W2361" s="168"/>
      <c r="X2361" s="168"/>
      <c r="Y2361" s="168"/>
      <c r="Z2361" s="168"/>
      <c r="AA2361" s="168"/>
      <c r="AB2361" s="168"/>
      <c r="AC2361" s="168"/>
      <c r="AD2361" s="168"/>
      <c r="AE2361" s="168"/>
      <c r="AF2361" s="168"/>
      <c r="AG2361" s="168"/>
      <c r="AH2361" s="168"/>
      <c r="AI2361" s="168"/>
      <c r="AJ2361" s="168"/>
      <c r="AK2361" s="168"/>
      <c r="AL2361" s="168"/>
      <c r="AM2361" s="168"/>
      <c r="AN2361" s="168"/>
      <c r="AO2361" s="168"/>
      <c r="AP2361" s="168"/>
      <c r="AQ2361" s="168"/>
      <c r="AR2361" s="168"/>
      <c r="AS2361" s="168"/>
      <c r="AT2361" s="168"/>
      <c r="AU2361" s="168"/>
      <c r="AV2361" s="168"/>
      <c r="AW2361" s="168"/>
      <c r="AX2361" s="168"/>
      <c r="AY2361" s="168"/>
      <c r="AZ2361" s="168"/>
      <c r="BA2361" s="168"/>
      <c r="BB2361" s="168"/>
      <c r="BC2361" s="168"/>
      <c r="BD2361" s="168"/>
      <c r="BE2361" s="168"/>
      <c r="BF2361" s="168"/>
      <c r="BG2361" s="168"/>
      <c r="BH2361" s="168"/>
      <c r="BI2361" s="168"/>
      <c r="BJ2361" s="168"/>
      <c r="BK2361" s="168"/>
      <c r="BL2361" s="168"/>
      <c r="BM2361" s="168"/>
      <c r="BN2361" s="168"/>
      <c r="BO2361" s="168"/>
      <c r="BP2361" s="168"/>
    </row>
    <row r="2362" spans="4:68" x14ac:dyDescent="0.15">
      <c r="D2362" s="168"/>
      <c r="E2362" s="168"/>
      <c r="F2362" s="168"/>
      <c r="G2362" s="168"/>
      <c r="H2362" s="168"/>
      <c r="I2362" s="168"/>
      <c r="J2362" s="168"/>
      <c r="K2362" s="168"/>
      <c r="L2362" s="168"/>
      <c r="M2362" s="168"/>
      <c r="N2362" s="168"/>
      <c r="O2362" s="168"/>
      <c r="P2362" s="168"/>
      <c r="Q2362" s="168"/>
      <c r="R2362" s="168"/>
      <c r="S2362" s="168"/>
      <c r="T2362" s="168"/>
      <c r="U2362" s="168"/>
      <c r="V2362" s="168"/>
      <c r="W2362" s="168"/>
      <c r="X2362" s="168"/>
      <c r="Y2362" s="168"/>
      <c r="Z2362" s="168"/>
      <c r="AA2362" s="168"/>
      <c r="AB2362" s="168"/>
      <c r="AC2362" s="168"/>
      <c r="AD2362" s="168"/>
      <c r="AE2362" s="168"/>
      <c r="AF2362" s="168"/>
      <c r="AG2362" s="168"/>
      <c r="AH2362" s="168"/>
      <c r="AI2362" s="168"/>
      <c r="AJ2362" s="168"/>
      <c r="AK2362" s="168"/>
      <c r="AL2362" s="168"/>
      <c r="AM2362" s="168"/>
      <c r="AN2362" s="168"/>
      <c r="AO2362" s="168"/>
      <c r="AP2362" s="168"/>
      <c r="AQ2362" s="168"/>
      <c r="AR2362" s="168"/>
      <c r="AS2362" s="168"/>
      <c r="AT2362" s="168"/>
      <c r="AU2362" s="168"/>
      <c r="AV2362" s="168"/>
      <c r="AW2362" s="168"/>
      <c r="AX2362" s="168"/>
      <c r="AY2362" s="168"/>
      <c r="AZ2362" s="168"/>
      <c r="BA2362" s="168"/>
      <c r="BB2362" s="168"/>
      <c r="BC2362" s="168"/>
      <c r="BD2362" s="168"/>
      <c r="BE2362" s="168"/>
      <c r="BF2362" s="168"/>
      <c r="BG2362" s="168"/>
      <c r="BH2362" s="168"/>
      <c r="BI2362" s="168"/>
      <c r="BJ2362" s="168"/>
      <c r="BK2362" s="168"/>
      <c r="BL2362" s="168"/>
      <c r="BM2362" s="168"/>
      <c r="BN2362" s="168"/>
      <c r="BO2362" s="168"/>
      <c r="BP2362" s="168"/>
    </row>
    <row r="2363" spans="4:68" x14ac:dyDescent="0.15">
      <c r="D2363" s="168"/>
      <c r="E2363" s="168"/>
      <c r="F2363" s="168"/>
      <c r="G2363" s="168"/>
      <c r="H2363" s="168"/>
      <c r="I2363" s="168"/>
      <c r="J2363" s="168"/>
      <c r="K2363" s="168"/>
      <c r="L2363" s="168"/>
      <c r="M2363" s="168"/>
      <c r="N2363" s="168"/>
      <c r="O2363" s="168"/>
      <c r="P2363" s="168"/>
      <c r="Q2363" s="168"/>
      <c r="R2363" s="168"/>
      <c r="S2363" s="168"/>
      <c r="T2363" s="168"/>
      <c r="U2363" s="168"/>
      <c r="V2363" s="168"/>
      <c r="W2363" s="168"/>
      <c r="X2363" s="168"/>
      <c r="Y2363" s="168"/>
      <c r="Z2363" s="168"/>
      <c r="AA2363" s="168"/>
      <c r="AB2363" s="168"/>
      <c r="AC2363" s="168"/>
      <c r="AD2363" s="168"/>
      <c r="AE2363" s="168"/>
      <c r="AF2363" s="168"/>
      <c r="AG2363" s="168"/>
      <c r="AH2363" s="168"/>
      <c r="AI2363" s="168"/>
      <c r="AJ2363" s="168"/>
      <c r="AK2363" s="168"/>
      <c r="AL2363" s="168"/>
      <c r="AM2363" s="168"/>
      <c r="AN2363" s="168"/>
      <c r="AO2363" s="168"/>
      <c r="AP2363" s="168"/>
      <c r="AQ2363" s="168"/>
      <c r="AR2363" s="168"/>
      <c r="AS2363" s="168"/>
      <c r="AT2363" s="168"/>
      <c r="AU2363" s="168"/>
      <c r="AV2363" s="168"/>
      <c r="AW2363" s="168"/>
      <c r="AX2363" s="168"/>
      <c r="AY2363" s="168"/>
      <c r="AZ2363" s="168"/>
      <c r="BA2363" s="168"/>
      <c r="BB2363" s="168"/>
      <c r="BC2363" s="168"/>
      <c r="BD2363" s="168"/>
      <c r="BE2363" s="168"/>
      <c r="BF2363" s="168"/>
      <c r="BG2363" s="168"/>
      <c r="BH2363" s="168"/>
      <c r="BI2363" s="168"/>
      <c r="BJ2363" s="168"/>
      <c r="BK2363" s="168"/>
      <c r="BL2363" s="168"/>
      <c r="BM2363" s="168"/>
      <c r="BN2363" s="168"/>
      <c r="BO2363" s="168"/>
      <c r="BP2363" s="168"/>
    </row>
    <row r="2364" spans="4:68" x14ac:dyDescent="0.15">
      <c r="D2364" s="168"/>
      <c r="E2364" s="168"/>
      <c r="F2364" s="168"/>
      <c r="G2364" s="168"/>
      <c r="H2364" s="168"/>
      <c r="I2364" s="168"/>
      <c r="J2364" s="168"/>
      <c r="K2364" s="168"/>
      <c r="L2364" s="168"/>
      <c r="M2364" s="168"/>
      <c r="N2364" s="168"/>
      <c r="O2364" s="168"/>
      <c r="P2364" s="168"/>
      <c r="Q2364" s="168"/>
      <c r="R2364" s="168"/>
      <c r="S2364" s="168"/>
      <c r="T2364" s="168"/>
      <c r="U2364" s="168"/>
      <c r="V2364" s="168"/>
      <c r="W2364" s="168"/>
      <c r="X2364" s="168"/>
      <c r="Y2364" s="168"/>
      <c r="Z2364" s="168"/>
      <c r="AA2364" s="168"/>
      <c r="AB2364" s="168"/>
      <c r="AC2364" s="168"/>
      <c r="AD2364" s="168"/>
      <c r="AE2364" s="168"/>
      <c r="AF2364" s="168"/>
      <c r="AG2364" s="168"/>
      <c r="AH2364" s="168"/>
      <c r="AI2364" s="168"/>
      <c r="AJ2364" s="168"/>
      <c r="AK2364" s="168"/>
      <c r="AL2364" s="168"/>
      <c r="AM2364" s="168"/>
      <c r="AN2364" s="168"/>
      <c r="AO2364" s="168"/>
      <c r="AP2364" s="168"/>
      <c r="AQ2364" s="168"/>
      <c r="AR2364" s="168"/>
      <c r="AS2364" s="168"/>
      <c r="AT2364" s="168"/>
      <c r="AU2364" s="168"/>
      <c r="AV2364" s="168"/>
      <c r="AW2364" s="168"/>
      <c r="AX2364" s="168"/>
      <c r="AY2364" s="168"/>
      <c r="AZ2364" s="168"/>
      <c r="BA2364" s="168"/>
      <c r="BB2364" s="168"/>
      <c r="BC2364" s="168"/>
      <c r="BD2364" s="168"/>
      <c r="BE2364" s="168"/>
      <c r="BF2364" s="168"/>
      <c r="BG2364" s="168"/>
      <c r="BH2364" s="168"/>
      <c r="BI2364" s="168"/>
      <c r="BJ2364" s="168"/>
      <c r="BK2364" s="168"/>
      <c r="BL2364" s="168"/>
      <c r="BM2364" s="168"/>
      <c r="BN2364" s="168"/>
      <c r="BO2364" s="168"/>
      <c r="BP2364" s="168"/>
    </row>
    <row r="2365" spans="4:68" x14ac:dyDescent="0.15">
      <c r="D2365" s="168"/>
      <c r="E2365" s="168"/>
      <c r="F2365" s="168"/>
      <c r="G2365" s="168"/>
      <c r="H2365" s="168"/>
      <c r="I2365" s="168"/>
      <c r="J2365" s="168"/>
      <c r="K2365" s="168"/>
      <c r="L2365" s="168"/>
      <c r="M2365" s="168"/>
      <c r="N2365" s="168"/>
      <c r="O2365" s="168"/>
      <c r="P2365" s="168"/>
      <c r="Q2365" s="168"/>
      <c r="R2365" s="168"/>
      <c r="S2365" s="168"/>
      <c r="T2365" s="168"/>
      <c r="U2365" s="168"/>
      <c r="V2365" s="168"/>
      <c r="W2365" s="168"/>
      <c r="X2365" s="168"/>
      <c r="Y2365" s="168"/>
      <c r="Z2365" s="168"/>
      <c r="AA2365" s="168"/>
      <c r="AB2365" s="168"/>
      <c r="AC2365" s="168"/>
      <c r="AD2365" s="168"/>
      <c r="AE2365" s="168"/>
      <c r="AF2365" s="168"/>
      <c r="AG2365" s="168"/>
      <c r="AH2365" s="168"/>
      <c r="AI2365" s="168"/>
      <c r="AJ2365" s="168"/>
      <c r="AK2365" s="168"/>
      <c r="AL2365" s="168"/>
      <c r="AM2365" s="168"/>
      <c r="AN2365" s="168"/>
      <c r="AO2365" s="168"/>
      <c r="AP2365" s="168"/>
      <c r="AQ2365" s="168"/>
      <c r="AR2365" s="168"/>
      <c r="AS2365" s="168"/>
      <c r="AT2365" s="168"/>
      <c r="AU2365" s="168"/>
      <c r="AV2365" s="168"/>
      <c r="AW2365" s="168"/>
      <c r="AX2365" s="168"/>
      <c r="AY2365" s="168"/>
      <c r="AZ2365" s="168"/>
      <c r="BA2365" s="168"/>
      <c r="BB2365" s="168"/>
      <c r="BC2365" s="168"/>
      <c r="BD2365" s="168"/>
      <c r="BE2365" s="168"/>
      <c r="BF2365" s="168"/>
      <c r="BG2365" s="168"/>
      <c r="BH2365" s="168"/>
      <c r="BI2365" s="168"/>
      <c r="BJ2365" s="168"/>
      <c r="BK2365" s="168"/>
      <c r="BL2365" s="168"/>
      <c r="BM2365" s="168"/>
      <c r="BN2365" s="168"/>
      <c r="BO2365" s="168"/>
      <c r="BP2365" s="168"/>
    </row>
    <row r="2366" spans="4:68" x14ac:dyDescent="0.15">
      <c r="D2366" s="168"/>
      <c r="E2366" s="168"/>
      <c r="F2366" s="168"/>
      <c r="G2366" s="168"/>
      <c r="H2366" s="168"/>
      <c r="I2366" s="168"/>
      <c r="J2366" s="168"/>
      <c r="K2366" s="168"/>
      <c r="L2366" s="168"/>
      <c r="M2366" s="168"/>
      <c r="N2366" s="168"/>
      <c r="O2366" s="168"/>
      <c r="P2366" s="168"/>
      <c r="Q2366" s="168"/>
      <c r="R2366" s="168"/>
      <c r="S2366" s="168"/>
      <c r="T2366" s="168"/>
      <c r="U2366" s="168"/>
      <c r="V2366" s="168"/>
      <c r="W2366" s="168"/>
      <c r="X2366" s="168"/>
      <c r="Y2366" s="168"/>
      <c r="Z2366" s="168"/>
      <c r="AA2366" s="168"/>
      <c r="AB2366" s="168"/>
      <c r="AC2366" s="168"/>
      <c r="AD2366" s="168"/>
      <c r="AE2366" s="168"/>
      <c r="AF2366" s="168"/>
      <c r="AG2366" s="168"/>
      <c r="AH2366" s="168"/>
      <c r="AI2366" s="168"/>
      <c r="AJ2366" s="168"/>
      <c r="AK2366" s="168"/>
      <c r="AL2366" s="168"/>
      <c r="AM2366" s="168"/>
      <c r="AN2366" s="168"/>
      <c r="AO2366" s="168"/>
      <c r="AP2366" s="168"/>
      <c r="AQ2366" s="168"/>
      <c r="AR2366" s="168"/>
      <c r="AS2366" s="168"/>
      <c r="AT2366" s="168"/>
      <c r="AU2366" s="168"/>
      <c r="AV2366" s="168"/>
      <c r="AW2366" s="168"/>
      <c r="AX2366" s="168"/>
      <c r="AY2366" s="168"/>
      <c r="AZ2366" s="168"/>
      <c r="BA2366" s="168"/>
      <c r="BB2366" s="168"/>
      <c r="BC2366" s="168"/>
      <c r="BD2366" s="168"/>
      <c r="BE2366" s="168"/>
      <c r="BF2366" s="168"/>
      <c r="BG2366" s="168"/>
      <c r="BH2366" s="168"/>
      <c r="BI2366" s="168"/>
      <c r="BJ2366" s="168"/>
      <c r="BK2366" s="168"/>
      <c r="BL2366" s="168"/>
      <c r="BM2366" s="168"/>
      <c r="BN2366" s="168"/>
      <c r="BO2366" s="168"/>
      <c r="BP2366" s="168"/>
    </row>
    <row r="2367" spans="4:68" x14ac:dyDescent="0.15">
      <c r="D2367" s="168"/>
      <c r="E2367" s="168"/>
      <c r="F2367" s="168"/>
      <c r="G2367" s="168"/>
      <c r="H2367" s="168"/>
      <c r="I2367" s="168"/>
      <c r="J2367" s="168"/>
      <c r="K2367" s="168"/>
      <c r="L2367" s="168"/>
      <c r="M2367" s="168"/>
      <c r="N2367" s="168"/>
      <c r="O2367" s="168"/>
      <c r="P2367" s="168"/>
      <c r="Q2367" s="168"/>
      <c r="R2367" s="168"/>
      <c r="S2367" s="168"/>
      <c r="T2367" s="168"/>
      <c r="U2367" s="168"/>
      <c r="V2367" s="168"/>
      <c r="W2367" s="168"/>
      <c r="X2367" s="168"/>
      <c r="Y2367" s="168"/>
      <c r="Z2367" s="168"/>
      <c r="AA2367" s="168"/>
      <c r="AB2367" s="168"/>
      <c r="AC2367" s="168"/>
      <c r="AD2367" s="168"/>
      <c r="AE2367" s="168"/>
      <c r="AF2367" s="168"/>
      <c r="AG2367" s="168"/>
      <c r="AH2367" s="168"/>
      <c r="AI2367" s="168"/>
      <c r="AJ2367" s="168"/>
      <c r="AK2367" s="168"/>
      <c r="AL2367" s="168"/>
      <c r="AM2367" s="168"/>
      <c r="AN2367" s="168"/>
      <c r="AO2367" s="168"/>
      <c r="AP2367" s="168"/>
      <c r="AQ2367" s="168"/>
      <c r="AR2367" s="168"/>
      <c r="AS2367" s="168"/>
      <c r="AT2367" s="168"/>
      <c r="AU2367" s="168"/>
      <c r="AV2367" s="168"/>
      <c r="AW2367" s="168"/>
      <c r="AX2367" s="168"/>
      <c r="AY2367" s="168"/>
      <c r="AZ2367" s="168"/>
      <c r="BA2367" s="168"/>
      <c r="BB2367" s="168"/>
      <c r="BC2367" s="168"/>
      <c r="BD2367" s="168"/>
      <c r="BE2367" s="168"/>
      <c r="BF2367" s="168"/>
      <c r="BG2367" s="168"/>
      <c r="BH2367" s="168"/>
      <c r="BI2367" s="168"/>
      <c r="BJ2367" s="168"/>
      <c r="BK2367" s="168"/>
      <c r="BL2367" s="168"/>
      <c r="BM2367" s="168"/>
      <c r="BN2367" s="168"/>
      <c r="BO2367" s="168"/>
      <c r="BP2367" s="168"/>
    </row>
    <row r="2368" spans="4:68" x14ac:dyDescent="0.15">
      <c r="D2368" s="168"/>
      <c r="E2368" s="168"/>
      <c r="F2368" s="168"/>
      <c r="G2368" s="168"/>
      <c r="H2368" s="168"/>
      <c r="I2368" s="168"/>
      <c r="J2368" s="168"/>
      <c r="K2368" s="168"/>
      <c r="L2368" s="168"/>
      <c r="M2368" s="168"/>
      <c r="N2368" s="168"/>
      <c r="O2368" s="168"/>
      <c r="P2368" s="168"/>
      <c r="Q2368" s="168"/>
      <c r="R2368" s="168"/>
      <c r="S2368" s="168"/>
      <c r="T2368" s="168"/>
      <c r="U2368" s="168"/>
      <c r="V2368" s="168"/>
      <c r="W2368" s="168"/>
      <c r="X2368" s="168"/>
      <c r="Y2368" s="168"/>
      <c r="Z2368" s="168"/>
      <c r="AA2368" s="168"/>
      <c r="AB2368" s="168"/>
      <c r="AC2368" s="168"/>
      <c r="AD2368" s="168"/>
      <c r="AE2368" s="168"/>
      <c r="AF2368" s="168"/>
      <c r="AG2368" s="168"/>
      <c r="AH2368" s="168"/>
      <c r="AI2368" s="168"/>
      <c r="AJ2368" s="168"/>
      <c r="AK2368" s="168"/>
      <c r="AL2368" s="168"/>
      <c r="AM2368" s="168"/>
      <c r="AN2368" s="168"/>
      <c r="AO2368" s="168"/>
      <c r="AP2368" s="168"/>
      <c r="AQ2368" s="168"/>
      <c r="AR2368" s="168"/>
      <c r="AS2368" s="168"/>
      <c r="AT2368" s="168"/>
      <c r="AU2368" s="168"/>
      <c r="AV2368" s="168"/>
      <c r="AW2368" s="168"/>
      <c r="AX2368" s="168"/>
      <c r="AY2368" s="168"/>
      <c r="AZ2368" s="168"/>
      <c r="BA2368" s="168"/>
      <c r="BB2368" s="168"/>
      <c r="BC2368" s="168"/>
      <c r="BD2368" s="168"/>
      <c r="BE2368" s="168"/>
      <c r="BF2368" s="168"/>
      <c r="BG2368" s="168"/>
      <c r="BH2368" s="168"/>
      <c r="BI2368" s="168"/>
      <c r="BJ2368" s="168"/>
      <c r="BK2368" s="168"/>
      <c r="BL2368" s="168"/>
      <c r="BM2368" s="168"/>
      <c r="BN2368" s="168"/>
      <c r="BO2368" s="168"/>
      <c r="BP2368" s="168"/>
    </row>
    <row r="2369" spans="4:68" x14ac:dyDescent="0.15">
      <c r="D2369" s="168"/>
      <c r="E2369" s="168"/>
      <c r="F2369" s="168"/>
      <c r="G2369" s="168"/>
      <c r="H2369" s="168"/>
      <c r="I2369" s="168"/>
      <c r="J2369" s="168"/>
      <c r="K2369" s="168"/>
      <c r="L2369" s="168"/>
      <c r="M2369" s="168"/>
      <c r="N2369" s="168"/>
      <c r="O2369" s="168"/>
      <c r="P2369" s="168"/>
      <c r="Q2369" s="168"/>
      <c r="R2369" s="168"/>
      <c r="S2369" s="168"/>
      <c r="T2369" s="168"/>
      <c r="U2369" s="168"/>
      <c r="V2369" s="168"/>
      <c r="W2369" s="168"/>
      <c r="X2369" s="168"/>
      <c r="Y2369" s="168"/>
      <c r="Z2369" s="168"/>
      <c r="AA2369" s="168"/>
      <c r="AB2369" s="168"/>
      <c r="AC2369" s="168"/>
      <c r="AD2369" s="168"/>
      <c r="AE2369" s="168"/>
      <c r="AF2369" s="168"/>
      <c r="AG2369" s="168"/>
      <c r="AH2369" s="168"/>
      <c r="AI2369" s="168"/>
      <c r="AJ2369" s="168"/>
      <c r="AK2369" s="168"/>
      <c r="AL2369" s="168"/>
      <c r="AM2369" s="168"/>
      <c r="AN2369" s="168"/>
      <c r="AO2369" s="168"/>
      <c r="AP2369" s="168"/>
      <c r="AQ2369" s="168"/>
      <c r="AR2369" s="168"/>
      <c r="AS2369" s="168"/>
      <c r="AT2369" s="168"/>
      <c r="AU2369" s="168"/>
      <c r="AV2369" s="168"/>
      <c r="AW2369" s="168"/>
      <c r="AX2369" s="168"/>
      <c r="AY2369" s="168"/>
      <c r="AZ2369" s="168"/>
      <c r="BA2369" s="168"/>
      <c r="BB2369" s="168"/>
      <c r="BC2369" s="168"/>
      <c r="BD2369" s="168"/>
      <c r="BE2369" s="168"/>
      <c r="BF2369" s="168"/>
      <c r="BG2369" s="168"/>
      <c r="BH2369" s="168"/>
      <c r="BI2369" s="168"/>
      <c r="BJ2369" s="168"/>
      <c r="BK2369" s="168"/>
      <c r="BL2369" s="168"/>
      <c r="BM2369" s="168"/>
      <c r="BN2369" s="168"/>
      <c r="BO2369" s="168"/>
      <c r="BP2369" s="168"/>
    </row>
    <row r="2370" spans="4:68" x14ac:dyDescent="0.15">
      <c r="D2370" s="168"/>
      <c r="E2370" s="168"/>
      <c r="F2370" s="168"/>
      <c r="G2370" s="168"/>
      <c r="H2370" s="168"/>
      <c r="I2370" s="168"/>
      <c r="J2370" s="168"/>
      <c r="K2370" s="168"/>
      <c r="L2370" s="168"/>
      <c r="M2370" s="168"/>
      <c r="N2370" s="168"/>
      <c r="O2370" s="168"/>
      <c r="P2370" s="168"/>
      <c r="Q2370" s="168"/>
      <c r="R2370" s="168"/>
      <c r="S2370" s="168"/>
      <c r="T2370" s="168"/>
      <c r="U2370" s="168"/>
      <c r="V2370" s="168"/>
      <c r="W2370" s="168"/>
      <c r="X2370" s="168"/>
      <c r="Y2370" s="168"/>
      <c r="Z2370" s="168"/>
      <c r="AA2370" s="168"/>
      <c r="AB2370" s="168"/>
      <c r="AC2370" s="168"/>
      <c r="AD2370" s="168"/>
      <c r="AE2370" s="168"/>
      <c r="AF2370" s="168"/>
      <c r="AG2370" s="168"/>
      <c r="AH2370" s="168"/>
      <c r="AI2370" s="168"/>
      <c r="AJ2370" s="168"/>
      <c r="AK2370" s="168"/>
      <c r="AL2370" s="168"/>
      <c r="AM2370" s="168"/>
      <c r="AN2370" s="168"/>
      <c r="AO2370" s="168"/>
      <c r="AP2370" s="168"/>
      <c r="AQ2370" s="168"/>
      <c r="AR2370" s="168"/>
      <c r="AS2370" s="168"/>
      <c r="AT2370" s="168"/>
      <c r="AU2370" s="168"/>
      <c r="AV2370" s="168"/>
      <c r="AW2370" s="168"/>
      <c r="AX2370" s="168"/>
      <c r="AY2370" s="168"/>
      <c r="AZ2370" s="168"/>
      <c r="BA2370" s="168"/>
      <c r="BB2370" s="168"/>
      <c r="BC2370" s="168"/>
      <c r="BD2370" s="168"/>
      <c r="BE2370" s="168"/>
      <c r="BF2370" s="168"/>
      <c r="BG2370" s="168"/>
      <c r="BH2370" s="168"/>
      <c r="BI2370" s="168"/>
      <c r="BJ2370" s="168"/>
      <c r="BK2370" s="168"/>
      <c r="BL2370" s="168"/>
      <c r="BM2370" s="168"/>
      <c r="BN2370" s="168"/>
      <c r="BO2370" s="168"/>
      <c r="BP2370" s="168"/>
    </row>
    <row r="2371" spans="4:68" x14ac:dyDescent="0.15">
      <c r="D2371" s="168"/>
      <c r="E2371" s="168"/>
      <c r="F2371" s="168"/>
      <c r="G2371" s="168"/>
      <c r="H2371" s="168"/>
      <c r="I2371" s="168"/>
      <c r="J2371" s="168"/>
      <c r="K2371" s="168"/>
      <c r="L2371" s="168"/>
      <c r="M2371" s="168"/>
      <c r="N2371" s="168"/>
      <c r="O2371" s="168"/>
      <c r="P2371" s="168"/>
      <c r="Q2371" s="168"/>
      <c r="R2371" s="168"/>
      <c r="S2371" s="168"/>
      <c r="T2371" s="168"/>
      <c r="U2371" s="168"/>
      <c r="V2371" s="168"/>
      <c r="W2371" s="168"/>
      <c r="X2371" s="168"/>
      <c r="Y2371" s="168"/>
      <c r="Z2371" s="168"/>
      <c r="AA2371" s="168"/>
      <c r="AB2371" s="168"/>
      <c r="AC2371" s="168"/>
      <c r="AD2371" s="168"/>
      <c r="AE2371" s="168"/>
      <c r="AF2371" s="168"/>
      <c r="AG2371" s="168"/>
      <c r="AH2371" s="168"/>
      <c r="AI2371" s="168"/>
      <c r="AJ2371" s="168"/>
      <c r="AK2371" s="168"/>
      <c r="AL2371" s="168"/>
      <c r="AM2371" s="168"/>
      <c r="AN2371" s="168"/>
      <c r="AO2371" s="168"/>
      <c r="AP2371" s="168"/>
      <c r="AQ2371" s="168"/>
      <c r="AR2371" s="168"/>
      <c r="AS2371" s="168"/>
      <c r="AT2371" s="168"/>
      <c r="AU2371" s="168"/>
      <c r="AV2371" s="168"/>
      <c r="AW2371" s="168"/>
      <c r="AX2371" s="168"/>
      <c r="AY2371" s="168"/>
      <c r="AZ2371" s="168"/>
      <c r="BA2371" s="168"/>
      <c r="BB2371" s="168"/>
      <c r="BC2371" s="168"/>
      <c r="BD2371" s="168"/>
      <c r="BE2371" s="168"/>
      <c r="BF2371" s="168"/>
      <c r="BG2371" s="168"/>
      <c r="BH2371" s="168"/>
      <c r="BI2371" s="168"/>
      <c r="BJ2371" s="168"/>
      <c r="BK2371" s="168"/>
      <c r="BL2371" s="168"/>
      <c r="BM2371" s="168"/>
      <c r="BN2371" s="168"/>
      <c r="BO2371" s="168"/>
      <c r="BP2371" s="168"/>
    </row>
    <row r="2372" spans="4:68" x14ac:dyDescent="0.15">
      <c r="D2372" s="168"/>
      <c r="E2372" s="168"/>
      <c r="F2372" s="168"/>
      <c r="G2372" s="168"/>
      <c r="H2372" s="168"/>
      <c r="I2372" s="168"/>
      <c r="J2372" s="168"/>
      <c r="K2372" s="168"/>
      <c r="L2372" s="168"/>
      <c r="M2372" s="168"/>
      <c r="N2372" s="168"/>
      <c r="O2372" s="168"/>
      <c r="P2372" s="168"/>
      <c r="Q2372" s="168"/>
      <c r="R2372" s="168"/>
      <c r="S2372" s="168"/>
      <c r="T2372" s="168"/>
      <c r="U2372" s="168"/>
      <c r="V2372" s="168"/>
      <c r="W2372" s="168"/>
      <c r="X2372" s="168"/>
      <c r="Y2372" s="168"/>
      <c r="Z2372" s="168"/>
      <c r="AA2372" s="168"/>
      <c r="AB2372" s="168"/>
      <c r="AC2372" s="168"/>
      <c r="AD2372" s="168"/>
      <c r="AE2372" s="168"/>
      <c r="AF2372" s="168"/>
      <c r="AG2372" s="168"/>
      <c r="AH2372" s="168"/>
      <c r="AI2372" s="168"/>
      <c r="AJ2372" s="168"/>
      <c r="AK2372" s="168"/>
      <c r="AL2372" s="168"/>
      <c r="AM2372" s="168"/>
      <c r="AN2372" s="168"/>
      <c r="AO2372" s="168"/>
      <c r="AP2372" s="168"/>
      <c r="AQ2372" s="168"/>
      <c r="AR2372" s="168"/>
      <c r="AS2372" s="168"/>
      <c r="AT2372" s="168"/>
      <c r="AU2372" s="168"/>
      <c r="AV2372" s="168"/>
      <c r="AW2372" s="168"/>
      <c r="AX2372" s="168"/>
      <c r="AY2372" s="168"/>
      <c r="AZ2372" s="168"/>
      <c r="BA2372" s="168"/>
      <c r="BB2372" s="168"/>
      <c r="BC2372" s="168"/>
      <c r="BD2372" s="168"/>
      <c r="BE2372" s="168"/>
      <c r="BF2372" s="168"/>
      <c r="BG2372" s="168"/>
      <c r="BH2372" s="168"/>
      <c r="BI2372" s="168"/>
      <c r="BJ2372" s="168"/>
      <c r="BK2372" s="168"/>
      <c r="BL2372" s="168"/>
      <c r="BM2372" s="168"/>
      <c r="BN2372" s="168"/>
      <c r="BO2372" s="168"/>
      <c r="BP2372" s="168"/>
    </row>
    <row r="2373" spans="4:68" x14ac:dyDescent="0.15">
      <c r="D2373" s="168"/>
      <c r="E2373" s="168"/>
      <c r="F2373" s="168"/>
      <c r="G2373" s="168"/>
      <c r="H2373" s="168"/>
      <c r="I2373" s="168"/>
      <c r="J2373" s="168"/>
      <c r="K2373" s="168"/>
      <c r="L2373" s="168"/>
      <c r="M2373" s="168"/>
      <c r="N2373" s="168"/>
      <c r="O2373" s="168"/>
      <c r="P2373" s="168"/>
      <c r="Q2373" s="168"/>
      <c r="R2373" s="168"/>
      <c r="S2373" s="168"/>
      <c r="T2373" s="168"/>
      <c r="U2373" s="168"/>
      <c r="V2373" s="168"/>
      <c r="W2373" s="168"/>
      <c r="X2373" s="168"/>
      <c r="Y2373" s="168"/>
      <c r="Z2373" s="168"/>
      <c r="AA2373" s="168"/>
      <c r="AB2373" s="168"/>
      <c r="AC2373" s="168"/>
      <c r="AD2373" s="168"/>
      <c r="AE2373" s="168"/>
      <c r="AF2373" s="168"/>
      <c r="AG2373" s="168"/>
      <c r="AH2373" s="168"/>
      <c r="AI2373" s="168"/>
      <c r="AJ2373" s="168"/>
      <c r="AK2373" s="168"/>
      <c r="AL2373" s="168"/>
      <c r="AM2373" s="168"/>
      <c r="AN2373" s="168"/>
      <c r="AO2373" s="168"/>
      <c r="AP2373" s="168"/>
      <c r="AQ2373" s="168"/>
      <c r="AR2373" s="168"/>
      <c r="AS2373" s="168"/>
      <c r="AT2373" s="168"/>
      <c r="AU2373" s="168"/>
      <c r="AV2373" s="168"/>
      <c r="AW2373" s="168"/>
      <c r="AX2373" s="168"/>
      <c r="AY2373" s="168"/>
      <c r="AZ2373" s="168"/>
      <c r="BA2373" s="168"/>
      <c r="BB2373" s="168"/>
      <c r="BC2373" s="168"/>
      <c r="BD2373" s="168"/>
      <c r="BE2373" s="168"/>
      <c r="BF2373" s="168"/>
      <c r="BG2373" s="168"/>
      <c r="BH2373" s="168"/>
      <c r="BI2373" s="168"/>
      <c r="BJ2373" s="168"/>
      <c r="BK2373" s="168"/>
      <c r="BL2373" s="168"/>
      <c r="BM2373" s="168"/>
      <c r="BN2373" s="168"/>
      <c r="BO2373" s="168"/>
      <c r="BP2373" s="168"/>
    </row>
    <row r="2374" spans="4:68" x14ac:dyDescent="0.15">
      <c r="D2374" s="168"/>
      <c r="E2374" s="168"/>
      <c r="F2374" s="168"/>
      <c r="G2374" s="168"/>
      <c r="H2374" s="168"/>
      <c r="I2374" s="168"/>
      <c r="J2374" s="168"/>
      <c r="K2374" s="168"/>
      <c r="L2374" s="168"/>
      <c r="M2374" s="168"/>
      <c r="N2374" s="168"/>
      <c r="O2374" s="168"/>
      <c r="P2374" s="168"/>
      <c r="Q2374" s="168"/>
      <c r="R2374" s="168"/>
      <c r="S2374" s="168"/>
      <c r="T2374" s="168"/>
      <c r="U2374" s="168"/>
      <c r="V2374" s="168"/>
      <c r="W2374" s="168"/>
      <c r="X2374" s="168"/>
      <c r="Y2374" s="168"/>
      <c r="Z2374" s="168"/>
      <c r="AA2374" s="168"/>
      <c r="AB2374" s="168"/>
      <c r="AC2374" s="168"/>
      <c r="AD2374" s="168"/>
      <c r="AE2374" s="168"/>
      <c r="AF2374" s="168"/>
      <c r="AG2374" s="168"/>
      <c r="AH2374" s="168"/>
      <c r="AI2374" s="168"/>
      <c r="AJ2374" s="168"/>
      <c r="AK2374" s="168"/>
      <c r="AL2374" s="168"/>
      <c r="AM2374" s="168"/>
      <c r="AN2374" s="168"/>
      <c r="AO2374" s="168"/>
      <c r="AP2374" s="168"/>
      <c r="AQ2374" s="168"/>
      <c r="AR2374" s="168"/>
      <c r="AS2374" s="168"/>
      <c r="AT2374" s="168"/>
      <c r="AU2374" s="168"/>
      <c r="AV2374" s="168"/>
      <c r="AW2374" s="168"/>
      <c r="AX2374" s="168"/>
      <c r="AY2374" s="168"/>
      <c r="AZ2374" s="168"/>
      <c r="BA2374" s="168"/>
      <c r="BB2374" s="168"/>
      <c r="BC2374" s="168"/>
      <c r="BD2374" s="168"/>
      <c r="BE2374" s="168"/>
      <c r="BF2374" s="168"/>
      <c r="BG2374" s="168"/>
      <c r="BH2374" s="168"/>
      <c r="BI2374" s="168"/>
      <c r="BJ2374" s="168"/>
      <c r="BK2374" s="168"/>
      <c r="BL2374" s="168"/>
      <c r="BM2374" s="168"/>
      <c r="BN2374" s="168"/>
      <c r="BO2374" s="168"/>
      <c r="BP2374" s="168"/>
    </row>
    <row r="2375" spans="4:68" x14ac:dyDescent="0.15">
      <c r="D2375" s="168"/>
      <c r="E2375" s="168"/>
      <c r="F2375" s="168"/>
      <c r="G2375" s="168"/>
      <c r="H2375" s="168"/>
      <c r="I2375" s="168"/>
      <c r="J2375" s="168"/>
      <c r="K2375" s="168"/>
      <c r="L2375" s="168"/>
      <c r="M2375" s="168"/>
      <c r="N2375" s="168"/>
      <c r="O2375" s="168"/>
      <c r="P2375" s="168"/>
      <c r="Q2375" s="168"/>
      <c r="R2375" s="168"/>
      <c r="S2375" s="168"/>
      <c r="T2375" s="168"/>
      <c r="U2375" s="168"/>
      <c r="V2375" s="168"/>
      <c r="W2375" s="168"/>
      <c r="X2375" s="168"/>
      <c r="Y2375" s="168"/>
      <c r="Z2375" s="168"/>
      <c r="AA2375" s="168"/>
      <c r="AB2375" s="168"/>
      <c r="AC2375" s="168"/>
      <c r="AD2375" s="168"/>
      <c r="AE2375" s="168"/>
      <c r="AF2375" s="168"/>
      <c r="AG2375" s="168"/>
      <c r="AH2375" s="168"/>
      <c r="AI2375" s="168"/>
      <c r="AJ2375" s="168"/>
      <c r="AK2375" s="168"/>
      <c r="AL2375" s="168"/>
      <c r="AM2375" s="168"/>
      <c r="AN2375" s="168"/>
      <c r="AO2375" s="168"/>
      <c r="AP2375" s="168"/>
      <c r="AQ2375" s="168"/>
      <c r="AR2375" s="168"/>
      <c r="AS2375" s="168"/>
      <c r="AT2375" s="168"/>
      <c r="AU2375" s="168"/>
      <c r="AV2375" s="168"/>
      <c r="AW2375" s="168"/>
      <c r="AX2375" s="168"/>
      <c r="AY2375" s="168"/>
      <c r="AZ2375" s="168"/>
      <c r="BA2375" s="168"/>
      <c r="BB2375" s="168"/>
      <c r="BC2375" s="168"/>
      <c r="BD2375" s="168"/>
      <c r="BE2375" s="168"/>
      <c r="BF2375" s="168"/>
      <c r="BG2375" s="168"/>
      <c r="BH2375" s="168"/>
      <c r="BI2375" s="168"/>
      <c r="BJ2375" s="168"/>
      <c r="BK2375" s="168"/>
      <c r="BL2375" s="168"/>
      <c r="BM2375" s="168"/>
      <c r="BN2375" s="168"/>
      <c r="BO2375" s="168"/>
      <c r="BP2375" s="168"/>
    </row>
    <row r="2376" spans="4:68" x14ac:dyDescent="0.15">
      <c r="D2376" s="168"/>
      <c r="E2376" s="168"/>
      <c r="F2376" s="168"/>
      <c r="G2376" s="168"/>
      <c r="H2376" s="168"/>
      <c r="I2376" s="168"/>
      <c r="J2376" s="168"/>
      <c r="K2376" s="168"/>
      <c r="L2376" s="168"/>
      <c r="M2376" s="168"/>
      <c r="N2376" s="168"/>
      <c r="O2376" s="168"/>
      <c r="P2376" s="168"/>
      <c r="Q2376" s="168"/>
      <c r="R2376" s="168"/>
      <c r="S2376" s="168"/>
      <c r="T2376" s="168"/>
      <c r="U2376" s="168"/>
      <c r="V2376" s="168"/>
      <c r="W2376" s="168"/>
      <c r="X2376" s="168"/>
      <c r="Y2376" s="168"/>
      <c r="Z2376" s="168"/>
      <c r="AA2376" s="168"/>
      <c r="AB2376" s="168"/>
      <c r="AC2376" s="168"/>
      <c r="AD2376" s="168"/>
      <c r="AE2376" s="168"/>
      <c r="AF2376" s="168"/>
      <c r="AG2376" s="168"/>
      <c r="AH2376" s="168"/>
      <c r="AI2376" s="168"/>
      <c r="AJ2376" s="168"/>
      <c r="AK2376" s="168"/>
      <c r="AL2376" s="168"/>
      <c r="AM2376" s="168"/>
      <c r="AN2376" s="168"/>
      <c r="AO2376" s="168"/>
      <c r="AP2376" s="168"/>
      <c r="AQ2376" s="168"/>
      <c r="AR2376" s="168"/>
      <c r="AS2376" s="168"/>
      <c r="AT2376" s="168"/>
      <c r="AU2376" s="168"/>
      <c r="AV2376" s="168"/>
      <c r="AW2376" s="168"/>
      <c r="AX2376" s="168"/>
      <c r="AY2376" s="168"/>
      <c r="AZ2376" s="168"/>
      <c r="BA2376" s="168"/>
      <c r="BB2376" s="168"/>
      <c r="BC2376" s="168"/>
      <c r="BD2376" s="168"/>
      <c r="BE2376" s="168"/>
      <c r="BF2376" s="168"/>
      <c r="BG2376" s="168"/>
      <c r="BH2376" s="168"/>
      <c r="BI2376" s="168"/>
      <c r="BJ2376" s="168"/>
      <c r="BK2376" s="168"/>
      <c r="BL2376" s="168"/>
      <c r="BM2376" s="168"/>
      <c r="BN2376" s="168"/>
      <c r="BO2376" s="168"/>
      <c r="BP2376" s="168"/>
    </row>
    <row r="2377" spans="4:68" x14ac:dyDescent="0.15">
      <c r="D2377" s="168"/>
      <c r="E2377" s="168"/>
      <c r="F2377" s="168"/>
      <c r="G2377" s="168"/>
      <c r="H2377" s="168"/>
      <c r="I2377" s="168"/>
      <c r="J2377" s="168"/>
      <c r="K2377" s="168"/>
      <c r="L2377" s="168"/>
      <c r="M2377" s="168"/>
      <c r="N2377" s="168"/>
      <c r="O2377" s="168"/>
      <c r="P2377" s="168"/>
      <c r="Q2377" s="168"/>
      <c r="R2377" s="168"/>
      <c r="S2377" s="168"/>
      <c r="T2377" s="168"/>
      <c r="U2377" s="168"/>
      <c r="V2377" s="168"/>
      <c r="W2377" s="168"/>
      <c r="X2377" s="168"/>
      <c r="Y2377" s="168"/>
      <c r="Z2377" s="168"/>
      <c r="AA2377" s="168"/>
      <c r="AB2377" s="168"/>
      <c r="AC2377" s="168"/>
      <c r="AD2377" s="168"/>
      <c r="AE2377" s="168"/>
      <c r="AF2377" s="168"/>
      <c r="AG2377" s="168"/>
      <c r="AH2377" s="168"/>
      <c r="AI2377" s="168"/>
      <c r="AJ2377" s="168"/>
      <c r="AK2377" s="168"/>
      <c r="AL2377" s="168"/>
      <c r="AM2377" s="168"/>
      <c r="AN2377" s="168"/>
      <c r="AO2377" s="168"/>
      <c r="AP2377" s="168"/>
      <c r="AQ2377" s="168"/>
      <c r="AR2377" s="168"/>
      <c r="AS2377" s="168"/>
      <c r="AT2377" s="168"/>
      <c r="AU2377" s="168"/>
      <c r="AV2377" s="168"/>
      <c r="AW2377" s="168"/>
      <c r="AX2377" s="168"/>
      <c r="AY2377" s="168"/>
      <c r="AZ2377" s="168"/>
      <c r="BA2377" s="168"/>
      <c r="BB2377" s="168"/>
      <c r="BC2377" s="168"/>
      <c r="BD2377" s="168"/>
      <c r="BE2377" s="168"/>
      <c r="BF2377" s="168"/>
      <c r="BG2377" s="168"/>
      <c r="BH2377" s="168"/>
      <c r="BI2377" s="168"/>
      <c r="BJ2377" s="168"/>
      <c r="BK2377" s="168"/>
      <c r="BL2377" s="168"/>
      <c r="BM2377" s="168"/>
      <c r="BN2377" s="168"/>
      <c r="BO2377" s="168"/>
      <c r="BP2377" s="168"/>
    </row>
    <row r="2378" spans="4:68" x14ac:dyDescent="0.15">
      <c r="D2378" s="168"/>
      <c r="E2378" s="168"/>
      <c r="F2378" s="168"/>
      <c r="G2378" s="168"/>
      <c r="H2378" s="168"/>
      <c r="I2378" s="168"/>
      <c r="J2378" s="168"/>
      <c r="K2378" s="168"/>
      <c r="L2378" s="168"/>
      <c r="M2378" s="168"/>
      <c r="N2378" s="168"/>
      <c r="O2378" s="168"/>
      <c r="P2378" s="168"/>
      <c r="Q2378" s="168"/>
      <c r="R2378" s="168"/>
      <c r="S2378" s="168"/>
      <c r="T2378" s="168"/>
      <c r="U2378" s="168"/>
      <c r="V2378" s="168"/>
      <c r="W2378" s="168"/>
      <c r="X2378" s="168"/>
      <c r="Y2378" s="168"/>
      <c r="Z2378" s="168"/>
      <c r="AA2378" s="168"/>
      <c r="AB2378" s="168"/>
      <c r="AC2378" s="168"/>
      <c r="AD2378" s="168"/>
      <c r="AE2378" s="168"/>
      <c r="AF2378" s="168"/>
      <c r="AG2378" s="168"/>
      <c r="AH2378" s="168"/>
      <c r="AI2378" s="168"/>
      <c r="AJ2378" s="168"/>
      <c r="AK2378" s="168"/>
      <c r="AL2378" s="168"/>
      <c r="AM2378" s="168"/>
      <c r="AN2378" s="168"/>
      <c r="AO2378" s="168"/>
      <c r="AP2378" s="168"/>
      <c r="AQ2378" s="168"/>
      <c r="AR2378" s="168"/>
      <c r="AS2378" s="168"/>
      <c r="AT2378" s="168"/>
      <c r="AU2378" s="168"/>
      <c r="AV2378" s="168"/>
      <c r="AW2378" s="168"/>
      <c r="AX2378" s="168"/>
      <c r="AY2378" s="168"/>
      <c r="AZ2378" s="168"/>
      <c r="BA2378" s="168"/>
      <c r="BB2378" s="168"/>
      <c r="BC2378" s="168"/>
      <c r="BD2378" s="168"/>
      <c r="BE2378" s="168"/>
      <c r="BF2378" s="168"/>
      <c r="BG2378" s="168"/>
      <c r="BH2378" s="168"/>
      <c r="BI2378" s="168"/>
      <c r="BJ2378" s="168"/>
      <c r="BK2378" s="168"/>
      <c r="BL2378" s="168"/>
      <c r="BM2378" s="168"/>
      <c r="BN2378" s="168"/>
      <c r="BO2378" s="168"/>
      <c r="BP2378" s="168"/>
    </row>
    <row r="2379" spans="4:68" x14ac:dyDescent="0.15">
      <c r="D2379" s="168"/>
      <c r="E2379" s="168"/>
      <c r="F2379" s="168"/>
      <c r="G2379" s="168"/>
      <c r="H2379" s="168"/>
      <c r="I2379" s="168"/>
      <c r="J2379" s="168"/>
      <c r="K2379" s="168"/>
      <c r="L2379" s="168"/>
      <c r="M2379" s="168"/>
      <c r="N2379" s="168"/>
      <c r="O2379" s="168"/>
      <c r="P2379" s="168"/>
      <c r="Q2379" s="168"/>
      <c r="R2379" s="168"/>
      <c r="S2379" s="168"/>
      <c r="T2379" s="168"/>
      <c r="U2379" s="168"/>
      <c r="V2379" s="168"/>
      <c r="W2379" s="168"/>
      <c r="X2379" s="168"/>
      <c r="Y2379" s="168"/>
      <c r="Z2379" s="168"/>
      <c r="AA2379" s="168"/>
      <c r="AB2379" s="168"/>
      <c r="AC2379" s="168"/>
      <c r="AD2379" s="168"/>
      <c r="AE2379" s="168"/>
      <c r="AF2379" s="168"/>
      <c r="AG2379" s="168"/>
      <c r="AH2379" s="168"/>
      <c r="AI2379" s="168"/>
      <c r="AJ2379" s="168"/>
      <c r="AK2379" s="168"/>
      <c r="AL2379" s="168"/>
      <c r="AM2379" s="168"/>
      <c r="AN2379" s="168"/>
      <c r="AO2379" s="168"/>
      <c r="AP2379" s="168"/>
      <c r="AQ2379" s="168"/>
      <c r="AR2379" s="168"/>
      <c r="AS2379" s="168"/>
      <c r="AT2379" s="168"/>
      <c r="AU2379" s="168"/>
      <c r="AV2379" s="168"/>
      <c r="AW2379" s="168"/>
      <c r="AX2379" s="168"/>
      <c r="AY2379" s="168"/>
      <c r="AZ2379" s="168"/>
      <c r="BA2379" s="168"/>
      <c r="BB2379" s="168"/>
      <c r="BC2379" s="168"/>
      <c r="BD2379" s="168"/>
      <c r="BE2379" s="168"/>
      <c r="BF2379" s="168"/>
      <c r="BG2379" s="168"/>
      <c r="BH2379" s="168"/>
      <c r="BI2379" s="168"/>
      <c r="BJ2379" s="168"/>
      <c r="BK2379" s="168"/>
      <c r="BL2379" s="168"/>
      <c r="BM2379" s="168"/>
      <c r="BN2379" s="168"/>
      <c r="BO2379" s="168"/>
      <c r="BP2379" s="168"/>
    </row>
    <row r="2380" spans="4:68" x14ac:dyDescent="0.15">
      <c r="D2380" s="168"/>
      <c r="E2380" s="168"/>
      <c r="F2380" s="168"/>
      <c r="G2380" s="168"/>
      <c r="H2380" s="168"/>
      <c r="I2380" s="168"/>
      <c r="J2380" s="168"/>
      <c r="K2380" s="168"/>
      <c r="L2380" s="168"/>
      <c r="M2380" s="168"/>
      <c r="N2380" s="168"/>
      <c r="O2380" s="168"/>
      <c r="P2380" s="168"/>
      <c r="Q2380" s="168"/>
      <c r="R2380" s="168"/>
      <c r="S2380" s="168"/>
      <c r="T2380" s="168"/>
      <c r="U2380" s="168"/>
      <c r="V2380" s="168"/>
      <c r="W2380" s="168"/>
      <c r="X2380" s="168"/>
      <c r="Y2380" s="168"/>
      <c r="Z2380" s="168"/>
      <c r="AA2380" s="168"/>
      <c r="AB2380" s="168"/>
      <c r="AC2380" s="168"/>
      <c r="AD2380" s="168"/>
      <c r="AE2380" s="168"/>
      <c r="AF2380" s="168"/>
      <c r="AG2380" s="168"/>
      <c r="AH2380" s="168"/>
      <c r="AI2380" s="168"/>
      <c r="AJ2380" s="168"/>
      <c r="AK2380" s="168"/>
      <c r="AL2380" s="168"/>
      <c r="AM2380" s="168"/>
      <c r="AN2380" s="168"/>
      <c r="AO2380" s="168"/>
      <c r="AP2380" s="168"/>
      <c r="AQ2380" s="168"/>
      <c r="AR2380" s="168"/>
      <c r="AS2380" s="168"/>
      <c r="AT2380" s="168"/>
      <c r="AU2380" s="168"/>
      <c r="AV2380" s="168"/>
      <c r="AW2380" s="168"/>
      <c r="AX2380" s="168"/>
      <c r="AY2380" s="168"/>
      <c r="AZ2380" s="168"/>
      <c r="BA2380" s="168"/>
      <c r="BB2380" s="168"/>
      <c r="BC2380" s="168"/>
      <c r="BD2380" s="168"/>
      <c r="BE2380" s="168"/>
      <c r="BF2380" s="168"/>
      <c r="BG2380" s="168"/>
      <c r="BH2380" s="168"/>
      <c r="BI2380" s="168"/>
      <c r="BJ2380" s="168"/>
      <c r="BK2380" s="168"/>
      <c r="BL2380" s="168"/>
      <c r="BM2380" s="168"/>
      <c r="BN2380" s="168"/>
      <c r="BO2380" s="168"/>
      <c r="BP2380" s="168"/>
    </row>
    <row r="2381" spans="4:68" x14ac:dyDescent="0.15">
      <c r="D2381" s="168"/>
      <c r="E2381" s="168"/>
      <c r="F2381" s="168"/>
      <c r="G2381" s="168"/>
      <c r="H2381" s="168"/>
      <c r="I2381" s="168"/>
      <c r="J2381" s="168"/>
      <c r="K2381" s="168"/>
      <c r="L2381" s="168"/>
      <c r="M2381" s="168"/>
      <c r="N2381" s="168"/>
      <c r="O2381" s="168"/>
      <c r="P2381" s="168"/>
      <c r="Q2381" s="168"/>
      <c r="R2381" s="168"/>
      <c r="S2381" s="168"/>
      <c r="T2381" s="168"/>
      <c r="U2381" s="168"/>
      <c r="V2381" s="168"/>
      <c r="W2381" s="168"/>
      <c r="X2381" s="168"/>
      <c r="Y2381" s="168"/>
      <c r="Z2381" s="168"/>
      <c r="AA2381" s="168"/>
      <c r="AB2381" s="168"/>
      <c r="AC2381" s="168"/>
      <c r="AD2381" s="168"/>
      <c r="AE2381" s="168"/>
      <c r="AF2381" s="168"/>
      <c r="AG2381" s="168"/>
      <c r="AH2381" s="168"/>
      <c r="AI2381" s="168"/>
      <c r="AJ2381" s="168"/>
      <c r="AK2381" s="168"/>
      <c r="AL2381" s="168"/>
      <c r="AM2381" s="168"/>
      <c r="AN2381" s="168"/>
      <c r="AO2381" s="168"/>
      <c r="AP2381" s="168"/>
      <c r="AQ2381" s="168"/>
      <c r="AR2381" s="168"/>
      <c r="AS2381" s="168"/>
      <c r="AT2381" s="168"/>
      <c r="AU2381" s="168"/>
      <c r="AV2381" s="168"/>
      <c r="AW2381" s="168"/>
      <c r="AX2381" s="168"/>
      <c r="AY2381" s="168"/>
      <c r="AZ2381" s="168"/>
      <c r="BA2381" s="168"/>
      <c r="BB2381" s="168"/>
      <c r="BC2381" s="168"/>
      <c r="BD2381" s="168"/>
      <c r="BE2381" s="168"/>
      <c r="BF2381" s="168"/>
      <c r="BG2381" s="168"/>
      <c r="BH2381" s="168"/>
      <c r="BI2381" s="168"/>
      <c r="BJ2381" s="168"/>
      <c r="BK2381" s="168"/>
      <c r="BL2381" s="168"/>
      <c r="BM2381" s="168"/>
      <c r="BN2381" s="168"/>
      <c r="BO2381" s="168"/>
      <c r="BP2381" s="168"/>
    </row>
    <row r="2382" spans="4:68" x14ac:dyDescent="0.15">
      <c r="D2382" s="168"/>
      <c r="E2382" s="168"/>
      <c r="F2382" s="168"/>
      <c r="G2382" s="168"/>
      <c r="H2382" s="168"/>
      <c r="I2382" s="168"/>
      <c r="J2382" s="168"/>
      <c r="K2382" s="168"/>
      <c r="L2382" s="168"/>
      <c r="M2382" s="168"/>
      <c r="N2382" s="168"/>
      <c r="O2382" s="168"/>
      <c r="P2382" s="168"/>
      <c r="Q2382" s="168"/>
      <c r="R2382" s="168"/>
      <c r="S2382" s="168"/>
      <c r="T2382" s="168"/>
      <c r="U2382" s="168"/>
      <c r="V2382" s="168"/>
      <c r="W2382" s="168"/>
      <c r="X2382" s="168"/>
      <c r="Y2382" s="168"/>
      <c r="Z2382" s="168"/>
      <c r="AA2382" s="168"/>
      <c r="AB2382" s="168"/>
      <c r="AC2382" s="168"/>
      <c r="AD2382" s="168"/>
      <c r="AE2382" s="168"/>
      <c r="AF2382" s="168"/>
      <c r="AG2382" s="168"/>
      <c r="AH2382" s="168"/>
      <c r="AI2382" s="168"/>
      <c r="AJ2382" s="168"/>
      <c r="AK2382" s="168"/>
      <c r="AL2382" s="168"/>
      <c r="AM2382" s="168"/>
      <c r="AN2382" s="168"/>
      <c r="AO2382" s="168"/>
      <c r="AP2382" s="168"/>
      <c r="AQ2382" s="168"/>
      <c r="AR2382" s="168"/>
      <c r="AS2382" s="168"/>
      <c r="AT2382" s="168"/>
      <c r="AU2382" s="168"/>
      <c r="AV2382" s="168"/>
      <c r="AW2382" s="168"/>
      <c r="AX2382" s="168"/>
      <c r="AY2382" s="168"/>
      <c r="AZ2382" s="168"/>
      <c r="BA2382" s="168"/>
      <c r="BB2382" s="168"/>
      <c r="BC2382" s="168"/>
      <c r="BD2382" s="168"/>
      <c r="BE2382" s="168"/>
      <c r="BF2382" s="168"/>
      <c r="BG2382" s="168"/>
      <c r="BH2382" s="168"/>
      <c r="BI2382" s="168"/>
      <c r="BJ2382" s="168"/>
      <c r="BK2382" s="168"/>
      <c r="BL2382" s="168"/>
      <c r="BM2382" s="168"/>
      <c r="BN2382" s="168"/>
      <c r="BO2382" s="168"/>
      <c r="BP2382" s="168"/>
    </row>
    <row r="2383" spans="4:68" x14ac:dyDescent="0.15">
      <c r="D2383" s="168"/>
      <c r="E2383" s="168"/>
      <c r="F2383" s="168"/>
      <c r="G2383" s="168"/>
      <c r="H2383" s="168"/>
      <c r="I2383" s="168"/>
      <c r="J2383" s="168"/>
      <c r="K2383" s="168"/>
      <c r="L2383" s="168"/>
      <c r="M2383" s="168"/>
      <c r="N2383" s="168"/>
      <c r="O2383" s="168"/>
      <c r="P2383" s="168"/>
      <c r="Q2383" s="168"/>
      <c r="R2383" s="168"/>
      <c r="S2383" s="168"/>
      <c r="T2383" s="168"/>
      <c r="U2383" s="168"/>
      <c r="V2383" s="168"/>
      <c r="W2383" s="168"/>
      <c r="X2383" s="168"/>
      <c r="Y2383" s="168"/>
      <c r="Z2383" s="168"/>
      <c r="AA2383" s="168"/>
      <c r="AB2383" s="168"/>
      <c r="AC2383" s="168"/>
      <c r="AD2383" s="168"/>
      <c r="AE2383" s="168"/>
      <c r="AF2383" s="168"/>
      <c r="AG2383" s="168"/>
      <c r="AH2383" s="168"/>
      <c r="AI2383" s="168"/>
      <c r="AJ2383" s="168"/>
      <c r="AK2383" s="168"/>
      <c r="AL2383" s="168"/>
      <c r="AM2383" s="168"/>
      <c r="AN2383" s="168"/>
      <c r="AO2383" s="168"/>
      <c r="AP2383" s="168"/>
      <c r="AQ2383" s="168"/>
      <c r="AR2383" s="168"/>
      <c r="AS2383" s="168"/>
      <c r="AT2383" s="168"/>
      <c r="AU2383" s="168"/>
      <c r="AV2383" s="168"/>
      <c r="AW2383" s="168"/>
      <c r="AX2383" s="168"/>
      <c r="AY2383" s="168"/>
      <c r="AZ2383" s="168"/>
      <c r="BA2383" s="168"/>
      <c r="BB2383" s="168"/>
      <c r="BC2383" s="168"/>
      <c r="BD2383" s="168"/>
      <c r="BE2383" s="168"/>
      <c r="BF2383" s="168"/>
      <c r="BG2383" s="168"/>
      <c r="BH2383" s="168"/>
      <c r="BI2383" s="168"/>
      <c r="BJ2383" s="168"/>
      <c r="BK2383" s="168"/>
      <c r="BL2383" s="168"/>
      <c r="BM2383" s="168"/>
      <c r="BN2383" s="168"/>
      <c r="BO2383" s="168"/>
      <c r="BP2383" s="168"/>
    </row>
    <row r="2384" spans="4:68" x14ac:dyDescent="0.15">
      <c r="D2384" s="168"/>
      <c r="E2384" s="168"/>
      <c r="F2384" s="168"/>
      <c r="G2384" s="168"/>
      <c r="H2384" s="168"/>
      <c r="I2384" s="168"/>
      <c r="J2384" s="168"/>
      <c r="K2384" s="168"/>
      <c r="L2384" s="168"/>
      <c r="M2384" s="168"/>
      <c r="N2384" s="168"/>
      <c r="O2384" s="168"/>
      <c r="P2384" s="168"/>
      <c r="Q2384" s="168"/>
      <c r="R2384" s="168"/>
      <c r="S2384" s="168"/>
      <c r="T2384" s="168"/>
      <c r="U2384" s="168"/>
      <c r="V2384" s="168"/>
      <c r="W2384" s="168"/>
      <c r="X2384" s="168"/>
      <c r="Y2384" s="168"/>
      <c r="Z2384" s="168"/>
      <c r="AA2384" s="168"/>
      <c r="AB2384" s="168"/>
      <c r="AC2384" s="168"/>
      <c r="AD2384" s="168"/>
      <c r="AE2384" s="168"/>
      <c r="AF2384" s="168"/>
      <c r="AG2384" s="168"/>
      <c r="AH2384" s="168"/>
      <c r="AI2384" s="168"/>
      <c r="AJ2384" s="168"/>
      <c r="AK2384" s="168"/>
      <c r="AL2384" s="168"/>
      <c r="AM2384" s="168"/>
      <c r="AN2384" s="168"/>
      <c r="AO2384" s="168"/>
      <c r="AP2384" s="168"/>
      <c r="AQ2384" s="168"/>
      <c r="AR2384" s="168"/>
      <c r="AS2384" s="168"/>
      <c r="AT2384" s="168"/>
      <c r="AU2384" s="168"/>
      <c r="AV2384" s="168"/>
      <c r="AW2384" s="168"/>
      <c r="AX2384" s="168"/>
      <c r="AY2384" s="168"/>
      <c r="AZ2384" s="168"/>
      <c r="BA2384" s="168"/>
      <c r="BB2384" s="168"/>
      <c r="BC2384" s="168"/>
      <c r="BD2384" s="168"/>
      <c r="BE2384" s="168"/>
      <c r="BF2384" s="168"/>
      <c r="BG2384" s="168"/>
      <c r="BH2384" s="168"/>
      <c r="BI2384" s="168"/>
      <c r="BJ2384" s="168"/>
      <c r="BK2384" s="168"/>
      <c r="BL2384" s="168"/>
      <c r="BM2384" s="168"/>
      <c r="BN2384" s="168"/>
      <c r="BO2384" s="168"/>
      <c r="BP2384" s="168"/>
    </row>
    <row r="2385" spans="4:68" x14ac:dyDescent="0.15">
      <c r="D2385" s="168"/>
      <c r="E2385" s="168"/>
      <c r="F2385" s="168"/>
      <c r="G2385" s="168"/>
      <c r="H2385" s="168"/>
      <c r="I2385" s="168"/>
      <c r="J2385" s="168"/>
      <c r="K2385" s="168"/>
      <c r="L2385" s="168"/>
      <c r="M2385" s="168"/>
      <c r="N2385" s="168"/>
      <c r="O2385" s="168"/>
      <c r="P2385" s="168"/>
      <c r="Q2385" s="168"/>
      <c r="R2385" s="168"/>
      <c r="S2385" s="168"/>
      <c r="T2385" s="168"/>
      <c r="U2385" s="168"/>
      <c r="V2385" s="168"/>
      <c r="W2385" s="168"/>
      <c r="X2385" s="168"/>
      <c r="Y2385" s="168"/>
      <c r="Z2385" s="168"/>
      <c r="AA2385" s="168"/>
      <c r="AB2385" s="168"/>
      <c r="AC2385" s="168"/>
      <c r="AD2385" s="168"/>
      <c r="AE2385" s="168"/>
      <c r="AF2385" s="168"/>
      <c r="AG2385" s="168"/>
      <c r="AH2385" s="168"/>
      <c r="AI2385" s="168"/>
      <c r="AJ2385" s="168"/>
      <c r="AK2385" s="168"/>
      <c r="AL2385" s="168"/>
      <c r="AM2385" s="168"/>
      <c r="AN2385" s="168"/>
      <c r="AO2385" s="168"/>
      <c r="AP2385" s="168"/>
      <c r="AQ2385" s="168"/>
      <c r="AR2385" s="168"/>
      <c r="AS2385" s="168"/>
      <c r="AT2385" s="168"/>
      <c r="AU2385" s="168"/>
      <c r="AV2385" s="168"/>
      <c r="AW2385" s="168"/>
      <c r="AX2385" s="168"/>
      <c r="AY2385" s="168"/>
      <c r="AZ2385" s="168"/>
      <c r="BA2385" s="168"/>
      <c r="BB2385" s="168"/>
      <c r="BC2385" s="168"/>
      <c r="BD2385" s="168"/>
      <c r="BE2385" s="168"/>
      <c r="BF2385" s="168"/>
      <c r="BG2385" s="168"/>
      <c r="BH2385" s="168"/>
      <c r="BI2385" s="168"/>
      <c r="BJ2385" s="168"/>
      <c r="BK2385" s="168"/>
      <c r="BL2385" s="168"/>
      <c r="BM2385" s="168"/>
      <c r="BN2385" s="168"/>
      <c r="BO2385" s="168"/>
      <c r="BP2385" s="168"/>
    </row>
    <row r="2386" spans="4:68" x14ac:dyDescent="0.15">
      <c r="D2386" s="168"/>
      <c r="E2386" s="168"/>
      <c r="F2386" s="168"/>
      <c r="G2386" s="168"/>
      <c r="H2386" s="168"/>
      <c r="I2386" s="168"/>
      <c r="J2386" s="168"/>
      <c r="K2386" s="168"/>
      <c r="L2386" s="168"/>
      <c r="M2386" s="168"/>
      <c r="N2386" s="168"/>
      <c r="O2386" s="168"/>
      <c r="P2386" s="168"/>
      <c r="Q2386" s="168"/>
      <c r="R2386" s="168"/>
      <c r="S2386" s="168"/>
      <c r="T2386" s="168"/>
      <c r="U2386" s="168"/>
      <c r="V2386" s="168"/>
      <c r="W2386" s="168"/>
      <c r="X2386" s="168"/>
      <c r="Y2386" s="168"/>
      <c r="Z2386" s="168"/>
      <c r="AA2386" s="168"/>
      <c r="AB2386" s="168"/>
      <c r="AC2386" s="168"/>
      <c r="AD2386" s="168"/>
      <c r="AE2386" s="168"/>
      <c r="AF2386" s="168"/>
      <c r="AG2386" s="168"/>
      <c r="AH2386" s="168"/>
      <c r="AI2386" s="168"/>
      <c r="AJ2386" s="168"/>
      <c r="AK2386" s="168"/>
      <c r="AL2386" s="168"/>
      <c r="AM2386" s="168"/>
      <c r="AN2386" s="168"/>
      <c r="AO2386" s="168"/>
      <c r="AP2386" s="168"/>
      <c r="AQ2386" s="168"/>
      <c r="AR2386" s="168"/>
      <c r="AS2386" s="168"/>
      <c r="AT2386" s="168"/>
      <c r="AU2386" s="168"/>
      <c r="AV2386" s="168"/>
      <c r="AW2386" s="168"/>
      <c r="AX2386" s="168"/>
      <c r="AY2386" s="168"/>
      <c r="AZ2386" s="168"/>
      <c r="BA2386" s="168"/>
      <c r="BB2386" s="168"/>
      <c r="BC2386" s="168"/>
      <c r="BD2386" s="168"/>
      <c r="BE2386" s="168"/>
      <c r="BF2386" s="168"/>
      <c r="BG2386" s="168"/>
      <c r="BH2386" s="168"/>
      <c r="BI2386" s="168"/>
      <c r="BJ2386" s="168"/>
      <c r="BK2386" s="168"/>
      <c r="BL2386" s="168"/>
      <c r="BM2386" s="168"/>
      <c r="BN2386" s="168"/>
      <c r="BO2386" s="168"/>
      <c r="BP2386" s="168"/>
    </row>
    <row r="2387" spans="4:68" x14ac:dyDescent="0.15">
      <c r="D2387" s="168"/>
      <c r="E2387" s="168"/>
      <c r="F2387" s="168"/>
      <c r="G2387" s="168"/>
      <c r="H2387" s="168"/>
      <c r="I2387" s="168"/>
      <c r="J2387" s="168"/>
      <c r="K2387" s="168"/>
      <c r="L2387" s="168"/>
      <c r="M2387" s="168"/>
      <c r="N2387" s="168"/>
      <c r="O2387" s="168"/>
      <c r="P2387" s="168"/>
      <c r="Q2387" s="168"/>
      <c r="R2387" s="168"/>
      <c r="S2387" s="168"/>
      <c r="T2387" s="168"/>
      <c r="U2387" s="168"/>
      <c r="V2387" s="168"/>
      <c r="W2387" s="168"/>
      <c r="X2387" s="168"/>
      <c r="Y2387" s="168"/>
      <c r="Z2387" s="168"/>
      <c r="AA2387" s="168"/>
      <c r="AB2387" s="168"/>
      <c r="AC2387" s="168"/>
      <c r="AD2387" s="168"/>
      <c r="AE2387" s="168"/>
      <c r="AF2387" s="168"/>
      <c r="AG2387" s="168"/>
      <c r="AH2387" s="168"/>
      <c r="AI2387" s="168"/>
      <c r="AJ2387" s="168"/>
      <c r="AK2387" s="168"/>
      <c r="AL2387" s="168"/>
      <c r="AM2387" s="168"/>
      <c r="AN2387" s="168"/>
      <c r="AO2387" s="168"/>
      <c r="AP2387" s="168"/>
      <c r="AQ2387" s="168"/>
      <c r="AR2387" s="168"/>
      <c r="AS2387" s="168"/>
      <c r="AT2387" s="168"/>
      <c r="AU2387" s="168"/>
      <c r="AV2387" s="168"/>
      <c r="AW2387" s="168"/>
      <c r="AX2387" s="168"/>
      <c r="AY2387" s="168"/>
      <c r="AZ2387" s="168"/>
      <c r="BA2387" s="168"/>
      <c r="BB2387" s="168"/>
      <c r="BC2387" s="168"/>
      <c r="BD2387" s="168"/>
      <c r="BE2387" s="168"/>
      <c r="BF2387" s="168"/>
      <c r="BG2387" s="168"/>
      <c r="BH2387" s="168"/>
      <c r="BI2387" s="168"/>
      <c r="BJ2387" s="168"/>
      <c r="BK2387" s="168"/>
      <c r="BL2387" s="168"/>
      <c r="BM2387" s="168"/>
      <c r="BN2387" s="168"/>
      <c r="BO2387" s="168"/>
      <c r="BP2387" s="168"/>
    </row>
    <row r="2388" spans="4:68" x14ac:dyDescent="0.15">
      <c r="D2388" s="168"/>
      <c r="E2388" s="168"/>
      <c r="F2388" s="168"/>
      <c r="G2388" s="168"/>
      <c r="H2388" s="168"/>
      <c r="I2388" s="168"/>
      <c r="J2388" s="168"/>
      <c r="K2388" s="168"/>
      <c r="L2388" s="168"/>
      <c r="M2388" s="168"/>
      <c r="N2388" s="168"/>
      <c r="O2388" s="168"/>
      <c r="P2388" s="168"/>
      <c r="Q2388" s="168"/>
      <c r="R2388" s="168"/>
      <c r="S2388" s="168"/>
      <c r="T2388" s="168"/>
      <c r="U2388" s="168"/>
      <c r="V2388" s="168"/>
      <c r="W2388" s="168"/>
      <c r="X2388" s="168"/>
      <c r="Y2388" s="168"/>
      <c r="Z2388" s="168"/>
      <c r="AA2388" s="168"/>
      <c r="AB2388" s="168"/>
      <c r="AC2388" s="168"/>
      <c r="AD2388" s="168"/>
      <c r="AE2388" s="168"/>
      <c r="AF2388" s="168"/>
      <c r="AG2388" s="168"/>
      <c r="AH2388" s="168"/>
      <c r="AI2388" s="168"/>
      <c r="AJ2388" s="168"/>
      <c r="AK2388" s="168"/>
      <c r="AL2388" s="168"/>
      <c r="AM2388" s="168"/>
      <c r="AN2388" s="168"/>
      <c r="AO2388" s="168"/>
      <c r="AP2388" s="168"/>
      <c r="AQ2388" s="168"/>
      <c r="AR2388" s="168"/>
      <c r="AS2388" s="168"/>
      <c r="AT2388" s="168"/>
      <c r="AU2388" s="168"/>
      <c r="AV2388" s="168"/>
      <c r="AW2388" s="168"/>
      <c r="AX2388" s="168"/>
      <c r="AY2388" s="168"/>
      <c r="AZ2388" s="168"/>
      <c r="BA2388" s="168"/>
      <c r="BB2388" s="168"/>
      <c r="BC2388" s="168"/>
      <c r="BD2388" s="168"/>
      <c r="BE2388" s="168"/>
      <c r="BF2388" s="168"/>
      <c r="BG2388" s="168"/>
      <c r="BH2388" s="168"/>
      <c r="BI2388" s="168"/>
      <c r="BJ2388" s="168"/>
      <c r="BK2388" s="168"/>
      <c r="BL2388" s="168"/>
      <c r="BM2388" s="168"/>
      <c r="BN2388" s="168"/>
      <c r="BO2388" s="168"/>
      <c r="BP2388" s="168"/>
    </row>
    <row r="2389" spans="4:68" x14ac:dyDescent="0.15">
      <c r="D2389" s="168"/>
      <c r="E2389" s="168"/>
      <c r="F2389" s="168"/>
      <c r="G2389" s="168"/>
      <c r="H2389" s="168"/>
      <c r="I2389" s="168"/>
      <c r="J2389" s="168"/>
      <c r="K2389" s="168"/>
      <c r="L2389" s="168"/>
      <c r="M2389" s="168"/>
      <c r="N2389" s="168"/>
      <c r="O2389" s="168"/>
      <c r="P2389" s="168"/>
      <c r="Q2389" s="168"/>
      <c r="R2389" s="168"/>
      <c r="S2389" s="168"/>
      <c r="T2389" s="168"/>
      <c r="U2389" s="168"/>
      <c r="V2389" s="168"/>
      <c r="W2389" s="168"/>
      <c r="X2389" s="168"/>
      <c r="Y2389" s="168"/>
      <c r="Z2389" s="168"/>
      <c r="AA2389" s="168"/>
      <c r="AB2389" s="168"/>
      <c r="AC2389" s="168"/>
      <c r="AD2389" s="168"/>
      <c r="AE2389" s="168"/>
      <c r="AF2389" s="168"/>
      <c r="AG2389" s="168"/>
      <c r="AH2389" s="168"/>
      <c r="AI2389" s="168"/>
      <c r="AJ2389" s="168"/>
      <c r="AK2389" s="168"/>
      <c r="AL2389" s="168"/>
      <c r="AM2389" s="168"/>
      <c r="AN2389" s="168"/>
      <c r="AO2389" s="168"/>
      <c r="AP2389" s="168"/>
      <c r="AQ2389" s="168"/>
      <c r="AR2389" s="168"/>
      <c r="AS2389" s="168"/>
      <c r="AT2389" s="168"/>
      <c r="AU2389" s="168"/>
      <c r="AV2389" s="168"/>
      <c r="AW2389" s="168"/>
      <c r="AX2389" s="168"/>
      <c r="AY2389" s="168"/>
      <c r="AZ2389" s="168"/>
      <c r="BA2389" s="168"/>
      <c r="BB2389" s="168"/>
      <c r="BC2389" s="168"/>
      <c r="BD2389" s="168"/>
      <c r="BE2389" s="168"/>
      <c r="BF2389" s="168"/>
      <c r="BG2389" s="168"/>
      <c r="BH2389" s="168"/>
      <c r="BI2389" s="168"/>
      <c r="BJ2389" s="168"/>
      <c r="BK2389" s="168"/>
      <c r="BL2389" s="168"/>
      <c r="BM2389" s="168"/>
      <c r="BN2389" s="168"/>
      <c r="BO2389" s="168"/>
      <c r="BP2389" s="168"/>
    </row>
    <row r="2390" spans="4:68" x14ac:dyDescent="0.15">
      <c r="D2390" s="168"/>
      <c r="E2390" s="168"/>
      <c r="F2390" s="168"/>
      <c r="G2390" s="168"/>
      <c r="H2390" s="168"/>
      <c r="I2390" s="168"/>
      <c r="J2390" s="168"/>
      <c r="K2390" s="168"/>
      <c r="L2390" s="168"/>
      <c r="M2390" s="168"/>
      <c r="N2390" s="168"/>
      <c r="O2390" s="168"/>
      <c r="P2390" s="168"/>
      <c r="Q2390" s="168"/>
      <c r="R2390" s="168"/>
      <c r="S2390" s="168"/>
      <c r="T2390" s="168"/>
      <c r="U2390" s="168"/>
      <c r="V2390" s="168"/>
      <c r="W2390" s="168"/>
      <c r="X2390" s="168"/>
      <c r="Y2390" s="168"/>
      <c r="Z2390" s="168"/>
      <c r="AA2390" s="168"/>
      <c r="AB2390" s="168"/>
      <c r="AC2390" s="168"/>
      <c r="AD2390" s="168"/>
      <c r="AE2390" s="168"/>
      <c r="AF2390" s="168"/>
      <c r="AG2390" s="168"/>
      <c r="AH2390" s="168"/>
      <c r="AI2390" s="168"/>
      <c r="AJ2390" s="168"/>
      <c r="AK2390" s="168"/>
      <c r="AL2390" s="168"/>
      <c r="AM2390" s="168"/>
      <c r="AN2390" s="168"/>
      <c r="AO2390" s="168"/>
      <c r="AP2390" s="168"/>
      <c r="AQ2390" s="168"/>
      <c r="AR2390" s="168"/>
      <c r="AS2390" s="168"/>
      <c r="AT2390" s="168"/>
      <c r="AU2390" s="168"/>
      <c r="AV2390" s="168"/>
      <c r="AW2390" s="168"/>
      <c r="AX2390" s="168"/>
      <c r="AY2390" s="168"/>
      <c r="AZ2390" s="168"/>
      <c r="BA2390" s="168"/>
      <c r="BB2390" s="168"/>
      <c r="BC2390" s="168"/>
      <c r="BD2390" s="168"/>
      <c r="BE2390" s="168"/>
      <c r="BF2390" s="168"/>
      <c r="BG2390" s="168"/>
      <c r="BH2390" s="168"/>
      <c r="BI2390" s="168"/>
      <c r="BJ2390" s="168"/>
      <c r="BK2390" s="168"/>
      <c r="BL2390" s="168"/>
      <c r="BM2390" s="168"/>
      <c r="BN2390" s="168"/>
      <c r="BO2390" s="168"/>
      <c r="BP2390" s="168"/>
    </row>
    <row r="2391" spans="4:68" x14ac:dyDescent="0.15">
      <c r="D2391" s="168"/>
      <c r="E2391" s="168"/>
      <c r="F2391" s="168"/>
      <c r="G2391" s="168"/>
      <c r="H2391" s="168"/>
      <c r="I2391" s="168"/>
      <c r="J2391" s="168"/>
      <c r="K2391" s="168"/>
      <c r="L2391" s="168"/>
      <c r="M2391" s="168"/>
      <c r="N2391" s="168"/>
      <c r="O2391" s="168"/>
      <c r="P2391" s="168"/>
      <c r="Q2391" s="168"/>
      <c r="R2391" s="168"/>
      <c r="S2391" s="168"/>
      <c r="T2391" s="168"/>
      <c r="U2391" s="168"/>
      <c r="V2391" s="168"/>
      <c r="W2391" s="168"/>
      <c r="X2391" s="168"/>
      <c r="Y2391" s="168"/>
      <c r="Z2391" s="168"/>
      <c r="AA2391" s="168"/>
      <c r="AB2391" s="168"/>
      <c r="AC2391" s="168"/>
      <c r="AD2391" s="168"/>
      <c r="AE2391" s="168"/>
      <c r="AF2391" s="168"/>
      <c r="AG2391" s="168"/>
      <c r="AH2391" s="168"/>
      <c r="AI2391" s="168"/>
      <c r="AJ2391" s="168"/>
      <c r="AK2391" s="168"/>
      <c r="AL2391" s="168"/>
      <c r="AM2391" s="168"/>
      <c r="AN2391" s="168"/>
      <c r="AO2391" s="168"/>
      <c r="AP2391" s="168"/>
      <c r="AQ2391" s="168"/>
      <c r="AR2391" s="168"/>
      <c r="AS2391" s="168"/>
      <c r="AT2391" s="168"/>
      <c r="AU2391" s="168"/>
      <c r="AV2391" s="168"/>
      <c r="AW2391" s="168"/>
      <c r="AX2391" s="168"/>
      <c r="AY2391" s="168"/>
      <c r="AZ2391" s="168"/>
      <c r="BA2391" s="168"/>
      <c r="BB2391" s="168"/>
      <c r="BC2391" s="168"/>
      <c r="BD2391" s="168"/>
      <c r="BE2391" s="168"/>
      <c r="BF2391" s="168"/>
      <c r="BG2391" s="168"/>
      <c r="BH2391" s="168"/>
      <c r="BI2391" s="168"/>
      <c r="BJ2391" s="168"/>
      <c r="BK2391" s="168"/>
      <c r="BL2391" s="168"/>
      <c r="BM2391" s="168"/>
      <c r="BN2391" s="168"/>
      <c r="BO2391" s="168"/>
      <c r="BP2391" s="168"/>
    </row>
    <row r="2392" spans="4:68" x14ac:dyDescent="0.15">
      <c r="D2392" s="168"/>
      <c r="E2392" s="168"/>
      <c r="F2392" s="168"/>
      <c r="G2392" s="168"/>
      <c r="H2392" s="168"/>
      <c r="I2392" s="168"/>
      <c r="J2392" s="168"/>
      <c r="K2392" s="168"/>
      <c r="L2392" s="168"/>
      <c r="M2392" s="168"/>
      <c r="N2392" s="168"/>
      <c r="O2392" s="168"/>
      <c r="P2392" s="168"/>
      <c r="Q2392" s="168"/>
      <c r="R2392" s="168"/>
      <c r="S2392" s="168"/>
      <c r="T2392" s="168"/>
      <c r="U2392" s="168"/>
      <c r="V2392" s="168"/>
      <c r="W2392" s="168"/>
      <c r="X2392" s="168"/>
      <c r="Y2392" s="168"/>
      <c r="Z2392" s="168"/>
      <c r="AA2392" s="168"/>
      <c r="AB2392" s="168"/>
      <c r="AC2392" s="168"/>
      <c r="AD2392" s="168"/>
      <c r="AE2392" s="168"/>
      <c r="AF2392" s="168"/>
      <c r="AG2392" s="168"/>
      <c r="AH2392" s="168"/>
      <c r="AI2392" s="168"/>
      <c r="AJ2392" s="168"/>
      <c r="AK2392" s="168"/>
      <c r="AL2392" s="168"/>
      <c r="AM2392" s="168"/>
      <c r="AN2392" s="168"/>
      <c r="AO2392" s="168"/>
      <c r="AP2392" s="168"/>
      <c r="AQ2392" s="168"/>
      <c r="AR2392" s="168"/>
      <c r="AS2392" s="168"/>
      <c r="AT2392" s="168"/>
      <c r="AU2392" s="168"/>
      <c r="AV2392" s="168"/>
      <c r="AW2392" s="168"/>
      <c r="AX2392" s="168"/>
      <c r="AY2392" s="168"/>
      <c r="AZ2392" s="168"/>
      <c r="BA2392" s="168"/>
      <c r="BB2392" s="168"/>
      <c r="BC2392" s="168"/>
      <c r="BD2392" s="168"/>
      <c r="BE2392" s="168"/>
      <c r="BF2392" s="168"/>
      <c r="BG2392" s="168"/>
      <c r="BH2392" s="168"/>
      <c r="BI2392" s="168"/>
      <c r="BJ2392" s="168"/>
      <c r="BK2392" s="168"/>
      <c r="BL2392" s="168"/>
      <c r="BM2392" s="168"/>
      <c r="BN2392" s="168"/>
      <c r="BO2392" s="168"/>
      <c r="BP2392" s="168"/>
    </row>
    <row r="2393" spans="4:68" x14ac:dyDescent="0.15">
      <c r="D2393" s="168"/>
      <c r="E2393" s="168"/>
      <c r="F2393" s="168"/>
      <c r="G2393" s="168"/>
      <c r="H2393" s="168"/>
      <c r="I2393" s="168"/>
      <c r="J2393" s="168"/>
      <c r="K2393" s="168"/>
      <c r="L2393" s="168"/>
      <c r="M2393" s="168"/>
      <c r="N2393" s="168"/>
      <c r="O2393" s="168"/>
      <c r="P2393" s="168"/>
      <c r="Q2393" s="168"/>
      <c r="R2393" s="168"/>
      <c r="S2393" s="168"/>
      <c r="T2393" s="168"/>
      <c r="U2393" s="168"/>
      <c r="V2393" s="168"/>
      <c r="W2393" s="168"/>
      <c r="X2393" s="168"/>
      <c r="Y2393" s="168"/>
      <c r="Z2393" s="168"/>
      <c r="AA2393" s="168"/>
      <c r="AB2393" s="168"/>
      <c r="AC2393" s="168"/>
      <c r="AD2393" s="168"/>
      <c r="AE2393" s="168"/>
      <c r="AF2393" s="168"/>
      <c r="AG2393" s="168"/>
      <c r="AH2393" s="168"/>
      <c r="AI2393" s="168"/>
      <c r="AJ2393" s="168"/>
      <c r="AK2393" s="168"/>
      <c r="AL2393" s="168"/>
      <c r="AM2393" s="168"/>
      <c r="AN2393" s="168"/>
      <c r="AO2393" s="168"/>
      <c r="AP2393" s="168"/>
      <c r="AQ2393" s="168"/>
      <c r="AR2393" s="168"/>
      <c r="AS2393" s="168"/>
      <c r="AT2393" s="168"/>
      <c r="AU2393" s="168"/>
      <c r="AV2393" s="168"/>
      <c r="AW2393" s="168"/>
      <c r="AX2393" s="168"/>
      <c r="AY2393" s="168"/>
      <c r="AZ2393" s="168"/>
      <c r="BA2393" s="168"/>
      <c r="BB2393" s="168"/>
      <c r="BC2393" s="168"/>
      <c r="BD2393" s="168"/>
      <c r="BE2393" s="168"/>
      <c r="BF2393" s="168"/>
      <c r="BG2393" s="168"/>
      <c r="BH2393" s="168"/>
      <c r="BI2393" s="168"/>
      <c r="BJ2393" s="168"/>
      <c r="BK2393" s="168"/>
      <c r="BL2393" s="168"/>
      <c r="BM2393" s="168"/>
      <c r="BN2393" s="168"/>
      <c r="BO2393" s="168"/>
      <c r="BP2393" s="168"/>
    </row>
    <row r="2394" spans="4:68" x14ac:dyDescent="0.15">
      <c r="D2394" s="168"/>
      <c r="E2394" s="168"/>
      <c r="F2394" s="168"/>
      <c r="G2394" s="168"/>
      <c r="H2394" s="168"/>
      <c r="I2394" s="168"/>
      <c r="J2394" s="168"/>
      <c r="K2394" s="168"/>
      <c r="L2394" s="168"/>
      <c r="M2394" s="168"/>
      <c r="N2394" s="168"/>
      <c r="O2394" s="168"/>
      <c r="P2394" s="168"/>
      <c r="Q2394" s="168"/>
      <c r="R2394" s="168"/>
      <c r="S2394" s="168"/>
      <c r="T2394" s="168"/>
      <c r="U2394" s="168"/>
      <c r="V2394" s="168"/>
      <c r="W2394" s="168"/>
      <c r="X2394" s="168"/>
      <c r="Y2394" s="168"/>
      <c r="Z2394" s="168"/>
      <c r="AA2394" s="168"/>
      <c r="AB2394" s="168"/>
      <c r="AC2394" s="168"/>
      <c r="AD2394" s="168"/>
      <c r="AE2394" s="168"/>
      <c r="AF2394" s="168"/>
      <c r="AG2394" s="168"/>
      <c r="AH2394" s="168"/>
      <c r="AI2394" s="168"/>
      <c r="AJ2394" s="168"/>
      <c r="AK2394" s="168"/>
      <c r="AL2394" s="168"/>
      <c r="AM2394" s="168"/>
      <c r="AN2394" s="168"/>
      <c r="AO2394" s="168"/>
      <c r="AP2394" s="168"/>
      <c r="AQ2394" s="168"/>
      <c r="AR2394" s="168"/>
      <c r="AS2394" s="168"/>
      <c r="AT2394" s="168"/>
      <c r="AU2394" s="168"/>
      <c r="AV2394" s="168"/>
      <c r="AW2394" s="168"/>
      <c r="AX2394" s="168"/>
      <c r="AY2394" s="168"/>
      <c r="AZ2394" s="168"/>
      <c r="BA2394" s="168"/>
      <c r="BB2394" s="168"/>
      <c r="BC2394" s="168"/>
      <c r="BD2394" s="168"/>
      <c r="BE2394" s="168"/>
      <c r="BF2394" s="168"/>
      <c r="BG2394" s="168"/>
      <c r="BH2394" s="168"/>
      <c r="BI2394" s="168"/>
      <c r="BJ2394" s="168"/>
      <c r="BK2394" s="168"/>
      <c r="BL2394" s="168"/>
      <c r="BM2394" s="168"/>
      <c r="BN2394" s="168"/>
      <c r="BO2394" s="168"/>
      <c r="BP2394" s="168"/>
    </row>
    <row r="2395" spans="4:68" x14ac:dyDescent="0.15">
      <c r="D2395" s="168"/>
      <c r="E2395" s="168"/>
      <c r="F2395" s="168"/>
      <c r="G2395" s="168"/>
      <c r="H2395" s="168"/>
      <c r="I2395" s="168"/>
      <c r="J2395" s="168"/>
      <c r="K2395" s="168"/>
      <c r="L2395" s="168"/>
      <c r="M2395" s="168"/>
      <c r="N2395" s="168"/>
      <c r="O2395" s="168"/>
      <c r="P2395" s="168"/>
      <c r="Q2395" s="168"/>
      <c r="R2395" s="168"/>
      <c r="S2395" s="168"/>
      <c r="T2395" s="168"/>
      <c r="U2395" s="168"/>
      <c r="V2395" s="168"/>
      <c r="W2395" s="168"/>
      <c r="X2395" s="168"/>
      <c r="Y2395" s="168"/>
      <c r="Z2395" s="168"/>
      <c r="AA2395" s="168"/>
      <c r="AB2395" s="168"/>
      <c r="AC2395" s="168"/>
      <c r="AD2395" s="168"/>
      <c r="AE2395" s="168"/>
      <c r="AF2395" s="168"/>
      <c r="AG2395" s="168"/>
      <c r="AH2395" s="168"/>
      <c r="AI2395" s="168"/>
      <c r="AJ2395" s="168"/>
      <c r="AK2395" s="168"/>
      <c r="AL2395" s="168"/>
      <c r="AM2395" s="168"/>
      <c r="AN2395" s="168"/>
      <c r="AO2395" s="168"/>
      <c r="AP2395" s="168"/>
      <c r="AQ2395" s="168"/>
      <c r="AR2395" s="168"/>
      <c r="AS2395" s="168"/>
      <c r="AT2395" s="168"/>
      <c r="AU2395" s="168"/>
      <c r="AV2395" s="168"/>
      <c r="AW2395" s="168"/>
      <c r="AX2395" s="168"/>
      <c r="AY2395" s="168"/>
      <c r="AZ2395" s="168"/>
      <c r="BA2395" s="168"/>
      <c r="BB2395" s="168"/>
      <c r="BC2395" s="168"/>
      <c r="BD2395" s="168"/>
      <c r="BE2395" s="168"/>
      <c r="BF2395" s="168"/>
      <c r="BG2395" s="168"/>
      <c r="BH2395" s="168"/>
      <c r="BI2395" s="168"/>
      <c r="BJ2395" s="168"/>
      <c r="BK2395" s="168"/>
      <c r="BL2395" s="168"/>
      <c r="BM2395" s="168"/>
      <c r="BN2395" s="168"/>
      <c r="BO2395" s="168"/>
      <c r="BP2395" s="168"/>
    </row>
    <row r="2396" spans="4:68" x14ac:dyDescent="0.15">
      <c r="D2396" s="168"/>
      <c r="E2396" s="168"/>
      <c r="F2396" s="168"/>
      <c r="G2396" s="168"/>
      <c r="H2396" s="168"/>
      <c r="I2396" s="168"/>
      <c r="J2396" s="168"/>
      <c r="K2396" s="168"/>
      <c r="L2396" s="168"/>
      <c r="M2396" s="168"/>
      <c r="N2396" s="168"/>
      <c r="O2396" s="168"/>
      <c r="P2396" s="168"/>
      <c r="Q2396" s="168"/>
      <c r="R2396" s="168"/>
      <c r="S2396" s="168"/>
      <c r="T2396" s="168"/>
      <c r="U2396" s="168"/>
      <c r="V2396" s="168"/>
      <c r="W2396" s="168"/>
      <c r="X2396" s="168"/>
      <c r="Y2396" s="168"/>
      <c r="Z2396" s="168"/>
      <c r="AA2396" s="168"/>
      <c r="AB2396" s="168"/>
      <c r="AC2396" s="168"/>
      <c r="AD2396" s="168"/>
      <c r="AE2396" s="168"/>
      <c r="AF2396" s="168"/>
      <c r="AG2396" s="168"/>
      <c r="AH2396" s="168"/>
      <c r="AI2396" s="168"/>
      <c r="AJ2396" s="168"/>
      <c r="AK2396" s="168"/>
      <c r="AL2396" s="168"/>
      <c r="AM2396" s="168"/>
      <c r="AN2396" s="168"/>
      <c r="AO2396" s="168"/>
      <c r="AP2396" s="168"/>
      <c r="AQ2396" s="168"/>
      <c r="AR2396" s="168"/>
      <c r="AS2396" s="168"/>
      <c r="AT2396" s="168"/>
      <c r="AU2396" s="168"/>
      <c r="AV2396" s="168"/>
      <c r="AW2396" s="168"/>
      <c r="AX2396" s="168"/>
      <c r="AY2396" s="168"/>
      <c r="AZ2396" s="168"/>
      <c r="BA2396" s="168"/>
      <c r="BB2396" s="168"/>
      <c r="BC2396" s="168"/>
      <c r="BD2396" s="168"/>
      <c r="BE2396" s="168"/>
      <c r="BF2396" s="168"/>
      <c r="BG2396" s="168"/>
      <c r="BH2396" s="168"/>
      <c r="BI2396" s="168"/>
      <c r="BJ2396" s="168"/>
      <c r="BK2396" s="168"/>
      <c r="BL2396" s="168"/>
      <c r="BM2396" s="168"/>
      <c r="BN2396" s="168"/>
      <c r="BO2396" s="168"/>
      <c r="BP2396" s="168"/>
    </row>
    <row r="2397" spans="4:68" x14ac:dyDescent="0.15">
      <c r="D2397" s="168"/>
      <c r="E2397" s="168"/>
      <c r="F2397" s="168"/>
      <c r="G2397" s="168"/>
      <c r="H2397" s="168"/>
      <c r="I2397" s="168"/>
      <c r="J2397" s="168"/>
      <c r="K2397" s="168"/>
      <c r="L2397" s="168"/>
      <c r="M2397" s="168"/>
      <c r="N2397" s="168"/>
      <c r="O2397" s="168"/>
      <c r="P2397" s="168"/>
      <c r="Q2397" s="168"/>
      <c r="R2397" s="168"/>
      <c r="S2397" s="168"/>
      <c r="T2397" s="168"/>
      <c r="U2397" s="168"/>
      <c r="V2397" s="168"/>
      <c r="W2397" s="168"/>
      <c r="X2397" s="168"/>
      <c r="Y2397" s="168"/>
      <c r="Z2397" s="168"/>
      <c r="AA2397" s="168"/>
      <c r="AB2397" s="168"/>
      <c r="AC2397" s="168"/>
      <c r="AD2397" s="168"/>
      <c r="AE2397" s="168"/>
      <c r="AF2397" s="168"/>
      <c r="AG2397" s="168"/>
      <c r="AH2397" s="168"/>
      <c r="AI2397" s="168"/>
      <c r="AJ2397" s="168"/>
      <c r="AK2397" s="168"/>
      <c r="AL2397" s="168"/>
      <c r="AM2397" s="168"/>
      <c r="AN2397" s="168"/>
      <c r="AO2397" s="168"/>
      <c r="AP2397" s="168"/>
      <c r="AQ2397" s="168"/>
      <c r="AR2397" s="168"/>
      <c r="AS2397" s="168"/>
      <c r="AT2397" s="168"/>
      <c r="AU2397" s="168"/>
      <c r="AV2397" s="168"/>
      <c r="AW2397" s="168"/>
      <c r="AX2397" s="168"/>
      <c r="AY2397" s="168"/>
      <c r="AZ2397" s="168"/>
      <c r="BA2397" s="168"/>
      <c r="BB2397" s="168"/>
      <c r="BC2397" s="168"/>
      <c r="BD2397" s="168"/>
      <c r="BE2397" s="168"/>
      <c r="BF2397" s="168"/>
      <c r="BG2397" s="168"/>
      <c r="BH2397" s="168"/>
      <c r="BI2397" s="168"/>
      <c r="BJ2397" s="168"/>
      <c r="BK2397" s="168"/>
      <c r="BL2397" s="168"/>
      <c r="BM2397" s="168"/>
      <c r="BN2397" s="168"/>
      <c r="BO2397" s="168"/>
      <c r="BP2397" s="168"/>
    </row>
    <row r="2398" spans="4:68" x14ac:dyDescent="0.15">
      <c r="D2398" s="168"/>
      <c r="E2398" s="168"/>
      <c r="F2398" s="168"/>
      <c r="G2398" s="168"/>
      <c r="H2398" s="168"/>
      <c r="I2398" s="168"/>
      <c r="J2398" s="168"/>
      <c r="K2398" s="168"/>
      <c r="L2398" s="168"/>
      <c r="M2398" s="168"/>
      <c r="N2398" s="168"/>
      <c r="O2398" s="168"/>
      <c r="P2398" s="168"/>
      <c r="Q2398" s="168"/>
      <c r="R2398" s="168"/>
      <c r="S2398" s="168"/>
      <c r="T2398" s="168"/>
      <c r="U2398" s="168"/>
      <c r="V2398" s="168"/>
      <c r="W2398" s="168"/>
      <c r="X2398" s="168"/>
      <c r="Y2398" s="168"/>
      <c r="Z2398" s="168"/>
      <c r="AA2398" s="168"/>
      <c r="AB2398" s="168"/>
      <c r="AC2398" s="168"/>
      <c r="AD2398" s="168"/>
      <c r="AE2398" s="168"/>
      <c r="AF2398" s="168"/>
      <c r="AG2398" s="168"/>
      <c r="AH2398" s="168"/>
      <c r="AI2398" s="168"/>
      <c r="AJ2398" s="168"/>
      <c r="AK2398" s="168"/>
      <c r="AL2398" s="168"/>
      <c r="AM2398" s="168"/>
      <c r="AN2398" s="168"/>
      <c r="AO2398" s="168"/>
      <c r="AP2398" s="168"/>
      <c r="AQ2398" s="168"/>
      <c r="AR2398" s="168"/>
      <c r="AS2398" s="168"/>
      <c r="AT2398" s="168"/>
      <c r="AU2398" s="168"/>
      <c r="AV2398" s="168"/>
      <c r="AW2398" s="168"/>
      <c r="AX2398" s="168"/>
      <c r="AY2398" s="168"/>
      <c r="AZ2398" s="168"/>
      <c r="BA2398" s="168"/>
      <c r="BB2398" s="168"/>
      <c r="BC2398" s="168"/>
      <c r="BD2398" s="168"/>
      <c r="BE2398" s="168"/>
      <c r="BF2398" s="168"/>
      <c r="BG2398" s="168"/>
      <c r="BH2398" s="168"/>
      <c r="BI2398" s="168"/>
      <c r="BJ2398" s="168"/>
      <c r="BK2398" s="168"/>
      <c r="BL2398" s="168"/>
      <c r="BM2398" s="168"/>
      <c r="BN2398" s="168"/>
      <c r="BO2398" s="168"/>
      <c r="BP2398" s="168"/>
    </row>
    <row r="2399" spans="4:68" x14ac:dyDescent="0.15">
      <c r="D2399" s="168"/>
      <c r="E2399" s="168"/>
      <c r="F2399" s="168"/>
      <c r="G2399" s="168"/>
      <c r="H2399" s="168"/>
      <c r="I2399" s="168"/>
      <c r="J2399" s="168"/>
      <c r="K2399" s="168"/>
      <c r="L2399" s="168"/>
      <c r="M2399" s="168"/>
      <c r="N2399" s="168"/>
      <c r="O2399" s="168"/>
      <c r="P2399" s="168"/>
      <c r="Q2399" s="168"/>
      <c r="R2399" s="168"/>
      <c r="S2399" s="168"/>
      <c r="T2399" s="168"/>
      <c r="U2399" s="168"/>
      <c r="V2399" s="168"/>
      <c r="W2399" s="168"/>
      <c r="X2399" s="168"/>
      <c r="Y2399" s="168"/>
      <c r="Z2399" s="168"/>
      <c r="AA2399" s="168"/>
      <c r="AB2399" s="168"/>
      <c r="AC2399" s="168"/>
      <c r="AD2399" s="168"/>
      <c r="AE2399" s="168"/>
      <c r="AF2399" s="168"/>
      <c r="AG2399" s="168"/>
      <c r="AH2399" s="168"/>
      <c r="AI2399" s="168"/>
      <c r="AJ2399" s="168"/>
      <c r="AK2399" s="168"/>
      <c r="AL2399" s="168"/>
      <c r="AM2399" s="168"/>
      <c r="AN2399" s="168"/>
      <c r="AO2399" s="168"/>
      <c r="AP2399" s="168"/>
      <c r="AQ2399" s="168"/>
      <c r="AR2399" s="168"/>
      <c r="AS2399" s="168"/>
      <c r="AT2399" s="168"/>
      <c r="AU2399" s="168"/>
      <c r="AV2399" s="168"/>
      <c r="AW2399" s="168"/>
      <c r="AX2399" s="168"/>
      <c r="AY2399" s="168"/>
      <c r="AZ2399" s="168"/>
      <c r="BA2399" s="168"/>
      <c r="BB2399" s="168"/>
      <c r="BC2399" s="168"/>
      <c r="BD2399" s="168"/>
      <c r="BE2399" s="168"/>
      <c r="BF2399" s="168"/>
      <c r="BG2399" s="168"/>
      <c r="BH2399" s="168"/>
      <c r="BI2399" s="168"/>
      <c r="BJ2399" s="168"/>
      <c r="BK2399" s="168"/>
      <c r="BL2399" s="168"/>
      <c r="BM2399" s="168"/>
      <c r="BN2399" s="168"/>
      <c r="BO2399" s="168"/>
      <c r="BP2399" s="168"/>
    </row>
    <row r="2400" spans="4:68" x14ac:dyDescent="0.15">
      <c r="D2400" s="168"/>
      <c r="E2400" s="168"/>
      <c r="F2400" s="168"/>
      <c r="G2400" s="168"/>
      <c r="H2400" s="168"/>
      <c r="I2400" s="168"/>
      <c r="J2400" s="168"/>
      <c r="K2400" s="168"/>
      <c r="L2400" s="168"/>
      <c r="M2400" s="168"/>
      <c r="N2400" s="168"/>
      <c r="O2400" s="168"/>
      <c r="P2400" s="168"/>
      <c r="Q2400" s="168"/>
      <c r="R2400" s="168"/>
      <c r="S2400" s="168"/>
      <c r="T2400" s="168"/>
      <c r="U2400" s="168"/>
      <c r="V2400" s="168"/>
      <c r="W2400" s="168"/>
      <c r="X2400" s="168"/>
      <c r="Y2400" s="168"/>
      <c r="Z2400" s="168"/>
      <c r="AA2400" s="168"/>
      <c r="AB2400" s="168"/>
      <c r="AC2400" s="168"/>
      <c r="AD2400" s="168"/>
      <c r="AE2400" s="168"/>
      <c r="AF2400" s="168"/>
      <c r="AG2400" s="168"/>
      <c r="AH2400" s="168"/>
      <c r="AI2400" s="168"/>
      <c r="AJ2400" s="168"/>
      <c r="AK2400" s="168"/>
      <c r="AL2400" s="168"/>
      <c r="AM2400" s="168"/>
      <c r="AN2400" s="168"/>
      <c r="AO2400" s="168"/>
      <c r="AP2400" s="168"/>
      <c r="AQ2400" s="168"/>
      <c r="AR2400" s="168"/>
      <c r="AS2400" s="168"/>
      <c r="AT2400" s="168"/>
      <c r="AU2400" s="168"/>
      <c r="AV2400" s="168"/>
      <c r="AW2400" s="168"/>
      <c r="AX2400" s="168"/>
      <c r="AY2400" s="168"/>
      <c r="AZ2400" s="168"/>
      <c r="BA2400" s="168"/>
      <c r="BB2400" s="168"/>
      <c r="BC2400" s="168"/>
      <c r="BD2400" s="168"/>
      <c r="BE2400" s="168"/>
      <c r="BF2400" s="168"/>
      <c r="BG2400" s="168"/>
      <c r="BH2400" s="168"/>
      <c r="BI2400" s="168"/>
      <c r="BJ2400" s="168"/>
      <c r="BK2400" s="168"/>
      <c r="BL2400" s="168"/>
      <c r="BM2400" s="168"/>
      <c r="BN2400" s="168"/>
      <c r="BO2400" s="168"/>
      <c r="BP2400" s="168"/>
    </row>
    <row r="2401" spans="4:68" x14ac:dyDescent="0.15">
      <c r="D2401" s="168"/>
      <c r="E2401" s="168"/>
      <c r="F2401" s="168"/>
      <c r="G2401" s="168"/>
      <c r="H2401" s="168"/>
      <c r="I2401" s="168"/>
      <c r="J2401" s="168"/>
      <c r="K2401" s="168"/>
      <c r="L2401" s="168"/>
      <c r="M2401" s="168"/>
      <c r="N2401" s="168"/>
      <c r="O2401" s="168"/>
      <c r="P2401" s="168"/>
      <c r="Q2401" s="168"/>
      <c r="R2401" s="168"/>
      <c r="S2401" s="168"/>
      <c r="T2401" s="168"/>
      <c r="U2401" s="168"/>
      <c r="V2401" s="168"/>
      <c r="W2401" s="168"/>
      <c r="X2401" s="168"/>
      <c r="Y2401" s="168"/>
      <c r="Z2401" s="168"/>
      <c r="AA2401" s="168"/>
      <c r="AB2401" s="168"/>
      <c r="AC2401" s="168"/>
      <c r="AD2401" s="168"/>
      <c r="AE2401" s="168"/>
      <c r="AF2401" s="168"/>
      <c r="AG2401" s="168"/>
      <c r="AH2401" s="168"/>
      <c r="AI2401" s="168"/>
      <c r="AJ2401" s="168"/>
      <c r="AK2401" s="168"/>
      <c r="AL2401" s="168"/>
      <c r="AM2401" s="168"/>
      <c r="AN2401" s="168"/>
      <c r="AO2401" s="168"/>
      <c r="AP2401" s="168"/>
      <c r="AQ2401" s="168"/>
      <c r="AR2401" s="168"/>
      <c r="AS2401" s="168"/>
      <c r="AT2401" s="168"/>
      <c r="AU2401" s="168"/>
      <c r="AV2401" s="168"/>
      <c r="AW2401" s="168"/>
      <c r="AX2401" s="168"/>
      <c r="AY2401" s="168"/>
      <c r="AZ2401" s="168"/>
      <c r="BA2401" s="168"/>
      <c r="BB2401" s="168"/>
      <c r="BC2401" s="168"/>
      <c r="BD2401" s="168"/>
      <c r="BE2401" s="168"/>
      <c r="BF2401" s="168"/>
      <c r="BG2401" s="168"/>
      <c r="BH2401" s="168"/>
      <c r="BI2401" s="168"/>
      <c r="BJ2401" s="168"/>
      <c r="BK2401" s="168"/>
      <c r="BL2401" s="168"/>
      <c r="BM2401" s="168"/>
      <c r="BN2401" s="168"/>
      <c r="BO2401" s="168"/>
      <c r="BP2401" s="168"/>
    </row>
    <row r="2402" spans="4:68" x14ac:dyDescent="0.15">
      <c r="D2402" s="168"/>
      <c r="E2402" s="168"/>
      <c r="F2402" s="168"/>
      <c r="G2402" s="168"/>
      <c r="H2402" s="168"/>
      <c r="I2402" s="168"/>
      <c r="J2402" s="168"/>
      <c r="K2402" s="168"/>
      <c r="L2402" s="168"/>
      <c r="M2402" s="168"/>
      <c r="N2402" s="168"/>
      <c r="O2402" s="168"/>
      <c r="P2402" s="168"/>
      <c r="Q2402" s="168"/>
      <c r="R2402" s="168"/>
      <c r="S2402" s="168"/>
      <c r="T2402" s="168"/>
      <c r="U2402" s="168"/>
      <c r="V2402" s="168"/>
      <c r="W2402" s="168"/>
      <c r="X2402" s="168"/>
      <c r="Y2402" s="168"/>
      <c r="Z2402" s="168"/>
      <c r="AA2402" s="168"/>
      <c r="AB2402" s="168"/>
      <c r="AC2402" s="168"/>
      <c r="AD2402" s="168"/>
      <c r="AE2402" s="168"/>
      <c r="AF2402" s="168"/>
      <c r="AG2402" s="168"/>
      <c r="AH2402" s="168"/>
      <c r="AI2402" s="168"/>
      <c r="AJ2402" s="168"/>
      <c r="AK2402" s="168"/>
      <c r="AL2402" s="168"/>
      <c r="AM2402" s="168"/>
      <c r="AN2402" s="168"/>
      <c r="AO2402" s="168"/>
      <c r="AP2402" s="168"/>
      <c r="AQ2402" s="168"/>
      <c r="AR2402" s="168"/>
      <c r="AS2402" s="168"/>
      <c r="AT2402" s="168"/>
      <c r="AU2402" s="168"/>
      <c r="AV2402" s="168"/>
      <c r="AW2402" s="168"/>
      <c r="AX2402" s="168"/>
      <c r="AY2402" s="168"/>
      <c r="AZ2402" s="168"/>
      <c r="BA2402" s="168"/>
      <c r="BB2402" s="168"/>
      <c r="BC2402" s="168"/>
      <c r="BD2402" s="168"/>
      <c r="BE2402" s="168"/>
      <c r="BF2402" s="168"/>
      <c r="BG2402" s="168"/>
      <c r="BH2402" s="168"/>
      <c r="BI2402" s="168"/>
      <c r="BJ2402" s="168"/>
      <c r="BK2402" s="168"/>
      <c r="BL2402" s="168"/>
      <c r="BM2402" s="168"/>
      <c r="BN2402" s="168"/>
      <c r="BO2402" s="168"/>
      <c r="BP2402" s="168"/>
    </row>
    <row r="2403" spans="4:68" x14ac:dyDescent="0.15">
      <c r="D2403" s="168"/>
      <c r="E2403" s="168"/>
      <c r="F2403" s="168"/>
      <c r="G2403" s="168"/>
      <c r="H2403" s="168"/>
      <c r="I2403" s="168"/>
      <c r="J2403" s="168"/>
      <c r="K2403" s="168"/>
      <c r="L2403" s="168"/>
      <c r="M2403" s="168"/>
      <c r="N2403" s="168"/>
      <c r="O2403" s="168"/>
      <c r="P2403" s="168"/>
      <c r="Q2403" s="168"/>
      <c r="R2403" s="168"/>
      <c r="S2403" s="168"/>
      <c r="T2403" s="168"/>
      <c r="U2403" s="168"/>
      <c r="V2403" s="168"/>
      <c r="W2403" s="168"/>
      <c r="X2403" s="168"/>
      <c r="Y2403" s="168"/>
      <c r="Z2403" s="168"/>
      <c r="AA2403" s="168"/>
      <c r="AB2403" s="168"/>
      <c r="AC2403" s="168"/>
      <c r="AD2403" s="168"/>
      <c r="AE2403" s="168"/>
      <c r="AF2403" s="168"/>
      <c r="AG2403" s="168"/>
      <c r="AH2403" s="168"/>
      <c r="AI2403" s="168"/>
      <c r="AJ2403" s="168"/>
      <c r="AK2403" s="168"/>
      <c r="AL2403" s="168"/>
      <c r="AM2403" s="168"/>
      <c r="AN2403" s="168"/>
      <c r="AO2403" s="168"/>
      <c r="AP2403" s="168"/>
      <c r="AQ2403" s="168"/>
      <c r="AR2403" s="168"/>
      <c r="AS2403" s="168"/>
      <c r="AT2403" s="168"/>
      <c r="AU2403" s="168"/>
      <c r="AV2403" s="168"/>
      <c r="AW2403" s="168"/>
      <c r="AX2403" s="168"/>
      <c r="AY2403" s="168"/>
      <c r="AZ2403" s="168"/>
      <c r="BA2403" s="168"/>
      <c r="BB2403" s="168"/>
      <c r="BC2403" s="168"/>
      <c r="BD2403" s="168"/>
      <c r="BE2403" s="168"/>
      <c r="BF2403" s="168"/>
      <c r="BG2403" s="168"/>
      <c r="BH2403" s="168"/>
      <c r="BI2403" s="168"/>
      <c r="BJ2403" s="168"/>
      <c r="BK2403" s="168"/>
      <c r="BL2403" s="168"/>
      <c r="BM2403" s="168"/>
      <c r="BN2403" s="168"/>
      <c r="BO2403" s="168"/>
      <c r="BP2403" s="168"/>
    </row>
    <row r="2404" spans="4:68" x14ac:dyDescent="0.15">
      <c r="D2404" s="168"/>
      <c r="E2404" s="168"/>
      <c r="F2404" s="168"/>
      <c r="G2404" s="168"/>
      <c r="H2404" s="168"/>
      <c r="I2404" s="168"/>
      <c r="J2404" s="168"/>
      <c r="K2404" s="168"/>
      <c r="L2404" s="168"/>
      <c r="M2404" s="168"/>
      <c r="N2404" s="168"/>
      <c r="O2404" s="168"/>
      <c r="P2404" s="168"/>
      <c r="Q2404" s="168"/>
      <c r="R2404" s="168"/>
      <c r="S2404" s="168"/>
      <c r="T2404" s="168"/>
      <c r="U2404" s="168"/>
      <c r="V2404" s="168"/>
      <c r="W2404" s="168"/>
      <c r="X2404" s="168"/>
      <c r="Y2404" s="168"/>
      <c r="Z2404" s="168"/>
      <c r="AA2404" s="168"/>
      <c r="AB2404" s="168"/>
      <c r="AC2404" s="168"/>
      <c r="AD2404" s="168"/>
      <c r="AE2404" s="168"/>
      <c r="AF2404" s="168"/>
      <c r="AG2404" s="168"/>
      <c r="AH2404" s="168"/>
      <c r="AI2404" s="168"/>
      <c r="AJ2404" s="168"/>
      <c r="AK2404" s="168"/>
      <c r="AL2404" s="168"/>
      <c r="AM2404" s="168"/>
      <c r="AN2404" s="168"/>
      <c r="AO2404" s="168"/>
      <c r="AP2404" s="168"/>
      <c r="AQ2404" s="168"/>
      <c r="AR2404" s="168"/>
      <c r="AS2404" s="168"/>
      <c r="AT2404" s="168"/>
      <c r="AU2404" s="168"/>
      <c r="AV2404" s="168"/>
      <c r="AW2404" s="168"/>
      <c r="AX2404" s="168"/>
      <c r="AY2404" s="168"/>
      <c r="AZ2404" s="168"/>
      <c r="BA2404" s="168"/>
      <c r="BB2404" s="168"/>
      <c r="BC2404" s="168"/>
      <c r="BD2404" s="168"/>
      <c r="BE2404" s="168"/>
      <c r="BF2404" s="168"/>
      <c r="BG2404" s="168"/>
      <c r="BH2404" s="168"/>
      <c r="BI2404" s="168"/>
      <c r="BJ2404" s="168"/>
      <c r="BK2404" s="168"/>
      <c r="BL2404" s="168"/>
      <c r="BM2404" s="168"/>
      <c r="BN2404" s="168"/>
      <c r="BO2404" s="168"/>
      <c r="BP2404" s="168"/>
    </row>
    <row r="2405" spans="4:68" x14ac:dyDescent="0.15">
      <c r="D2405" s="168"/>
      <c r="E2405" s="168"/>
      <c r="F2405" s="168"/>
      <c r="G2405" s="168"/>
      <c r="H2405" s="168"/>
      <c r="I2405" s="168"/>
      <c r="J2405" s="168"/>
      <c r="K2405" s="168"/>
      <c r="L2405" s="168"/>
      <c r="M2405" s="168"/>
      <c r="N2405" s="168"/>
      <c r="O2405" s="168"/>
      <c r="P2405" s="168"/>
      <c r="Q2405" s="168"/>
      <c r="R2405" s="168"/>
      <c r="S2405" s="168"/>
      <c r="T2405" s="168"/>
      <c r="U2405" s="168"/>
      <c r="V2405" s="168"/>
      <c r="W2405" s="168"/>
      <c r="X2405" s="168"/>
      <c r="Y2405" s="168"/>
      <c r="Z2405" s="168"/>
      <c r="AA2405" s="168"/>
      <c r="AB2405" s="168"/>
      <c r="AC2405" s="168"/>
      <c r="AD2405" s="168"/>
      <c r="AE2405" s="168"/>
      <c r="AF2405" s="168"/>
      <c r="AG2405" s="168"/>
      <c r="AH2405" s="168"/>
      <c r="AI2405" s="168"/>
      <c r="AJ2405" s="168"/>
      <c r="AK2405" s="168"/>
      <c r="AL2405" s="168"/>
      <c r="AM2405" s="168"/>
      <c r="AN2405" s="168"/>
      <c r="AO2405" s="168"/>
      <c r="AP2405" s="168"/>
      <c r="AQ2405" s="168"/>
      <c r="AR2405" s="168"/>
      <c r="AS2405" s="168"/>
      <c r="AT2405" s="168"/>
      <c r="AU2405" s="168"/>
      <c r="AV2405" s="168"/>
      <c r="AW2405" s="168"/>
      <c r="AX2405" s="168"/>
      <c r="AY2405" s="168"/>
      <c r="AZ2405" s="168"/>
      <c r="BA2405" s="168"/>
      <c r="BB2405" s="168"/>
      <c r="BC2405" s="168"/>
      <c r="BD2405" s="168"/>
      <c r="BE2405" s="168"/>
      <c r="BF2405" s="168"/>
      <c r="BG2405" s="168"/>
      <c r="BH2405" s="168"/>
      <c r="BI2405" s="168"/>
      <c r="BJ2405" s="168"/>
      <c r="BK2405" s="168"/>
      <c r="BL2405" s="168"/>
      <c r="BM2405" s="168"/>
      <c r="BN2405" s="168"/>
      <c r="BO2405" s="168"/>
      <c r="BP2405" s="168"/>
    </row>
    <row r="2406" spans="4:68" x14ac:dyDescent="0.15">
      <c r="D2406" s="168"/>
      <c r="E2406" s="168"/>
      <c r="F2406" s="168"/>
      <c r="G2406" s="168"/>
      <c r="H2406" s="168"/>
      <c r="I2406" s="168"/>
      <c r="J2406" s="168"/>
      <c r="K2406" s="168"/>
      <c r="L2406" s="168"/>
      <c r="M2406" s="168"/>
      <c r="N2406" s="168"/>
      <c r="O2406" s="168"/>
      <c r="P2406" s="168"/>
      <c r="Q2406" s="168"/>
      <c r="R2406" s="168"/>
      <c r="S2406" s="168"/>
      <c r="T2406" s="168"/>
      <c r="U2406" s="168"/>
      <c r="V2406" s="168"/>
      <c r="W2406" s="168"/>
      <c r="X2406" s="168"/>
      <c r="Y2406" s="168"/>
      <c r="Z2406" s="168"/>
      <c r="AA2406" s="168"/>
      <c r="AB2406" s="168"/>
      <c r="AC2406" s="168"/>
      <c r="AD2406" s="168"/>
      <c r="AE2406" s="168"/>
      <c r="AF2406" s="168"/>
      <c r="AG2406" s="168"/>
      <c r="AH2406" s="168"/>
      <c r="AI2406" s="168"/>
      <c r="AJ2406" s="168"/>
      <c r="AK2406" s="168"/>
      <c r="AL2406" s="168"/>
      <c r="AM2406" s="168"/>
      <c r="AN2406" s="168"/>
      <c r="AO2406" s="168"/>
      <c r="AP2406" s="168"/>
      <c r="AQ2406" s="168"/>
      <c r="AR2406" s="168"/>
      <c r="AS2406" s="168"/>
      <c r="AT2406" s="168"/>
      <c r="AU2406" s="168"/>
      <c r="AV2406" s="168"/>
      <c r="AW2406" s="168"/>
      <c r="AX2406" s="168"/>
      <c r="AY2406" s="168"/>
      <c r="AZ2406" s="168"/>
      <c r="BA2406" s="168"/>
      <c r="BB2406" s="168"/>
      <c r="BC2406" s="168"/>
      <c r="BD2406" s="168"/>
      <c r="BE2406" s="168"/>
      <c r="BF2406" s="168"/>
      <c r="BG2406" s="168"/>
      <c r="BH2406" s="168"/>
      <c r="BI2406" s="168"/>
      <c r="BJ2406" s="168"/>
      <c r="BK2406" s="168"/>
      <c r="BL2406" s="168"/>
      <c r="BM2406" s="168"/>
      <c r="BN2406" s="168"/>
      <c r="BO2406" s="168"/>
      <c r="BP2406" s="168"/>
    </row>
    <row r="2407" spans="4:68" x14ac:dyDescent="0.15">
      <c r="D2407" s="168"/>
      <c r="E2407" s="168"/>
      <c r="F2407" s="168"/>
      <c r="G2407" s="168"/>
      <c r="H2407" s="168"/>
      <c r="I2407" s="168"/>
      <c r="J2407" s="168"/>
      <c r="K2407" s="168"/>
      <c r="L2407" s="168"/>
      <c r="M2407" s="168"/>
      <c r="N2407" s="168"/>
      <c r="O2407" s="168"/>
      <c r="P2407" s="168"/>
      <c r="Q2407" s="168"/>
      <c r="R2407" s="168"/>
      <c r="S2407" s="168"/>
      <c r="T2407" s="168"/>
      <c r="U2407" s="168"/>
      <c r="V2407" s="168"/>
      <c r="W2407" s="168"/>
      <c r="X2407" s="168"/>
      <c r="Y2407" s="168"/>
      <c r="Z2407" s="168"/>
      <c r="AA2407" s="168"/>
      <c r="AB2407" s="168"/>
      <c r="AC2407" s="168"/>
      <c r="AD2407" s="168"/>
      <c r="AE2407" s="168"/>
      <c r="AF2407" s="168"/>
      <c r="AG2407" s="168"/>
      <c r="AH2407" s="168"/>
      <c r="AI2407" s="168"/>
      <c r="AJ2407" s="168"/>
      <c r="AK2407" s="168"/>
      <c r="AL2407" s="168"/>
      <c r="AM2407" s="168"/>
      <c r="AN2407" s="168"/>
      <c r="AO2407" s="168"/>
      <c r="AP2407" s="168"/>
      <c r="AQ2407" s="168"/>
      <c r="AR2407" s="168"/>
      <c r="AS2407" s="168"/>
      <c r="AT2407" s="168"/>
      <c r="AU2407" s="168"/>
      <c r="AV2407" s="168"/>
      <c r="AW2407" s="168"/>
      <c r="AX2407" s="168"/>
      <c r="AY2407" s="168"/>
      <c r="AZ2407" s="168"/>
      <c r="BA2407" s="168"/>
      <c r="BB2407" s="168"/>
      <c r="BC2407" s="168"/>
      <c r="BD2407" s="168"/>
      <c r="BE2407" s="168"/>
      <c r="BF2407" s="168"/>
      <c r="BG2407" s="168"/>
      <c r="BH2407" s="168"/>
      <c r="BI2407" s="168"/>
      <c r="BJ2407" s="168"/>
      <c r="BK2407" s="168"/>
      <c r="BL2407" s="168"/>
      <c r="BM2407" s="168"/>
      <c r="BN2407" s="168"/>
      <c r="BO2407" s="168"/>
      <c r="BP2407" s="168"/>
    </row>
    <row r="2408" spans="4:68" x14ac:dyDescent="0.15">
      <c r="D2408" s="168"/>
      <c r="E2408" s="168"/>
      <c r="F2408" s="168"/>
      <c r="G2408" s="168"/>
      <c r="H2408" s="168"/>
      <c r="I2408" s="168"/>
      <c r="J2408" s="168"/>
      <c r="K2408" s="168"/>
      <c r="L2408" s="168"/>
      <c r="M2408" s="168"/>
      <c r="N2408" s="168"/>
      <c r="O2408" s="168"/>
      <c r="P2408" s="168"/>
      <c r="Q2408" s="168"/>
      <c r="R2408" s="168"/>
      <c r="S2408" s="168"/>
      <c r="T2408" s="168"/>
      <c r="U2408" s="168"/>
      <c r="V2408" s="168"/>
      <c r="W2408" s="168"/>
      <c r="X2408" s="168"/>
      <c r="Y2408" s="168"/>
      <c r="Z2408" s="168"/>
      <c r="AA2408" s="168"/>
      <c r="AB2408" s="168"/>
      <c r="AC2408" s="168"/>
      <c r="AD2408" s="168"/>
      <c r="AE2408" s="168"/>
      <c r="AF2408" s="168"/>
      <c r="AG2408" s="168"/>
      <c r="AH2408" s="168"/>
      <c r="AI2408" s="168"/>
      <c r="AJ2408" s="168"/>
      <c r="AK2408" s="168"/>
      <c r="AL2408" s="168"/>
      <c r="AM2408" s="168"/>
      <c r="AN2408" s="168"/>
      <c r="AO2408" s="168"/>
      <c r="AP2408" s="168"/>
      <c r="AQ2408" s="168"/>
      <c r="AR2408" s="168"/>
      <c r="AS2408" s="168"/>
      <c r="AT2408" s="168"/>
      <c r="AU2408" s="168"/>
      <c r="AV2408" s="168"/>
      <c r="AW2408" s="168"/>
      <c r="AX2408" s="168"/>
      <c r="AY2408" s="168"/>
      <c r="AZ2408" s="168"/>
      <c r="BA2408" s="168"/>
      <c r="BB2408" s="168"/>
      <c r="BC2408" s="168"/>
      <c r="BD2408" s="168"/>
      <c r="BE2408" s="168"/>
      <c r="BF2408" s="168"/>
      <c r="BG2408" s="168"/>
      <c r="BH2408" s="168"/>
      <c r="BI2408" s="168"/>
      <c r="BJ2408" s="168"/>
      <c r="BK2408" s="168"/>
      <c r="BL2408" s="168"/>
      <c r="BM2408" s="168"/>
      <c r="BN2408" s="168"/>
      <c r="BO2408" s="168"/>
      <c r="BP2408" s="168"/>
    </row>
    <row r="2409" spans="4:68" x14ac:dyDescent="0.15">
      <c r="D2409" s="168"/>
      <c r="E2409" s="168"/>
      <c r="F2409" s="168"/>
      <c r="G2409" s="168"/>
      <c r="H2409" s="168"/>
      <c r="I2409" s="168"/>
      <c r="J2409" s="168"/>
      <c r="K2409" s="168"/>
      <c r="L2409" s="168"/>
      <c r="M2409" s="168"/>
      <c r="N2409" s="168"/>
      <c r="O2409" s="168"/>
      <c r="P2409" s="168"/>
      <c r="Q2409" s="168"/>
      <c r="R2409" s="168"/>
      <c r="S2409" s="168"/>
      <c r="T2409" s="168"/>
      <c r="U2409" s="168"/>
      <c r="V2409" s="168"/>
      <c r="W2409" s="168"/>
      <c r="X2409" s="168"/>
      <c r="Y2409" s="168"/>
      <c r="Z2409" s="168"/>
      <c r="AA2409" s="168"/>
      <c r="AB2409" s="168"/>
      <c r="AC2409" s="168"/>
      <c r="AD2409" s="168"/>
      <c r="AE2409" s="168"/>
      <c r="AF2409" s="168"/>
      <c r="AG2409" s="168"/>
      <c r="AH2409" s="168"/>
      <c r="AI2409" s="168"/>
      <c r="AJ2409" s="168"/>
      <c r="AK2409" s="168"/>
      <c r="AL2409" s="168"/>
      <c r="AM2409" s="168"/>
      <c r="AN2409" s="168"/>
      <c r="AO2409" s="168"/>
      <c r="AP2409" s="168"/>
      <c r="AQ2409" s="168"/>
      <c r="AR2409" s="168"/>
      <c r="AS2409" s="168"/>
      <c r="AT2409" s="168"/>
      <c r="AU2409" s="168"/>
      <c r="AV2409" s="168"/>
      <c r="AW2409" s="168"/>
      <c r="AX2409" s="168"/>
      <c r="AY2409" s="168"/>
      <c r="AZ2409" s="168"/>
      <c r="BA2409" s="168"/>
      <c r="BB2409" s="168"/>
      <c r="BC2409" s="168"/>
      <c r="BD2409" s="168"/>
      <c r="BE2409" s="168"/>
      <c r="BF2409" s="168"/>
      <c r="BG2409" s="168"/>
      <c r="BH2409" s="168"/>
      <c r="BI2409" s="168"/>
      <c r="BJ2409" s="168"/>
      <c r="BK2409" s="168"/>
      <c r="BL2409" s="168"/>
      <c r="BM2409" s="168"/>
      <c r="BN2409" s="168"/>
      <c r="BO2409" s="168"/>
      <c r="BP2409" s="168"/>
    </row>
    <row r="2410" spans="4:68" x14ac:dyDescent="0.15">
      <c r="D2410" s="168"/>
      <c r="E2410" s="168"/>
      <c r="F2410" s="168"/>
      <c r="G2410" s="168"/>
      <c r="H2410" s="168"/>
      <c r="I2410" s="168"/>
      <c r="J2410" s="168"/>
      <c r="K2410" s="168"/>
      <c r="L2410" s="168"/>
      <c r="M2410" s="168"/>
      <c r="N2410" s="168"/>
      <c r="O2410" s="168"/>
      <c r="P2410" s="168"/>
      <c r="Q2410" s="168"/>
      <c r="R2410" s="168"/>
      <c r="S2410" s="168"/>
      <c r="T2410" s="168"/>
      <c r="U2410" s="168"/>
      <c r="V2410" s="168"/>
      <c r="W2410" s="168"/>
      <c r="X2410" s="168"/>
      <c r="Y2410" s="168"/>
      <c r="Z2410" s="168"/>
      <c r="AA2410" s="168"/>
      <c r="AB2410" s="168"/>
      <c r="AC2410" s="168"/>
      <c r="AD2410" s="168"/>
      <c r="AE2410" s="168"/>
      <c r="AF2410" s="168"/>
      <c r="AG2410" s="168"/>
      <c r="AH2410" s="168"/>
      <c r="AI2410" s="168"/>
      <c r="AJ2410" s="168"/>
      <c r="AK2410" s="168"/>
      <c r="AL2410" s="168"/>
      <c r="AM2410" s="168"/>
      <c r="AN2410" s="168"/>
      <c r="AO2410" s="168"/>
      <c r="AP2410" s="168"/>
      <c r="AQ2410" s="168"/>
      <c r="AR2410" s="168"/>
      <c r="AS2410" s="168"/>
      <c r="AT2410" s="168"/>
      <c r="AU2410" s="168"/>
      <c r="AV2410" s="168"/>
      <c r="AW2410" s="168"/>
      <c r="AX2410" s="168"/>
      <c r="AY2410" s="168"/>
      <c r="AZ2410" s="168"/>
      <c r="BA2410" s="168"/>
      <c r="BB2410" s="168"/>
      <c r="BC2410" s="168"/>
      <c r="BD2410" s="168"/>
      <c r="BE2410" s="168"/>
      <c r="BF2410" s="168"/>
      <c r="BG2410" s="168"/>
      <c r="BH2410" s="168"/>
      <c r="BI2410" s="168"/>
      <c r="BJ2410" s="168"/>
      <c r="BK2410" s="168"/>
      <c r="BL2410" s="168"/>
      <c r="BM2410" s="168"/>
      <c r="BN2410" s="168"/>
      <c r="BO2410" s="168"/>
      <c r="BP2410" s="168"/>
    </row>
    <row r="2411" spans="4:68" x14ac:dyDescent="0.15">
      <c r="D2411" s="168"/>
      <c r="E2411" s="168"/>
      <c r="F2411" s="168"/>
      <c r="G2411" s="168"/>
      <c r="H2411" s="168"/>
      <c r="I2411" s="168"/>
      <c r="J2411" s="168"/>
      <c r="K2411" s="168"/>
      <c r="L2411" s="168"/>
      <c r="M2411" s="168"/>
      <c r="N2411" s="168"/>
      <c r="O2411" s="168"/>
      <c r="P2411" s="168"/>
      <c r="Q2411" s="168"/>
      <c r="R2411" s="168"/>
      <c r="S2411" s="168"/>
      <c r="T2411" s="168"/>
      <c r="U2411" s="168"/>
      <c r="V2411" s="168"/>
      <c r="W2411" s="168"/>
      <c r="X2411" s="168"/>
      <c r="Y2411" s="168"/>
      <c r="Z2411" s="168"/>
      <c r="AA2411" s="168"/>
      <c r="AB2411" s="168"/>
      <c r="AC2411" s="168"/>
      <c r="AD2411" s="168"/>
      <c r="AE2411" s="168"/>
      <c r="AF2411" s="168"/>
      <c r="AG2411" s="168"/>
      <c r="AH2411" s="168"/>
      <c r="AI2411" s="168"/>
      <c r="AJ2411" s="168"/>
      <c r="AK2411" s="168"/>
      <c r="AL2411" s="168"/>
      <c r="AM2411" s="168"/>
      <c r="AN2411" s="168"/>
      <c r="AO2411" s="168"/>
      <c r="AP2411" s="168"/>
      <c r="AQ2411" s="168"/>
      <c r="AR2411" s="168"/>
      <c r="AS2411" s="168"/>
      <c r="AT2411" s="168"/>
      <c r="AU2411" s="168"/>
      <c r="AV2411" s="168"/>
      <c r="AW2411" s="168"/>
      <c r="AX2411" s="168"/>
      <c r="AY2411" s="168"/>
      <c r="AZ2411" s="168"/>
      <c r="BA2411" s="168"/>
      <c r="BB2411" s="168"/>
      <c r="BC2411" s="168"/>
      <c r="BD2411" s="168"/>
      <c r="BE2411" s="168"/>
      <c r="BF2411" s="168"/>
      <c r="BG2411" s="168"/>
      <c r="BH2411" s="168"/>
      <c r="BI2411" s="168"/>
      <c r="BJ2411" s="168"/>
      <c r="BK2411" s="168"/>
      <c r="BL2411" s="168"/>
      <c r="BM2411" s="168"/>
      <c r="BN2411" s="168"/>
      <c r="BO2411" s="168"/>
      <c r="BP2411" s="168"/>
    </row>
    <row r="2412" spans="4:68" x14ac:dyDescent="0.15">
      <c r="D2412" s="168"/>
      <c r="E2412" s="168"/>
      <c r="F2412" s="168"/>
      <c r="G2412" s="168"/>
      <c r="H2412" s="168"/>
      <c r="I2412" s="168"/>
      <c r="J2412" s="168"/>
      <c r="K2412" s="168"/>
      <c r="L2412" s="168"/>
      <c r="M2412" s="168"/>
      <c r="N2412" s="168"/>
      <c r="O2412" s="168"/>
      <c r="P2412" s="168"/>
      <c r="Q2412" s="168"/>
      <c r="R2412" s="168"/>
      <c r="S2412" s="168"/>
      <c r="T2412" s="168"/>
      <c r="U2412" s="168"/>
      <c r="V2412" s="168"/>
      <c r="W2412" s="168"/>
      <c r="X2412" s="168"/>
      <c r="Y2412" s="168"/>
      <c r="Z2412" s="168"/>
      <c r="AA2412" s="168"/>
      <c r="AB2412" s="168"/>
      <c r="AC2412" s="168"/>
      <c r="AD2412" s="168"/>
      <c r="AE2412" s="168"/>
      <c r="AF2412" s="168"/>
      <c r="AG2412" s="168"/>
      <c r="AH2412" s="168"/>
      <c r="AI2412" s="168"/>
      <c r="AJ2412" s="168"/>
      <c r="AK2412" s="168"/>
      <c r="AL2412" s="168"/>
      <c r="AM2412" s="168"/>
      <c r="AN2412" s="168"/>
      <c r="AO2412" s="168"/>
      <c r="AP2412" s="168"/>
      <c r="AQ2412" s="168"/>
      <c r="AR2412" s="168"/>
      <c r="AS2412" s="168"/>
      <c r="AT2412" s="168"/>
      <c r="AU2412" s="168"/>
      <c r="AV2412" s="168"/>
      <c r="AW2412" s="168"/>
      <c r="AX2412" s="168"/>
      <c r="AY2412" s="168"/>
      <c r="AZ2412" s="168"/>
      <c r="BA2412" s="168"/>
      <c r="BB2412" s="168"/>
      <c r="BC2412" s="168"/>
      <c r="BD2412" s="168"/>
      <c r="BE2412" s="168"/>
      <c r="BF2412" s="168"/>
      <c r="BG2412" s="168"/>
      <c r="BH2412" s="168"/>
      <c r="BI2412" s="168"/>
      <c r="BJ2412" s="168"/>
      <c r="BK2412" s="168"/>
      <c r="BL2412" s="168"/>
      <c r="BM2412" s="168"/>
      <c r="BN2412" s="168"/>
      <c r="BO2412" s="168"/>
      <c r="BP2412" s="168"/>
    </row>
    <row r="2413" spans="4:68" x14ac:dyDescent="0.15">
      <c r="D2413" s="168"/>
      <c r="E2413" s="168"/>
      <c r="F2413" s="168"/>
      <c r="G2413" s="168"/>
      <c r="H2413" s="168"/>
      <c r="I2413" s="168"/>
      <c r="J2413" s="168"/>
      <c r="K2413" s="168"/>
      <c r="L2413" s="168"/>
      <c r="M2413" s="168"/>
      <c r="N2413" s="168"/>
      <c r="O2413" s="168"/>
      <c r="P2413" s="168"/>
      <c r="Q2413" s="168"/>
      <c r="R2413" s="168"/>
      <c r="S2413" s="168"/>
      <c r="T2413" s="168"/>
      <c r="U2413" s="168"/>
      <c r="V2413" s="168"/>
      <c r="W2413" s="168"/>
      <c r="X2413" s="168"/>
      <c r="Y2413" s="168"/>
      <c r="Z2413" s="168"/>
      <c r="AA2413" s="168"/>
      <c r="AB2413" s="168"/>
      <c r="AC2413" s="168"/>
      <c r="AD2413" s="168"/>
      <c r="AE2413" s="168"/>
      <c r="AF2413" s="168"/>
      <c r="AG2413" s="168"/>
      <c r="AH2413" s="168"/>
      <c r="AI2413" s="168"/>
      <c r="AJ2413" s="168"/>
      <c r="AK2413" s="168"/>
      <c r="AL2413" s="168"/>
      <c r="AM2413" s="168"/>
      <c r="AN2413" s="168"/>
      <c r="AO2413" s="168"/>
      <c r="AP2413" s="168"/>
      <c r="AQ2413" s="168"/>
      <c r="AR2413" s="168"/>
      <c r="AS2413" s="168"/>
      <c r="AT2413" s="168"/>
      <c r="AU2413" s="168"/>
      <c r="AV2413" s="168"/>
      <c r="AW2413" s="168"/>
      <c r="AX2413" s="168"/>
      <c r="AY2413" s="168"/>
      <c r="AZ2413" s="168"/>
      <c r="BA2413" s="168"/>
      <c r="BB2413" s="168"/>
      <c r="BC2413" s="168"/>
      <c r="BD2413" s="168"/>
      <c r="BE2413" s="168"/>
      <c r="BF2413" s="168"/>
      <c r="BG2413" s="168"/>
      <c r="BH2413" s="168"/>
      <c r="BI2413" s="168"/>
      <c r="BJ2413" s="168"/>
      <c r="BK2413" s="168"/>
      <c r="BL2413" s="168"/>
      <c r="BM2413" s="168"/>
      <c r="BN2413" s="168"/>
      <c r="BO2413" s="168"/>
      <c r="BP2413" s="168"/>
    </row>
    <row r="2414" spans="4:68" x14ac:dyDescent="0.15">
      <c r="D2414" s="168"/>
      <c r="E2414" s="168"/>
      <c r="F2414" s="168"/>
      <c r="G2414" s="168"/>
      <c r="H2414" s="168"/>
      <c r="I2414" s="168"/>
      <c r="J2414" s="168"/>
      <c r="K2414" s="168"/>
      <c r="L2414" s="168"/>
      <c r="M2414" s="168"/>
      <c r="N2414" s="168"/>
      <c r="O2414" s="168"/>
      <c r="P2414" s="168"/>
      <c r="Q2414" s="168"/>
      <c r="R2414" s="168"/>
      <c r="S2414" s="168"/>
      <c r="T2414" s="168"/>
      <c r="U2414" s="168"/>
      <c r="V2414" s="168"/>
      <c r="W2414" s="168"/>
      <c r="X2414" s="168"/>
      <c r="Y2414" s="168"/>
      <c r="Z2414" s="168"/>
      <c r="AA2414" s="168"/>
      <c r="AB2414" s="168"/>
      <c r="AC2414" s="168"/>
      <c r="AD2414" s="168"/>
      <c r="AE2414" s="168"/>
      <c r="AF2414" s="168"/>
      <c r="AG2414" s="168"/>
      <c r="AH2414" s="168"/>
      <c r="AI2414" s="168"/>
      <c r="AJ2414" s="168"/>
      <c r="AK2414" s="168"/>
      <c r="AL2414" s="168"/>
      <c r="AM2414" s="168"/>
      <c r="AN2414" s="168"/>
      <c r="AO2414" s="168"/>
      <c r="AP2414" s="168"/>
      <c r="AQ2414" s="168"/>
      <c r="AR2414" s="168"/>
      <c r="AS2414" s="168"/>
      <c r="AT2414" s="168"/>
      <c r="AU2414" s="168"/>
      <c r="AV2414" s="168"/>
      <c r="AW2414" s="168"/>
      <c r="AX2414" s="168"/>
      <c r="AY2414" s="168"/>
      <c r="AZ2414" s="168"/>
      <c r="BA2414" s="168"/>
      <c r="BB2414" s="168"/>
      <c r="BC2414" s="168"/>
      <c r="BD2414" s="168"/>
      <c r="BE2414" s="168"/>
      <c r="BF2414" s="168"/>
      <c r="BG2414" s="168"/>
      <c r="BH2414" s="168"/>
      <c r="BI2414" s="168"/>
      <c r="BJ2414" s="168"/>
      <c r="BK2414" s="168"/>
      <c r="BL2414" s="168"/>
      <c r="BM2414" s="168"/>
      <c r="BN2414" s="168"/>
      <c r="BO2414" s="168"/>
      <c r="BP2414" s="168"/>
    </row>
    <row r="2415" spans="4:68" x14ac:dyDescent="0.15">
      <c r="D2415" s="168"/>
      <c r="E2415" s="168"/>
      <c r="F2415" s="168"/>
      <c r="G2415" s="168"/>
      <c r="H2415" s="168"/>
      <c r="I2415" s="168"/>
      <c r="J2415" s="168"/>
      <c r="K2415" s="168"/>
      <c r="L2415" s="168"/>
      <c r="M2415" s="168"/>
      <c r="N2415" s="168"/>
      <c r="O2415" s="168"/>
      <c r="P2415" s="168"/>
      <c r="Q2415" s="168"/>
      <c r="R2415" s="168"/>
      <c r="S2415" s="168"/>
      <c r="T2415" s="168"/>
      <c r="U2415" s="168"/>
      <c r="V2415" s="168"/>
      <c r="W2415" s="168"/>
      <c r="X2415" s="168"/>
      <c r="Y2415" s="168"/>
      <c r="Z2415" s="168"/>
      <c r="AA2415" s="168"/>
      <c r="AB2415" s="168"/>
      <c r="AC2415" s="168"/>
      <c r="AD2415" s="168"/>
      <c r="AE2415" s="168"/>
      <c r="AF2415" s="168"/>
      <c r="AG2415" s="168"/>
      <c r="AH2415" s="168"/>
      <c r="AI2415" s="168"/>
      <c r="AJ2415" s="168"/>
      <c r="AK2415" s="168"/>
      <c r="AL2415" s="168"/>
      <c r="AM2415" s="168"/>
      <c r="AN2415" s="168"/>
      <c r="AO2415" s="168"/>
      <c r="AP2415" s="168"/>
      <c r="AQ2415" s="168"/>
      <c r="AR2415" s="168"/>
      <c r="AS2415" s="168"/>
      <c r="AT2415" s="168"/>
      <c r="AU2415" s="168"/>
      <c r="AV2415" s="168"/>
      <c r="AW2415" s="168"/>
      <c r="AX2415" s="168"/>
      <c r="AY2415" s="168"/>
      <c r="AZ2415" s="168"/>
      <c r="BA2415" s="168"/>
      <c r="BB2415" s="168"/>
      <c r="BC2415" s="168"/>
      <c r="BD2415" s="168"/>
      <c r="BE2415" s="168"/>
      <c r="BF2415" s="168"/>
      <c r="BG2415" s="168"/>
      <c r="BH2415" s="168"/>
      <c r="BI2415" s="168"/>
      <c r="BJ2415" s="168"/>
      <c r="BK2415" s="168"/>
      <c r="BL2415" s="168"/>
      <c r="BM2415" s="168"/>
      <c r="BN2415" s="168"/>
      <c r="BO2415" s="168"/>
      <c r="BP2415" s="168"/>
    </row>
    <row r="2416" spans="4:68" x14ac:dyDescent="0.15">
      <c r="D2416" s="168"/>
      <c r="E2416" s="168"/>
      <c r="F2416" s="168"/>
      <c r="G2416" s="168"/>
      <c r="H2416" s="168"/>
      <c r="I2416" s="168"/>
      <c r="J2416" s="168"/>
      <c r="K2416" s="168"/>
      <c r="L2416" s="168"/>
      <c r="M2416" s="168"/>
      <c r="N2416" s="168"/>
      <c r="O2416" s="168"/>
      <c r="P2416" s="168"/>
      <c r="Q2416" s="168"/>
      <c r="R2416" s="168"/>
      <c r="S2416" s="168"/>
      <c r="T2416" s="168"/>
      <c r="U2416" s="168"/>
      <c r="V2416" s="168"/>
      <c r="W2416" s="168"/>
      <c r="X2416" s="168"/>
      <c r="Y2416" s="168"/>
      <c r="Z2416" s="168"/>
      <c r="AA2416" s="168"/>
      <c r="AB2416" s="168"/>
      <c r="AC2416" s="168"/>
      <c r="AD2416" s="168"/>
      <c r="AE2416" s="168"/>
      <c r="AF2416" s="168"/>
      <c r="AG2416" s="168"/>
      <c r="AH2416" s="168"/>
      <c r="AI2416" s="168"/>
      <c r="AJ2416" s="168"/>
      <c r="AK2416" s="168"/>
      <c r="AL2416" s="168"/>
      <c r="AM2416" s="168"/>
      <c r="AN2416" s="168"/>
      <c r="AO2416" s="168"/>
      <c r="AP2416" s="168"/>
      <c r="AQ2416" s="168"/>
      <c r="AR2416" s="168"/>
      <c r="AS2416" s="168"/>
      <c r="AT2416" s="168"/>
      <c r="AU2416" s="168"/>
      <c r="AV2416" s="168"/>
      <c r="AW2416" s="168"/>
      <c r="AX2416" s="168"/>
      <c r="AY2416" s="168"/>
      <c r="AZ2416" s="168"/>
      <c r="BA2416" s="168"/>
      <c r="BB2416" s="168"/>
      <c r="BC2416" s="168"/>
      <c r="BD2416" s="168"/>
      <c r="BE2416" s="168"/>
      <c r="BF2416" s="168"/>
      <c r="BG2416" s="168"/>
      <c r="BH2416" s="168"/>
      <c r="BI2416" s="168"/>
      <c r="BJ2416" s="168"/>
      <c r="BK2416" s="168"/>
      <c r="BL2416" s="168"/>
      <c r="BM2416" s="168"/>
      <c r="BN2416" s="168"/>
      <c r="BO2416" s="168"/>
      <c r="BP2416" s="168"/>
    </row>
    <row r="2417" spans="4:68" x14ac:dyDescent="0.15">
      <c r="D2417" s="168"/>
      <c r="E2417" s="168"/>
      <c r="F2417" s="168"/>
      <c r="G2417" s="168"/>
      <c r="H2417" s="168"/>
      <c r="I2417" s="168"/>
      <c r="J2417" s="168"/>
      <c r="K2417" s="168"/>
      <c r="L2417" s="168"/>
      <c r="M2417" s="168"/>
      <c r="N2417" s="168"/>
      <c r="O2417" s="168"/>
      <c r="P2417" s="168"/>
      <c r="Q2417" s="168"/>
      <c r="R2417" s="168"/>
      <c r="S2417" s="168"/>
      <c r="T2417" s="168"/>
      <c r="U2417" s="168"/>
      <c r="V2417" s="168"/>
      <c r="W2417" s="168"/>
      <c r="X2417" s="168"/>
      <c r="Y2417" s="168"/>
      <c r="Z2417" s="168"/>
      <c r="AA2417" s="168"/>
      <c r="AB2417" s="168"/>
      <c r="AC2417" s="168"/>
      <c r="AD2417" s="168"/>
      <c r="AE2417" s="168"/>
      <c r="AF2417" s="168"/>
      <c r="AG2417" s="168"/>
      <c r="AH2417" s="168"/>
      <c r="AI2417" s="168"/>
      <c r="AJ2417" s="168"/>
      <c r="AK2417" s="168"/>
      <c r="AL2417" s="168"/>
      <c r="AM2417" s="168"/>
      <c r="AN2417" s="168"/>
      <c r="AO2417" s="168"/>
      <c r="AP2417" s="168"/>
      <c r="AQ2417" s="168"/>
      <c r="AR2417" s="168"/>
      <c r="AS2417" s="168"/>
      <c r="AT2417" s="168"/>
      <c r="AU2417" s="168"/>
      <c r="AV2417" s="168"/>
      <c r="AW2417" s="168"/>
      <c r="AX2417" s="168"/>
      <c r="AY2417" s="168"/>
      <c r="AZ2417" s="168"/>
      <c r="BA2417" s="168"/>
      <c r="BB2417" s="168"/>
      <c r="BC2417" s="168"/>
      <c r="BD2417" s="168"/>
      <c r="BE2417" s="168"/>
      <c r="BF2417" s="168"/>
      <c r="BG2417" s="168"/>
      <c r="BH2417" s="168"/>
      <c r="BI2417" s="168"/>
      <c r="BJ2417" s="168"/>
      <c r="BK2417" s="168"/>
      <c r="BL2417" s="168"/>
      <c r="BM2417" s="168"/>
      <c r="BN2417" s="168"/>
      <c r="BO2417" s="168"/>
      <c r="BP2417" s="168"/>
    </row>
    <row r="2418" spans="4:68" x14ac:dyDescent="0.15">
      <c r="D2418" s="168"/>
      <c r="E2418" s="168"/>
      <c r="F2418" s="168"/>
      <c r="G2418" s="168"/>
      <c r="H2418" s="168"/>
      <c r="I2418" s="168"/>
      <c r="J2418" s="168"/>
      <c r="K2418" s="168"/>
      <c r="L2418" s="168"/>
      <c r="M2418" s="168"/>
      <c r="N2418" s="168"/>
      <c r="O2418" s="168"/>
      <c r="P2418" s="168"/>
      <c r="Q2418" s="168"/>
      <c r="R2418" s="168"/>
      <c r="S2418" s="168"/>
      <c r="T2418" s="168"/>
      <c r="U2418" s="168"/>
      <c r="V2418" s="168"/>
      <c r="W2418" s="168"/>
      <c r="X2418" s="168"/>
      <c r="Y2418" s="168"/>
      <c r="Z2418" s="168"/>
      <c r="AA2418" s="168"/>
      <c r="AB2418" s="168"/>
      <c r="AC2418" s="168"/>
      <c r="AD2418" s="168"/>
      <c r="AE2418" s="168"/>
      <c r="AF2418" s="168"/>
      <c r="AG2418" s="168"/>
      <c r="AH2418" s="168"/>
      <c r="AI2418" s="168"/>
      <c r="AJ2418" s="168"/>
      <c r="AK2418" s="168"/>
      <c r="AL2418" s="168"/>
      <c r="AM2418" s="168"/>
      <c r="AN2418" s="168"/>
      <c r="AO2418" s="168"/>
      <c r="AP2418" s="168"/>
      <c r="AQ2418" s="168"/>
      <c r="AR2418" s="168"/>
      <c r="AS2418" s="168"/>
      <c r="AT2418" s="168"/>
      <c r="AU2418" s="168"/>
      <c r="AV2418" s="168"/>
      <c r="AW2418" s="168"/>
      <c r="AX2418" s="168"/>
      <c r="AY2418" s="168"/>
      <c r="AZ2418" s="168"/>
      <c r="BA2418" s="168"/>
      <c r="BB2418" s="168"/>
      <c r="BC2418" s="168"/>
      <c r="BD2418" s="168"/>
      <c r="BE2418" s="168"/>
      <c r="BF2418" s="168"/>
      <c r="BG2418" s="168"/>
      <c r="BH2418" s="168"/>
      <c r="BI2418" s="168"/>
      <c r="BJ2418" s="168"/>
      <c r="BK2418" s="168"/>
      <c r="BL2418" s="168"/>
      <c r="BM2418" s="168"/>
      <c r="BN2418" s="168"/>
      <c r="BO2418" s="168"/>
      <c r="BP2418" s="168"/>
    </row>
    <row r="2419" spans="4:68" x14ac:dyDescent="0.15">
      <c r="D2419" s="168"/>
      <c r="E2419" s="168"/>
      <c r="F2419" s="168"/>
      <c r="G2419" s="168"/>
      <c r="H2419" s="168"/>
      <c r="I2419" s="168"/>
      <c r="J2419" s="168"/>
      <c r="K2419" s="168"/>
      <c r="L2419" s="168"/>
      <c r="M2419" s="168"/>
      <c r="N2419" s="168"/>
      <c r="O2419" s="168"/>
      <c r="P2419" s="168"/>
      <c r="Q2419" s="168"/>
      <c r="R2419" s="168"/>
      <c r="S2419" s="168"/>
      <c r="T2419" s="168"/>
      <c r="U2419" s="168"/>
      <c r="V2419" s="168"/>
      <c r="W2419" s="168"/>
      <c r="X2419" s="168"/>
      <c r="Y2419" s="168"/>
      <c r="Z2419" s="168"/>
      <c r="AA2419" s="168"/>
      <c r="AB2419" s="168"/>
      <c r="AC2419" s="168"/>
      <c r="AD2419" s="168"/>
      <c r="AE2419" s="168"/>
      <c r="AF2419" s="168"/>
      <c r="AG2419" s="168"/>
      <c r="AH2419" s="168"/>
      <c r="AI2419" s="168"/>
      <c r="AJ2419" s="168"/>
      <c r="AK2419" s="168"/>
      <c r="AL2419" s="168"/>
      <c r="AM2419" s="168"/>
      <c r="AN2419" s="168"/>
      <c r="AO2419" s="168"/>
      <c r="AP2419" s="168"/>
      <c r="AQ2419" s="168"/>
      <c r="AR2419" s="168"/>
      <c r="AS2419" s="168"/>
      <c r="AT2419" s="168"/>
      <c r="AU2419" s="168"/>
      <c r="AV2419" s="168"/>
      <c r="AW2419" s="168"/>
      <c r="AX2419" s="168"/>
      <c r="AY2419" s="168"/>
      <c r="AZ2419" s="168"/>
      <c r="BA2419" s="168"/>
      <c r="BB2419" s="168"/>
      <c r="BC2419" s="168"/>
      <c r="BD2419" s="168"/>
      <c r="BE2419" s="168"/>
      <c r="BF2419" s="168"/>
      <c r="BG2419" s="168"/>
      <c r="BH2419" s="168"/>
      <c r="BI2419" s="168"/>
      <c r="BJ2419" s="168"/>
      <c r="BK2419" s="168"/>
      <c r="BL2419" s="168"/>
      <c r="BM2419" s="168"/>
      <c r="BN2419" s="168"/>
      <c r="BO2419" s="168"/>
      <c r="BP2419" s="168"/>
    </row>
    <row r="2420" spans="4:68" x14ac:dyDescent="0.15">
      <c r="D2420" s="168"/>
      <c r="E2420" s="168"/>
      <c r="F2420" s="168"/>
      <c r="G2420" s="168"/>
      <c r="H2420" s="168"/>
      <c r="I2420" s="168"/>
      <c r="J2420" s="168"/>
      <c r="K2420" s="168"/>
      <c r="L2420" s="168"/>
      <c r="M2420" s="168"/>
      <c r="N2420" s="168"/>
      <c r="O2420" s="168"/>
      <c r="P2420" s="168"/>
      <c r="Q2420" s="168"/>
      <c r="R2420" s="168"/>
      <c r="S2420" s="168"/>
      <c r="T2420" s="168"/>
      <c r="U2420" s="168"/>
      <c r="V2420" s="168"/>
      <c r="W2420" s="168"/>
      <c r="X2420" s="168"/>
      <c r="Y2420" s="168"/>
      <c r="Z2420" s="168"/>
      <c r="AA2420" s="168"/>
      <c r="AB2420" s="168"/>
      <c r="AC2420" s="168"/>
      <c r="AD2420" s="168"/>
      <c r="AE2420" s="168"/>
      <c r="AF2420" s="168"/>
      <c r="AG2420" s="168"/>
      <c r="AH2420" s="168"/>
      <c r="AI2420" s="168"/>
      <c r="AJ2420" s="168"/>
      <c r="AK2420" s="168"/>
      <c r="AL2420" s="168"/>
      <c r="AM2420" s="168"/>
      <c r="AN2420" s="168"/>
      <c r="AO2420" s="168"/>
      <c r="AP2420" s="168"/>
      <c r="AQ2420" s="168"/>
      <c r="AR2420" s="168"/>
      <c r="AS2420" s="168"/>
      <c r="AT2420" s="168"/>
      <c r="AU2420" s="168"/>
      <c r="AV2420" s="168"/>
      <c r="AW2420" s="168"/>
      <c r="AX2420" s="168"/>
      <c r="AY2420" s="168"/>
      <c r="AZ2420" s="168"/>
      <c r="BA2420" s="168"/>
      <c r="BB2420" s="168"/>
      <c r="BC2420" s="168"/>
      <c r="BD2420" s="168"/>
      <c r="BE2420" s="168"/>
      <c r="BF2420" s="168"/>
      <c r="BG2420" s="168"/>
      <c r="BH2420" s="168"/>
      <c r="BI2420" s="168"/>
      <c r="BJ2420" s="168"/>
      <c r="BK2420" s="168"/>
      <c r="BL2420" s="168"/>
      <c r="BM2420" s="168"/>
      <c r="BN2420" s="168"/>
      <c r="BO2420" s="168"/>
      <c r="BP2420" s="168"/>
    </row>
    <row r="2421" spans="4:68" x14ac:dyDescent="0.15">
      <c r="D2421" s="168"/>
      <c r="E2421" s="168"/>
      <c r="F2421" s="168"/>
      <c r="G2421" s="168"/>
      <c r="H2421" s="168"/>
      <c r="I2421" s="168"/>
      <c r="J2421" s="168"/>
      <c r="K2421" s="168"/>
      <c r="L2421" s="168"/>
      <c r="M2421" s="168"/>
      <c r="N2421" s="168"/>
      <c r="O2421" s="168"/>
      <c r="P2421" s="168"/>
      <c r="Q2421" s="168"/>
      <c r="R2421" s="168"/>
      <c r="S2421" s="168"/>
      <c r="T2421" s="168"/>
      <c r="U2421" s="168"/>
      <c r="V2421" s="168"/>
      <c r="W2421" s="168"/>
      <c r="X2421" s="168"/>
      <c r="Y2421" s="168"/>
      <c r="Z2421" s="168"/>
      <c r="AA2421" s="168"/>
      <c r="AB2421" s="168"/>
      <c r="AC2421" s="168"/>
      <c r="AD2421" s="168"/>
      <c r="AE2421" s="168"/>
      <c r="AF2421" s="168"/>
      <c r="AG2421" s="168"/>
      <c r="AH2421" s="168"/>
      <c r="AI2421" s="168"/>
      <c r="AJ2421" s="168"/>
      <c r="AK2421" s="168"/>
      <c r="AL2421" s="168"/>
      <c r="AM2421" s="168"/>
      <c r="AN2421" s="168"/>
      <c r="AO2421" s="168"/>
      <c r="AP2421" s="168"/>
      <c r="AQ2421" s="168"/>
      <c r="AR2421" s="168"/>
      <c r="AS2421" s="168"/>
      <c r="AT2421" s="168"/>
      <c r="AU2421" s="168"/>
      <c r="AV2421" s="168"/>
      <c r="AW2421" s="168"/>
      <c r="AX2421" s="168"/>
      <c r="AY2421" s="168"/>
      <c r="AZ2421" s="168"/>
      <c r="BA2421" s="168"/>
      <c r="BB2421" s="168"/>
      <c r="BC2421" s="168"/>
      <c r="BD2421" s="168"/>
      <c r="BE2421" s="168"/>
      <c r="BF2421" s="168"/>
      <c r="BG2421" s="168"/>
      <c r="BH2421" s="168"/>
      <c r="BI2421" s="168"/>
      <c r="BJ2421" s="168"/>
      <c r="BK2421" s="168"/>
      <c r="BL2421" s="168"/>
      <c r="BM2421" s="168"/>
      <c r="BN2421" s="168"/>
      <c r="BO2421" s="168"/>
      <c r="BP2421" s="168"/>
    </row>
    <row r="2422" spans="4:68" x14ac:dyDescent="0.15">
      <c r="D2422" s="168"/>
      <c r="E2422" s="168"/>
      <c r="F2422" s="168"/>
      <c r="G2422" s="168"/>
      <c r="H2422" s="168"/>
      <c r="I2422" s="168"/>
      <c r="J2422" s="168"/>
      <c r="K2422" s="168"/>
      <c r="L2422" s="168"/>
      <c r="M2422" s="168"/>
      <c r="N2422" s="168"/>
      <c r="O2422" s="168"/>
      <c r="P2422" s="168"/>
      <c r="Q2422" s="168"/>
      <c r="R2422" s="168"/>
      <c r="S2422" s="168"/>
      <c r="T2422" s="168"/>
      <c r="U2422" s="168"/>
      <c r="V2422" s="168"/>
      <c r="W2422" s="168"/>
      <c r="X2422" s="168"/>
      <c r="Y2422" s="168"/>
      <c r="Z2422" s="168"/>
      <c r="AA2422" s="168"/>
      <c r="AB2422" s="168"/>
      <c r="AC2422" s="168"/>
      <c r="AD2422" s="168"/>
      <c r="AE2422" s="168"/>
      <c r="AF2422" s="168"/>
      <c r="AG2422" s="168"/>
      <c r="AH2422" s="168"/>
      <c r="AI2422" s="168"/>
      <c r="AJ2422" s="168"/>
      <c r="AK2422" s="168"/>
      <c r="AL2422" s="168"/>
      <c r="AM2422" s="168"/>
      <c r="AN2422" s="168"/>
      <c r="AO2422" s="168"/>
      <c r="AP2422" s="168"/>
      <c r="AQ2422" s="168"/>
      <c r="AR2422" s="168"/>
      <c r="AS2422" s="168"/>
      <c r="AT2422" s="168"/>
      <c r="AU2422" s="168"/>
      <c r="AV2422" s="168"/>
      <c r="AW2422" s="168"/>
      <c r="AX2422" s="168"/>
      <c r="AY2422" s="168"/>
      <c r="AZ2422" s="168"/>
      <c r="BA2422" s="168"/>
      <c r="BB2422" s="168"/>
      <c r="BC2422" s="168"/>
      <c r="BD2422" s="168"/>
      <c r="BE2422" s="168"/>
      <c r="BF2422" s="168"/>
      <c r="BG2422" s="168"/>
      <c r="BH2422" s="168"/>
      <c r="BI2422" s="168"/>
      <c r="BJ2422" s="168"/>
      <c r="BK2422" s="168"/>
      <c r="BL2422" s="168"/>
      <c r="BM2422" s="168"/>
      <c r="BN2422" s="168"/>
      <c r="BO2422" s="168"/>
      <c r="BP2422" s="168"/>
    </row>
    <row r="2423" spans="4:68" x14ac:dyDescent="0.15">
      <c r="D2423" s="168"/>
      <c r="E2423" s="168"/>
      <c r="F2423" s="168"/>
      <c r="G2423" s="168"/>
      <c r="H2423" s="168"/>
      <c r="I2423" s="168"/>
      <c r="J2423" s="168"/>
      <c r="K2423" s="168"/>
      <c r="L2423" s="168"/>
      <c r="M2423" s="168"/>
      <c r="N2423" s="168"/>
      <c r="O2423" s="168"/>
      <c r="P2423" s="168"/>
      <c r="Q2423" s="168"/>
      <c r="R2423" s="168"/>
      <c r="S2423" s="168"/>
      <c r="T2423" s="168"/>
      <c r="U2423" s="168"/>
      <c r="V2423" s="168"/>
      <c r="W2423" s="168"/>
      <c r="X2423" s="168"/>
      <c r="Y2423" s="168"/>
      <c r="Z2423" s="168"/>
      <c r="AA2423" s="168"/>
      <c r="AB2423" s="168"/>
      <c r="AC2423" s="168"/>
      <c r="AD2423" s="168"/>
      <c r="AE2423" s="168"/>
      <c r="AF2423" s="168"/>
      <c r="AG2423" s="168"/>
      <c r="AH2423" s="168"/>
      <c r="AI2423" s="168"/>
      <c r="AJ2423" s="168"/>
      <c r="AK2423" s="168"/>
      <c r="AL2423" s="168"/>
      <c r="AM2423" s="168"/>
      <c r="AN2423" s="168"/>
      <c r="AO2423" s="168"/>
      <c r="AP2423" s="168"/>
      <c r="AQ2423" s="168"/>
      <c r="AR2423" s="168"/>
      <c r="AS2423" s="168"/>
      <c r="AT2423" s="168"/>
      <c r="AU2423" s="168"/>
      <c r="AV2423" s="168"/>
      <c r="AW2423" s="168"/>
      <c r="AX2423" s="168"/>
      <c r="AY2423" s="168"/>
      <c r="AZ2423" s="168"/>
      <c r="BA2423" s="168"/>
      <c r="BB2423" s="168"/>
      <c r="BC2423" s="168"/>
      <c r="BD2423" s="168"/>
      <c r="BE2423" s="168"/>
      <c r="BF2423" s="168"/>
      <c r="BG2423" s="168"/>
      <c r="BH2423" s="168"/>
      <c r="BI2423" s="168"/>
      <c r="BJ2423" s="168"/>
      <c r="BK2423" s="168"/>
      <c r="BL2423" s="168"/>
      <c r="BM2423" s="168"/>
      <c r="BN2423" s="168"/>
      <c r="BO2423" s="168"/>
      <c r="BP2423" s="168"/>
    </row>
    <row r="2424" spans="4:68" x14ac:dyDescent="0.15">
      <c r="D2424" s="168"/>
      <c r="E2424" s="168"/>
      <c r="F2424" s="168"/>
      <c r="G2424" s="168"/>
      <c r="H2424" s="168"/>
      <c r="I2424" s="168"/>
      <c r="J2424" s="168"/>
      <c r="K2424" s="168"/>
      <c r="L2424" s="168"/>
      <c r="M2424" s="168"/>
      <c r="N2424" s="168"/>
      <c r="O2424" s="168"/>
      <c r="P2424" s="168"/>
      <c r="Q2424" s="168"/>
      <c r="R2424" s="168"/>
      <c r="S2424" s="168"/>
      <c r="T2424" s="168"/>
      <c r="U2424" s="168"/>
      <c r="V2424" s="168"/>
      <c r="W2424" s="168"/>
      <c r="X2424" s="168"/>
      <c r="Y2424" s="168"/>
      <c r="Z2424" s="168"/>
      <c r="AA2424" s="168"/>
      <c r="AB2424" s="168"/>
      <c r="AC2424" s="168"/>
      <c r="AD2424" s="168"/>
      <c r="AE2424" s="168"/>
      <c r="AF2424" s="168"/>
      <c r="AG2424" s="168"/>
      <c r="AH2424" s="168"/>
      <c r="AI2424" s="168"/>
      <c r="AJ2424" s="168"/>
      <c r="AK2424" s="168"/>
      <c r="AL2424" s="168"/>
      <c r="AM2424" s="168"/>
      <c r="AN2424" s="168"/>
      <c r="AO2424" s="168"/>
      <c r="AP2424" s="168"/>
      <c r="AQ2424" s="168"/>
      <c r="AR2424" s="168"/>
      <c r="AS2424" s="168"/>
      <c r="AT2424" s="168"/>
      <c r="AU2424" s="168"/>
      <c r="AV2424" s="168"/>
      <c r="AW2424" s="168"/>
      <c r="AX2424" s="168"/>
      <c r="AY2424" s="168"/>
      <c r="AZ2424" s="168"/>
      <c r="BA2424" s="168"/>
      <c r="BB2424" s="168"/>
      <c r="BC2424" s="168"/>
      <c r="BD2424" s="168"/>
      <c r="BE2424" s="168"/>
      <c r="BF2424" s="168"/>
      <c r="BG2424" s="168"/>
      <c r="BH2424" s="168"/>
      <c r="BI2424" s="168"/>
      <c r="BJ2424" s="168"/>
      <c r="BK2424" s="168"/>
      <c r="BL2424" s="168"/>
      <c r="BM2424" s="168"/>
      <c r="BN2424" s="168"/>
      <c r="BO2424" s="168"/>
      <c r="BP2424" s="168"/>
    </row>
    <row r="2425" spans="4:68" x14ac:dyDescent="0.15">
      <c r="D2425" s="168"/>
      <c r="E2425" s="168"/>
      <c r="F2425" s="168"/>
      <c r="G2425" s="168"/>
      <c r="H2425" s="168"/>
      <c r="I2425" s="168"/>
      <c r="J2425" s="168"/>
      <c r="K2425" s="168"/>
      <c r="L2425" s="168"/>
      <c r="M2425" s="168"/>
      <c r="N2425" s="168"/>
      <c r="O2425" s="168"/>
      <c r="P2425" s="168"/>
      <c r="Q2425" s="168"/>
      <c r="R2425" s="168"/>
      <c r="S2425" s="168"/>
      <c r="T2425" s="168"/>
      <c r="U2425" s="168"/>
      <c r="V2425" s="168"/>
      <c r="W2425" s="168"/>
      <c r="X2425" s="168"/>
      <c r="Y2425" s="168"/>
      <c r="Z2425" s="168"/>
      <c r="AA2425" s="168"/>
      <c r="AB2425" s="168"/>
      <c r="AC2425" s="168"/>
      <c r="AD2425" s="168"/>
      <c r="AE2425" s="168"/>
      <c r="AF2425" s="168"/>
      <c r="AG2425" s="168"/>
      <c r="AH2425" s="168"/>
      <c r="AI2425" s="168"/>
      <c r="AJ2425" s="168"/>
      <c r="AK2425" s="168"/>
      <c r="AL2425" s="168"/>
      <c r="AM2425" s="168"/>
      <c r="AN2425" s="168"/>
      <c r="AO2425" s="168"/>
      <c r="AP2425" s="168"/>
      <c r="AQ2425" s="168"/>
      <c r="AR2425" s="168"/>
      <c r="AS2425" s="168"/>
      <c r="AT2425" s="168"/>
      <c r="AU2425" s="168"/>
      <c r="AV2425" s="168"/>
      <c r="AW2425" s="168"/>
      <c r="AX2425" s="168"/>
      <c r="AY2425" s="168"/>
      <c r="AZ2425" s="168"/>
      <c r="BA2425" s="168"/>
      <c r="BB2425" s="168"/>
      <c r="BC2425" s="168"/>
      <c r="BD2425" s="168"/>
      <c r="BE2425" s="168"/>
      <c r="BF2425" s="168"/>
      <c r="BG2425" s="168"/>
      <c r="BH2425" s="168"/>
      <c r="BI2425" s="168"/>
      <c r="BJ2425" s="168"/>
      <c r="BK2425" s="168"/>
      <c r="BL2425" s="168"/>
      <c r="BM2425" s="168"/>
      <c r="BN2425" s="168"/>
      <c r="BO2425" s="168"/>
      <c r="BP2425" s="168"/>
    </row>
    <row r="2426" spans="4:68" x14ac:dyDescent="0.15">
      <c r="D2426" s="168"/>
      <c r="E2426" s="168"/>
      <c r="F2426" s="168"/>
      <c r="G2426" s="168"/>
      <c r="H2426" s="168"/>
      <c r="I2426" s="168"/>
      <c r="J2426" s="168"/>
      <c r="K2426" s="168"/>
      <c r="L2426" s="168"/>
      <c r="M2426" s="168"/>
      <c r="N2426" s="168"/>
      <c r="O2426" s="168"/>
      <c r="P2426" s="168"/>
      <c r="Q2426" s="168"/>
      <c r="R2426" s="168"/>
      <c r="S2426" s="168"/>
      <c r="T2426" s="168"/>
      <c r="U2426" s="168"/>
      <c r="V2426" s="168"/>
      <c r="W2426" s="168"/>
      <c r="X2426" s="168"/>
      <c r="Y2426" s="168"/>
      <c r="Z2426" s="168"/>
      <c r="AA2426" s="168"/>
      <c r="AB2426" s="168"/>
      <c r="AC2426" s="168"/>
      <c r="AD2426" s="168"/>
      <c r="AE2426" s="168"/>
      <c r="AF2426" s="168"/>
      <c r="AG2426" s="168"/>
      <c r="AH2426" s="168"/>
      <c r="AI2426" s="168"/>
      <c r="AJ2426" s="168"/>
      <c r="AK2426" s="168"/>
      <c r="AL2426" s="168"/>
      <c r="AM2426" s="168"/>
      <c r="AN2426" s="168"/>
      <c r="AO2426" s="168"/>
      <c r="AP2426" s="168"/>
      <c r="AQ2426" s="168"/>
      <c r="AR2426" s="168"/>
      <c r="AS2426" s="168"/>
      <c r="AT2426" s="168"/>
      <c r="AU2426" s="168"/>
      <c r="AV2426" s="168"/>
      <c r="AW2426" s="168"/>
      <c r="AX2426" s="168"/>
      <c r="AY2426" s="168"/>
      <c r="AZ2426" s="168"/>
      <c r="BA2426" s="168"/>
      <c r="BB2426" s="168"/>
      <c r="BC2426" s="168"/>
      <c r="BD2426" s="168"/>
      <c r="BE2426" s="168"/>
      <c r="BF2426" s="168"/>
      <c r="BG2426" s="168"/>
      <c r="BH2426" s="168"/>
      <c r="BI2426" s="168"/>
      <c r="BJ2426" s="168"/>
      <c r="BK2426" s="168"/>
      <c r="BL2426" s="168"/>
      <c r="BM2426" s="168"/>
      <c r="BN2426" s="168"/>
      <c r="BO2426" s="168"/>
      <c r="BP2426" s="168"/>
    </row>
    <row r="2427" spans="4:68" x14ac:dyDescent="0.15">
      <c r="D2427" s="168"/>
      <c r="E2427" s="168"/>
      <c r="F2427" s="168"/>
      <c r="G2427" s="168"/>
      <c r="H2427" s="168"/>
      <c r="I2427" s="168"/>
      <c r="J2427" s="168"/>
      <c r="K2427" s="168"/>
      <c r="L2427" s="168"/>
      <c r="M2427" s="168"/>
      <c r="N2427" s="168"/>
      <c r="O2427" s="168"/>
      <c r="P2427" s="168"/>
      <c r="Q2427" s="168"/>
      <c r="R2427" s="168"/>
      <c r="S2427" s="168"/>
      <c r="T2427" s="168"/>
      <c r="U2427" s="168"/>
      <c r="V2427" s="168"/>
      <c r="W2427" s="168"/>
      <c r="X2427" s="168"/>
      <c r="Y2427" s="168"/>
      <c r="Z2427" s="168"/>
      <c r="AA2427" s="168"/>
      <c r="AB2427" s="168"/>
      <c r="AC2427" s="168"/>
      <c r="AD2427" s="168"/>
      <c r="AE2427" s="168"/>
      <c r="AF2427" s="168"/>
      <c r="AG2427" s="168"/>
      <c r="AH2427" s="168"/>
      <c r="AI2427" s="168"/>
      <c r="AJ2427" s="168"/>
      <c r="AK2427" s="168"/>
      <c r="AL2427" s="168"/>
      <c r="AM2427" s="168"/>
      <c r="AN2427" s="168"/>
      <c r="AO2427" s="168"/>
      <c r="AP2427" s="168"/>
      <c r="AQ2427" s="168"/>
      <c r="AR2427" s="168"/>
      <c r="AS2427" s="168"/>
      <c r="AT2427" s="168"/>
      <c r="AU2427" s="168"/>
      <c r="AV2427" s="168"/>
      <c r="AW2427" s="168"/>
      <c r="AX2427" s="168"/>
      <c r="AY2427" s="168"/>
      <c r="AZ2427" s="168"/>
      <c r="BA2427" s="168"/>
      <c r="BB2427" s="168"/>
      <c r="BC2427" s="168"/>
      <c r="BD2427" s="168"/>
      <c r="BE2427" s="168"/>
      <c r="BF2427" s="168"/>
      <c r="BG2427" s="168"/>
      <c r="BH2427" s="168"/>
      <c r="BI2427" s="168"/>
      <c r="BJ2427" s="168"/>
      <c r="BK2427" s="168"/>
      <c r="BL2427" s="168"/>
      <c r="BM2427" s="168"/>
      <c r="BN2427" s="168"/>
      <c r="BO2427" s="168"/>
      <c r="BP2427" s="168"/>
    </row>
    <row r="2428" spans="4:68" x14ac:dyDescent="0.15">
      <c r="D2428" s="168"/>
      <c r="E2428" s="168"/>
      <c r="F2428" s="168"/>
      <c r="G2428" s="168"/>
      <c r="H2428" s="168"/>
      <c r="I2428" s="168"/>
      <c r="J2428" s="168"/>
      <c r="K2428" s="168"/>
      <c r="L2428" s="168"/>
      <c r="M2428" s="168"/>
      <c r="N2428" s="168"/>
      <c r="O2428" s="168"/>
      <c r="P2428" s="168"/>
      <c r="Q2428" s="168"/>
      <c r="R2428" s="168"/>
      <c r="S2428" s="168"/>
      <c r="T2428" s="168"/>
      <c r="U2428" s="168"/>
      <c r="V2428" s="168"/>
      <c r="W2428" s="168"/>
      <c r="X2428" s="168"/>
      <c r="Y2428" s="168"/>
      <c r="Z2428" s="168"/>
      <c r="AA2428" s="168"/>
      <c r="AB2428" s="168"/>
      <c r="AC2428" s="168"/>
      <c r="AD2428" s="168"/>
      <c r="AE2428" s="168"/>
      <c r="AF2428" s="168"/>
      <c r="AG2428" s="168"/>
      <c r="AH2428" s="168"/>
      <c r="AI2428" s="168"/>
      <c r="AJ2428" s="168"/>
      <c r="AK2428" s="168"/>
      <c r="AL2428" s="168"/>
      <c r="AM2428" s="168"/>
      <c r="AN2428" s="168"/>
      <c r="AO2428" s="168"/>
      <c r="AP2428" s="168"/>
      <c r="AQ2428" s="168"/>
      <c r="AR2428" s="168"/>
      <c r="AS2428" s="168"/>
      <c r="AT2428" s="168"/>
      <c r="AU2428" s="168"/>
      <c r="AV2428" s="168"/>
      <c r="AW2428" s="168"/>
      <c r="AX2428" s="168"/>
      <c r="AY2428" s="168"/>
      <c r="AZ2428" s="168"/>
      <c r="BA2428" s="168"/>
      <c r="BB2428" s="168"/>
      <c r="BC2428" s="168"/>
      <c r="BD2428" s="168"/>
      <c r="BE2428" s="168"/>
      <c r="BF2428" s="168"/>
      <c r="BG2428" s="168"/>
      <c r="BH2428" s="168"/>
      <c r="BI2428" s="168"/>
      <c r="BJ2428" s="168"/>
      <c r="BK2428" s="168"/>
      <c r="BL2428" s="168"/>
      <c r="BM2428" s="168"/>
      <c r="BN2428" s="168"/>
      <c r="BO2428" s="168"/>
      <c r="BP2428" s="168"/>
    </row>
    <row r="2429" spans="4:68" x14ac:dyDescent="0.15">
      <c r="D2429" s="168"/>
      <c r="E2429" s="168"/>
      <c r="F2429" s="168"/>
      <c r="G2429" s="168"/>
      <c r="H2429" s="168"/>
      <c r="I2429" s="168"/>
      <c r="J2429" s="168"/>
      <c r="K2429" s="168"/>
      <c r="L2429" s="168"/>
      <c r="M2429" s="168"/>
      <c r="N2429" s="168"/>
      <c r="O2429" s="168"/>
      <c r="P2429" s="168"/>
      <c r="Q2429" s="168"/>
      <c r="R2429" s="168"/>
      <c r="S2429" s="168"/>
      <c r="T2429" s="168"/>
      <c r="U2429" s="168"/>
      <c r="V2429" s="168"/>
      <c r="W2429" s="168"/>
      <c r="X2429" s="168"/>
      <c r="Y2429" s="168"/>
      <c r="Z2429" s="168"/>
      <c r="AA2429" s="168"/>
      <c r="AB2429" s="168"/>
      <c r="AC2429" s="168"/>
      <c r="AD2429" s="168"/>
      <c r="AE2429" s="168"/>
      <c r="AF2429" s="168"/>
      <c r="AG2429" s="168"/>
      <c r="AH2429" s="168"/>
      <c r="AI2429" s="168"/>
      <c r="AJ2429" s="168"/>
      <c r="AK2429" s="168"/>
      <c r="AL2429" s="168"/>
      <c r="AM2429" s="168"/>
      <c r="AN2429" s="168"/>
      <c r="AO2429" s="168"/>
      <c r="AP2429" s="168"/>
      <c r="AQ2429" s="168"/>
      <c r="AR2429" s="168"/>
      <c r="AS2429" s="168"/>
      <c r="AT2429" s="168"/>
      <c r="AU2429" s="168"/>
      <c r="AV2429" s="168"/>
      <c r="AW2429" s="168"/>
      <c r="AX2429" s="168"/>
      <c r="AY2429" s="168"/>
      <c r="AZ2429" s="168"/>
      <c r="BA2429" s="168"/>
      <c r="BB2429" s="168"/>
      <c r="BC2429" s="168"/>
      <c r="BD2429" s="168"/>
      <c r="BE2429" s="168"/>
      <c r="BF2429" s="168"/>
      <c r="BG2429" s="168"/>
      <c r="BH2429" s="168"/>
      <c r="BI2429" s="168"/>
      <c r="BJ2429" s="168"/>
      <c r="BK2429" s="168"/>
      <c r="BL2429" s="168"/>
      <c r="BM2429" s="168"/>
      <c r="BN2429" s="168"/>
      <c r="BO2429" s="168"/>
      <c r="BP2429" s="168"/>
    </row>
    <row r="2430" spans="4:68" x14ac:dyDescent="0.15">
      <c r="D2430" s="168"/>
      <c r="E2430" s="168"/>
      <c r="F2430" s="168"/>
      <c r="G2430" s="168"/>
      <c r="H2430" s="168"/>
      <c r="I2430" s="168"/>
      <c r="J2430" s="168"/>
      <c r="K2430" s="168"/>
      <c r="L2430" s="168"/>
      <c r="M2430" s="168"/>
      <c r="N2430" s="168"/>
      <c r="O2430" s="168"/>
      <c r="P2430" s="168"/>
      <c r="Q2430" s="168"/>
      <c r="R2430" s="168"/>
      <c r="S2430" s="168"/>
      <c r="T2430" s="168"/>
      <c r="U2430" s="168"/>
      <c r="V2430" s="168"/>
      <c r="W2430" s="168"/>
      <c r="X2430" s="168"/>
      <c r="Y2430" s="168"/>
      <c r="Z2430" s="168"/>
      <c r="AA2430" s="168"/>
      <c r="AB2430" s="168"/>
      <c r="AC2430" s="168"/>
      <c r="AD2430" s="168"/>
      <c r="AE2430" s="168"/>
      <c r="AF2430" s="168"/>
      <c r="AG2430" s="168"/>
      <c r="AH2430" s="168"/>
      <c r="AI2430" s="168"/>
      <c r="AJ2430" s="168"/>
      <c r="AK2430" s="168"/>
      <c r="AL2430" s="168"/>
      <c r="AM2430" s="168"/>
      <c r="AN2430" s="168"/>
      <c r="AO2430" s="168"/>
      <c r="AP2430" s="168"/>
      <c r="AQ2430" s="168"/>
      <c r="AR2430" s="168"/>
      <c r="AS2430" s="168"/>
      <c r="AT2430" s="168"/>
      <c r="AU2430" s="168"/>
      <c r="AV2430" s="168"/>
      <c r="AW2430" s="168"/>
      <c r="AX2430" s="168"/>
      <c r="AY2430" s="168"/>
      <c r="AZ2430" s="168"/>
      <c r="BA2430" s="168"/>
      <c r="BB2430" s="168"/>
      <c r="BC2430" s="168"/>
      <c r="BD2430" s="168"/>
      <c r="BE2430" s="168"/>
      <c r="BF2430" s="168"/>
      <c r="BG2430" s="168"/>
      <c r="BH2430" s="168"/>
      <c r="BI2430" s="168"/>
      <c r="BJ2430" s="168"/>
      <c r="BK2430" s="168"/>
      <c r="BL2430" s="168"/>
      <c r="BM2430" s="168"/>
      <c r="BN2430" s="168"/>
      <c r="BO2430" s="168"/>
      <c r="BP2430" s="168"/>
    </row>
    <row r="2431" spans="4:68" x14ac:dyDescent="0.15">
      <c r="D2431" s="168"/>
      <c r="E2431" s="168"/>
      <c r="F2431" s="168"/>
      <c r="G2431" s="168"/>
      <c r="H2431" s="168"/>
      <c r="I2431" s="168"/>
      <c r="J2431" s="168"/>
      <c r="K2431" s="168"/>
      <c r="L2431" s="168"/>
      <c r="M2431" s="168"/>
      <c r="N2431" s="168"/>
      <c r="O2431" s="168"/>
      <c r="P2431" s="168"/>
      <c r="Q2431" s="168"/>
      <c r="R2431" s="168"/>
      <c r="S2431" s="168"/>
      <c r="T2431" s="168"/>
      <c r="U2431" s="168"/>
      <c r="V2431" s="168"/>
      <c r="W2431" s="168"/>
      <c r="X2431" s="168"/>
      <c r="Y2431" s="168"/>
      <c r="Z2431" s="168"/>
      <c r="AA2431" s="168"/>
      <c r="AB2431" s="168"/>
      <c r="AC2431" s="168"/>
      <c r="AD2431" s="168"/>
      <c r="AE2431" s="168"/>
      <c r="AF2431" s="168"/>
      <c r="AG2431" s="168"/>
      <c r="AH2431" s="168"/>
      <c r="AI2431" s="168"/>
      <c r="AJ2431" s="168"/>
      <c r="AK2431" s="168"/>
      <c r="AL2431" s="168"/>
      <c r="AM2431" s="168"/>
      <c r="AN2431" s="168"/>
      <c r="AO2431" s="168"/>
      <c r="AP2431" s="168"/>
      <c r="AQ2431" s="168"/>
      <c r="AR2431" s="168"/>
      <c r="AS2431" s="168"/>
      <c r="AT2431" s="168"/>
      <c r="AU2431" s="168"/>
      <c r="AV2431" s="168"/>
      <c r="AW2431" s="168"/>
      <c r="AX2431" s="168"/>
      <c r="AY2431" s="168"/>
      <c r="AZ2431" s="168"/>
      <c r="BA2431" s="168"/>
      <c r="BB2431" s="168"/>
      <c r="BC2431" s="168"/>
      <c r="BD2431" s="168"/>
      <c r="BE2431" s="168"/>
      <c r="BF2431" s="168"/>
      <c r="BG2431" s="168"/>
      <c r="BH2431" s="168"/>
      <c r="BI2431" s="168"/>
      <c r="BJ2431" s="168"/>
      <c r="BK2431" s="168"/>
      <c r="BL2431" s="168"/>
      <c r="BM2431" s="168"/>
      <c r="BN2431" s="168"/>
      <c r="BO2431" s="168"/>
      <c r="BP2431" s="168"/>
    </row>
    <row r="2432" spans="4:68" x14ac:dyDescent="0.15">
      <c r="D2432" s="168"/>
      <c r="E2432" s="168"/>
      <c r="F2432" s="168"/>
      <c r="G2432" s="168"/>
      <c r="H2432" s="168"/>
      <c r="I2432" s="168"/>
      <c r="J2432" s="168"/>
      <c r="K2432" s="168"/>
      <c r="L2432" s="168"/>
      <c r="M2432" s="168"/>
      <c r="N2432" s="168"/>
      <c r="O2432" s="168"/>
      <c r="P2432" s="168"/>
      <c r="Q2432" s="168"/>
      <c r="R2432" s="168"/>
      <c r="S2432" s="168"/>
      <c r="T2432" s="168"/>
      <c r="U2432" s="168"/>
      <c r="V2432" s="168"/>
      <c r="W2432" s="168"/>
      <c r="X2432" s="168"/>
      <c r="Y2432" s="168"/>
      <c r="Z2432" s="168"/>
      <c r="AA2432" s="168"/>
      <c r="AB2432" s="168"/>
      <c r="AC2432" s="168"/>
      <c r="AD2432" s="168"/>
      <c r="AE2432" s="168"/>
      <c r="AF2432" s="168"/>
      <c r="AG2432" s="168"/>
      <c r="AH2432" s="168"/>
      <c r="AI2432" s="168"/>
      <c r="AJ2432" s="168"/>
      <c r="AK2432" s="168"/>
      <c r="AL2432" s="168"/>
      <c r="AM2432" s="168"/>
      <c r="AN2432" s="168"/>
      <c r="AO2432" s="168"/>
      <c r="AP2432" s="168"/>
      <c r="AQ2432" s="168"/>
      <c r="AR2432" s="168"/>
      <c r="AS2432" s="168"/>
      <c r="AT2432" s="168"/>
      <c r="AU2432" s="168"/>
      <c r="AV2432" s="168"/>
      <c r="AW2432" s="168"/>
      <c r="AX2432" s="168"/>
      <c r="AY2432" s="168"/>
      <c r="AZ2432" s="168"/>
      <c r="BA2432" s="168"/>
      <c r="BB2432" s="168"/>
      <c r="BC2432" s="168"/>
      <c r="BD2432" s="168"/>
      <c r="BE2432" s="168"/>
      <c r="BF2432" s="168"/>
      <c r="BG2432" s="168"/>
      <c r="BH2432" s="168"/>
      <c r="BI2432" s="168"/>
      <c r="BJ2432" s="168"/>
      <c r="BK2432" s="168"/>
      <c r="BL2432" s="168"/>
      <c r="BM2432" s="168"/>
      <c r="BN2432" s="168"/>
      <c r="BO2432" s="168"/>
      <c r="BP2432" s="168"/>
    </row>
    <row r="2433" spans="4:68" x14ac:dyDescent="0.15">
      <c r="D2433" s="168"/>
      <c r="E2433" s="168"/>
      <c r="F2433" s="168"/>
      <c r="G2433" s="168"/>
      <c r="H2433" s="168"/>
      <c r="I2433" s="168"/>
      <c r="J2433" s="168"/>
      <c r="K2433" s="168"/>
      <c r="L2433" s="168"/>
      <c r="M2433" s="168"/>
      <c r="N2433" s="168"/>
      <c r="O2433" s="168"/>
      <c r="P2433" s="168"/>
      <c r="Q2433" s="168"/>
      <c r="R2433" s="168"/>
      <c r="S2433" s="168"/>
      <c r="T2433" s="168"/>
      <c r="U2433" s="168"/>
      <c r="V2433" s="168"/>
      <c r="W2433" s="168"/>
      <c r="X2433" s="168"/>
      <c r="Y2433" s="168"/>
      <c r="Z2433" s="168"/>
      <c r="AA2433" s="168"/>
      <c r="AB2433" s="168"/>
      <c r="AC2433" s="168"/>
      <c r="AD2433" s="168"/>
      <c r="AE2433" s="168"/>
      <c r="AF2433" s="168"/>
      <c r="AG2433" s="168"/>
      <c r="AH2433" s="168"/>
      <c r="AI2433" s="168"/>
      <c r="AJ2433" s="168"/>
      <c r="AK2433" s="168"/>
      <c r="AL2433" s="168"/>
      <c r="AM2433" s="168"/>
      <c r="AN2433" s="168"/>
      <c r="AO2433" s="168"/>
      <c r="AP2433" s="168"/>
      <c r="AQ2433" s="168"/>
      <c r="AR2433" s="168"/>
      <c r="AS2433" s="168"/>
      <c r="AT2433" s="168"/>
      <c r="AU2433" s="168"/>
      <c r="AV2433" s="168"/>
      <c r="AW2433" s="168"/>
      <c r="AX2433" s="168"/>
      <c r="AY2433" s="168"/>
      <c r="AZ2433" s="168"/>
      <c r="BA2433" s="168"/>
      <c r="BB2433" s="168"/>
      <c r="BC2433" s="168"/>
      <c r="BD2433" s="168"/>
      <c r="BE2433" s="168"/>
      <c r="BF2433" s="168"/>
      <c r="BG2433" s="168"/>
      <c r="BH2433" s="168"/>
      <c r="BI2433" s="168"/>
      <c r="BJ2433" s="168"/>
      <c r="BK2433" s="168"/>
      <c r="BL2433" s="168"/>
      <c r="BM2433" s="168"/>
      <c r="BN2433" s="168"/>
      <c r="BO2433" s="168"/>
      <c r="BP2433" s="168"/>
    </row>
    <row r="2434" spans="4:68" x14ac:dyDescent="0.15">
      <c r="D2434" s="168"/>
      <c r="E2434" s="168"/>
      <c r="F2434" s="168"/>
      <c r="G2434" s="168"/>
      <c r="H2434" s="168"/>
      <c r="I2434" s="168"/>
      <c r="J2434" s="168"/>
      <c r="K2434" s="168"/>
      <c r="L2434" s="168"/>
      <c r="M2434" s="168"/>
      <c r="N2434" s="168"/>
      <c r="O2434" s="168"/>
      <c r="P2434" s="168"/>
      <c r="Q2434" s="168"/>
      <c r="R2434" s="168"/>
      <c r="S2434" s="168"/>
      <c r="T2434" s="168"/>
      <c r="U2434" s="168"/>
      <c r="V2434" s="168"/>
      <c r="W2434" s="168"/>
      <c r="X2434" s="168"/>
      <c r="Y2434" s="168"/>
      <c r="Z2434" s="168"/>
      <c r="AA2434" s="168"/>
      <c r="AB2434" s="168"/>
      <c r="AC2434" s="168"/>
      <c r="AD2434" s="168"/>
      <c r="AE2434" s="168"/>
      <c r="AF2434" s="168"/>
      <c r="AG2434" s="168"/>
      <c r="AH2434" s="168"/>
      <c r="AI2434" s="168"/>
      <c r="AJ2434" s="168"/>
      <c r="AK2434" s="168"/>
      <c r="AL2434" s="168"/>
      <c r="AM2434" s="168"/>
      <c r="AN2434" s="168"/>
      <c r="AO2434" s="168"/>
      <c r="AP2434" s="168"/>
      <c r="AQ2434" s="168"/>
      <c r="AR2434" s="168"/>
      <c r="AS2434" s="168"/>
      <c r="AT2434" s="168"/>
      <c r="AU2434" s="168"/>
      <c r="AV2434" s="168"/>
      <c r="AW2434" s="168"/>
      <c r="AX2434" s="168"/>
      <c r="AY2434" s="168"/>
      <c r="AZ2434" s="168"/>
      <c r="BA2434" s="168"/>
      <c r="BB2434" s="168"/>
      <c r="BC2434" s="168"/>
      <c r="BD2434" s="168"/>
      <c r="BE2434" s="168"/>
      <c r="BF2434" s="168"/>
      <c r="BG2434" s="168"/>
      <c r="BH2434" s="168"/>
      <c r="BI2434" s="168"/>
      <c r="BJ2434" s="168"/>
      <c r="BK2434" s="168"/>
      <c r="BL2434" s="168"/>
      <c r="BM2434" s="168"/>
      <c r="BN2434" s="168"/>
      <c r="BO2434" s="168"/>
      <c r="BP2434" s="168"/>
    </row>
    <row r="2435" spans="4:68" x14ac:dyDescent="0.15">
      <c r="D2435" s="168"/>
      <c r="E2435" s="168"/>
      <c r="F2435" s="168"/>
      <c r="G2435" s="168"/>
      <c r="H2435" s="168"/>
      <c r="I2435" s="168"/>
      <c r="J2435" s="168"/>
      <c r="K2435" s="168"/>
      <c r="L2435" s="168"/>
      <c r="M2435" s="168"/>
      <c r="N2435" s="168"/>
      <c r="O2435" s="168"/>
      <c r="P2435" s="168"/>
      <c r="Q2435" s="168"/>
      <c r="R2435" s="168"/>
      <c r="S2435" s="168"/>
      <c r="T2435" s="168"/>
      <c r="U2435" s="168"/>
      <c r="V2435" s="168"/>
      <c r="W2435" s="168"/>
      <c r="X2435" s="168"/>
      <c r="Y2435" s="168"/>
      <c r="Z2435" s="168"/>
      <c r="AA2435" s="168"/>
      <c r="AB2435" s="168"/>
      <c r="AC2435" s="168"/>
      <c r="AD2435" s="168"/>
      <c r="AE2435" s="168"/>
      <c r="AF2435" s="168"/>
      <c r="AG2435" s="168"/>
      <c r="AH2435" s="168"/>
      <c r="AI2435" s="168"/>
      <c r="AJ2435" s="168"/>
      <c r="AK2435" s="168"/>
      <c r="AL2435" s="168"/>
      <c r="AM2435" s="168"/>
      <c r="AN2435" s="168"/>
      <c r="AO2435" s="168"/>
      <c r="AP2435" s="168"/>
      <c r="AQ2435" s="168"/>
      <c r="AR2435" s="168"/>
      <c r="AS2435" s="168"/>
      <c r="AT2435" s="168"/>
      <c r="AU2435" s="168"/>
      <c r="AV2435" s="168"/>
      <c r="AW2435" s="168"/>
      <c r="AX2435" s="168"/>
      <c r="AY2435" s="168"/>
      <c r="AZ2435" s="168"/>
      <c r="BA2435" s="168"/>
      <c r="BB2435" s="168"/>
      <c r="BC2435" s="168"/>
      <c r="BD2435" s="168"/>
      <c r="BE2435" s="168"/>
      <c r="BF2435" s="168"/>
      <c r="BG2435" s="168"/>
      <c r="BH2435" s="168"/>
      <c r="BI2435" s="168"/>
      <c r="BJ2435" s="168"/>
      <c r="BK2435" s="168"/>
      <c r="BL2435" s="168"/>
      <c r="BM2435" s="168"/>
      <c r="BN2435" s="168"/>
      <c r="BO2435" s="168"/>
      <c r="BP2435" s="168"/>
    </row>
    <row r="2436" spans="4:68" x14ac:dyDescent="0.15">
      <c r="D2436" s="168"/>
      <c r="E2436" s="168"/>
      <c r="F2436" s="168"/>
      <c r="G2436" s="168"/>
      <c r="H2436" s="168"/>
      <c r="I2436" s="168"/>
      <c r="J2436" s="168"/>
      <c r="K2436" s="168"/>
      <c r="L2436" s="168"/>
      <c r="M2436" s="168"/>
      <c r="N2436" s="168"/>
      <c r="O2436" s="168"/>
      <c r="P2436" s="168"/>
      <c r="Q2436" s="168"/>
      <c r="R2436" s="168"/>
      <c r="S2436" s="168"/>
      <c r="T2436" s="168"/>
      <c r="U2436" s="168"/>
      <c r="V2436" s="168"/>
      <c r="W2436" s="168"/>
      <c r="X2436" s="168"/>
      <c r="Y2436" s="168"/>
      <c r="Z2436" s="168"/>
      <c r="AA2436" s="168"/>
      <c r="AB2436" s="168"/>
      <c r="AC2436" s="168"/>
      <c r="AD2436" s="168"/>
      <c r="AE2436" s="168"/>
      <c r="AF2436" s="168"/>
      <c r="AG2436" s="168"/>
      <c r="AH2436" s="168"/>
      <c r="AI2436" s="168"/>
      <c r="AJ2436" s="168"/>
      <c r="AK2436" s="168"/>
      <c r="AL2436" s="168"/>
      <c r="AM2436" s="168"/>
      <c r="AN2436" s="168"/>
      <c r="AO2436" s="168"/>
      <c r="AP2436" s="168"/>
      <c r="AQ2436" s="168"/>
      <c r="AR2436" s="168"/>
      <c r="AS2436" s="168"/>
      <c r="AT2436" s="168"/>
      <c r="AU2436" s="168"/>
      <c r="AV2436" s="168"/>
      <c r="AW2436" s="168"/>
      <c r="AX2436" s="168"/>
      <c r="AY2436" s="168"/>
      <c r="AZ2436" s="168"/>
      <c r="BA2436" s="168"/>
      <c r="BB2436" s="168"/>
      <c r="BC2436" s="168"/>
      <c r="BD2436" s="168"/>
      <c r="BE2436" s="168"/>
      <c r="BF2436" s="168"/>
      <c r="BG2436" s="168"/>
      <c r="BH2436" s="168"/>
      <c r="BI2436" s="168"/>
      <c r="BJ2436" s="168"/>
      <c r="BK2436" s="168"/>
      <c r="BL2436" s="168"/>
      <c r="BM2436" s="168"/>
      <c r="BN2436" s="168"/>
      <c r="BO2436" s="168"/>
      <c r="BP2436" s="168"/>
    </row>
    <row r="2437" spans="4:68" x14ac:dyDescent="0.15">
      <c r="D2437" s="168"/>
      <c r="E2437" s="168"/>
      <c r="F2437" s="168"/>
      <c r="G2437" s="168"/>
      <c r="H2437" s="168"/>
      <c r="I2437" s="168"/>
      <c r="J2437" s="168"/>
      <c r="K2437" s="168"/>
      <c r="L2437" s="168"/>
      <c r="M2437" s="168"/>
      <c r="N2437" s="168"/>
      <c r="O2437" s="168"/>
      <c r="P2437" s="168"/>
      <c r="Q2437" s="168"/>
      <c r="R2437" s="168"/>
      <c r="S2437" s="168"/>
      <c r="T2437" s="168"/>
      <c r="U2437" s="168"/>
      <c r="V2437" s="168"/>
      <c r="W2437" s="168"/>
      <c r="X2437" s="168"/>
      <c r="Y2437" s="168"/>
      <c r="Z2437" s="168"/>
      <c r="AA2437" s="168"/>
      <c r="AB2437" s="168"/>
      <c r="AC2437" s="168"/>
      <c r="AD2437" s="168"/>
      <c r="AE2437" s="168"/>
      <c r="AF2437" s="168"/>
      <c r="AG2437" s="168"/>
      <c r="AH2437" s="168"/>
      <c r="AI2437" s="168"/>
      <c r="AJ2437" s="168"/>
      <c r="AK2437" s="168"/>
      <c r="AL2437" s="168"/>
      <c r="AM2437" s="168"/>
      <c r="AN2437" s="168"/>
      <c r="AO2437" s="168"/>
      <c r="AP2437" s="168"/>
      <c r="AQ2437" s="168"/>
      <c r="AR2437" s="168"/>
      <c r="AS2437" s="168"/>
      <c r="AT2437" s="168"/>
      <c r="AU2437" s="168"/>
      <c r="AV2437" s="168"/>
      <c r="AW2437" s="168"/>
      <c r="AX2437" s="168"/>
      <c r="AY2437" s="168"/>
      <c r="AZ2437" s="168"/>
      <c r="BA2437" s="168"/>
      <c r="BB2437" s="168"/>
      <c r="BC2437" s="168"/>
      <c r="BD2437" s="168"/>
      <c r="BE2437" s="168"/>
      <c r="BF2437" s="168"/>
      <c r="BG2437" s="168"/>
      <c r="BH2437" s="168"/>
      <c r="BI2437" s="168"/>
      <c r="BJ2437" s="168"/>
      <c r="BK2437" s="168"/>
      <c r="BL2437" s="168"/>
      <c r="BM2437" s="168"/>
      <c r="BN2437" s="168"/>
      <c r="BO2437" s="168"/>
      <c r="BP2437" s="168"/>
    </row>
    <row r="2438" spans="4:68" x14ac:dyDescent="0.15">
      <c r="D2438" s="168"/>
      <c r="E2438" s="168"/>
      <c r="F2438" s="168"/>
      <c r="G2438" s="168"/>
      <c r="H2438" s="168"/>
      <c r="I2438" s="168"/>
      <c r="J2438" s="168"/>
      <c r="K2438" s="168"/>
      <c r="L2438" s="168"/>
      <c r="M2438" s="168"/>
      <c r="N2438" s="168"/>
      <c r="O2438" s="168"/>
      <c r="P2438" s="168"/>
      <c r="Q2438" s="168"/>
      <c r="R2438" s="168"/>
      <c r="S2438" s="168"/>
      <c r="T2438" s="168"/>
      <c r="U2438" s="168"/>
      <c r="V2438" s="168"/>
      <c r="W2438" s="168"/>
      <c r="X2438" s="168"/>
      <c r="Y2438" s="168"/>
      <c r="Z2438" s="168"/>
      <c r="AA2438" s="168"/>
      <c r="AB2438" s="168"/>
      <c r="AC2438" s="168"/>
      <c r="AD2438" s="168"/>
      <c r="AE2438" s="168"/>
      <c r="AF2438" s="168"/>
      <c r="AG2438" s="168"/>
      <c r="AH2438" s="168"/>
      <c r="AI2438" s="168"/>
      <c r="AJ2438" s="168"/>
      <c r="AK2438" s="168"/>
      <c r="AL2438" s="168"/>
      <c r="AM2438" s="168"/>
      <c r="AN2438" s="168"/>
      <c r="AO2438" s="168"/>
      <c r="AP2438" s="168"/>
      <c r="AQ2438" s="168"/>
      <c r="AR2438" s="168"/>
      <c r="AS2438" s="168"/>
      <c r="AT2438" s="168"/>
      <c r="AU2438" s="168"/>
      <c r="AV2438" s="168"/>
      <c r="AW2438" s="168"/>
      <c r="AX2438" s="168"/>
      <c r="AY2438" s="168"/>
      <c r="AZ2438" s="168"/>
      <c r="BA2438" s="168"/>
      <c r="BB2438" s="168"/>
      <c r="BC2438" s="168"/>
      <c r="BD2438" s="168"/>
      <c r="BE2438" s="168"/>
      <c r="BF2438" s="168"/>
      <c r="BG2438" s="168"/>
      <c r="BH2438" s="168"/>
      <c r="BI2438" s="168"/>
      <c r="BJ2438" s="168"/>
      <c r="BK2438" s="168"/>
      <c r="BL2438" s="168"/>
      <c r="BM2438" s="168"/>
      <c r="BN2438" s="168"/>
      <c r="BO2438" s="168"/>
      <c r="BP2438" s="168"/>
    </row>
    <row r="2439" spans="4:68" x14ac:dyDescent="0.15">
      <c r="D2439" s="168"/>
      <c r="E2439" s="168"/>
      <c r="F2439" s="168"/>
      <c r="G2439" s="168"/>
      <c r="H2439" s="168"/>
      <c r="I2439" s="168"/>
      <c r="J2439" s="168"/>
      <c r="K2439" s="168"/>
      <c r="L2439" s="168"/>
      <c r="M2439" s="168"/>
      <c r="N2439" s="168"/>
      <c r="O2439" s="168"/>
      <c r="P2439" s="168"/>
      <c r="Q2439" s="168"/>
      <c r="R2439" s="168"/>
      <c r="S2439" s="168"/>
      <c r="T2439" s="168"/>
      <c r="U2439" s="168"/>
      <c r="V2439" s="168"/>
      <c r="W2439" s="168"/>
      <c r="X2439" s="168"/>
      <c r="Y2439" s="168"/>
      <c r="Z2439" s="168"/>
      <c r="AA2439" s="168"/>
      <c r="AB2439" s="168"/>
      <c r="AC2439" s="168"/>
      <c r="AD2439" s="168"/>
      <c r="AE2439" s="168"/>
      <c r="AF2439" s="168"/>
      <c r="AG2439" s="168"/>
      <c r="AH2439" s="168"/>
      <c r="AI2439" s="168"/>
      <c r="AJ2439" s="168"/>
      <c r="AK2439" s="168"/>
      <c r="AL2439" s="168"/>
      <c r="AM2439" s="168"/>
      <c r="AN2439" s="168"/>
      <c r="AO2439" s="168"/>
      <c r="AP2439" s="168"/>
      <c r="AQ2439" s="168"/>
      <c r="AR2439" s="168"/>
      <c r="AS2439" s="168"/>
      <c r="AT2439" s="168"/>
      <c r="AU2439" s="168"/>
      <c r="AV2439" s="168"/>
      <c r="AW2439" s="168"/>
      <c r="AX2439" s="168"/>
      <c r="AY2439" s="168"/>
      <c r="AZ2439" s="168"/>
      <c r="BA2439" s="168"/>
      <c r="BB2439" s="168"/>
      <c r="BC2439" s="168"/>
      <c r="BD2439" s="168"/>
      <c r="BE2439" s="168"/>
      <c r="BF2439" s="168"/>
      <c r="BG2439" s="168"/>
      <c r="BH2439" s="168"/>
      <c r="BI2439" s="168"/>
      <c r="BJ2439" s="168"/>
      <c r="BK2439" s="168"/>
      <c r="BL2439" s="168"/>
      <c r="BM2439" s="168"/>
      <c r="BN2439" s="168"/>
      <c r="BO2439" s="168"/>
      <c r="BP2439" s="168"/>
    </row>
    <row r="2440" spans="4:68" x14ac:dyDescent="0.15">
      <c r="D2440" s="168"/>
      <c r="E2440" s="168"/>
      <c r="F2440" s="168"/>
      <c r="G2440" s="168"/>
      <c r="H2440" s="168"/>
      <c r="I2440" s="168"/>
      <c r="J2440" s="168"/>
      <c r="K2440" s="168"/>
      <c r="L2440" s="168"/>
      <c r="M2440" s="168"/>
      <c r="N2440" s="168"/>
      <c r="O2440" s="168"/>
      <c r="P2440" s="168"/>
      <c r="Q2440" s="168"/>
      <c r="R2440" s="168"/>
      <c r="S2440" s="168"/>
      <c r="T2440" s="168"/>
      <c r="U2440" s="168"/>
      <c r="V2440" s="168"/>
      <c r="W2440" s="168"/>
      <c r="X2440" s="168"/>
      <c r="Y2440" s="168"/>
      <c r="Z2440" s="168"/>
      <c r="AA2440" s="168"/>
      <c r="AB2440" s="168"/>
      <c r="AC2440" s="168"/>
      <c r="AD2440" s="168"/>
      <c r="AE2440" s="168"/>
      <c r="AF2440" s="168"/>
      <c r="AG2440" s="168"/>
      <c r="AH2440" s="168"/>
      <c r="AI2440" s="168"/>
      <c r="AJ2440" s="168"/>
      <c r="AK2440" s="168"/>
      <c r="AL2440" s="168"/>
      <c r="AM2440" s="168"/>
      <c r="AN2440" s="168"/>
      <c r="AO2440" s="168"/>
      <c r="AP2440" s="168"/>
      <c r="AQ2440" s="168"/>
      <c r="AR2440" s="168"/>
      <c r="AS2440" s="168"/>
      <c r="AT2440" s="168"/>
      <c r="AU2440" s="168"/>
      <c r="AV2440" s="168"/>
      <c r="AW2440" s="168"/>
      <c r="AX2440" s="168"/>
      <c r="AY2440" s="168"/>
      <c r="AZ2440" s="168"/>
      <c r="BA2440" s="168"/>
      <c r="BB2440" s="168"/>
      <c r="BC2440" s="168"/>
      <c r="BD2440" s="168"/>
      <c r="BE2440" s="168"/>
      <c r="BF2440" s="168"/>
      <c r="BG2440" s="168"/>
      <c r="BH2440" s="168"/>
      <c r="BI2440" s="168"/>
      <c r="BJ2440" s="168"/>
      <c r="BK2440" s="168"/>
      <c r="BL2440" s="168"/>
      <c r="BM2440" s="168"/>
      <c r="BN2440" s="168"/>
      <c r="BO2440" s="168"/>
      <c r="BP2440" s="168"/>
    </row>
    <row r="2441" spans="4:68" x14ac:dyDescent="0.15">
      <c r="D2441" s="168"/>
      <c r="E2441" s="168"/>
      <c r="F2441" s="168"/>
      <c r="G2441" s="168"/>
      <c r="H2441" s="168"/>
      <c r="I2441" s="168"/>
      <c r="J2441" s="168"/>
      <c r="K2441" s="168"/>
      <c r="L2441" s="168"/>
      <c r="M2441" s="168"/>
      <c r="N2441" s="168"/>
      <c r="O2441" s="168"/>
      <c r="P2441" s="168"/>
      <c r="Q2441" s="168"/>
      <c r="R2441" s="168"/>
      <c r="S2441" s="168"/>
      <c r="T2441" s="168"/>
      <c r="U2441" s="168"/>
      <c r="V2441" s="168"/>
      <c r="W2441" s="168"/>
      <c r="X2441" s="168"/>
      <c r="Y2441" s="168"/>
      <c r="Z2441" s="168"/>
      <c r="AA2441" s="168"/>
      <c r="AB2441" s="168"/>
      <c r="AC2441" s="168"/>
      <c r="AD2441" s="168"/>
      <c r="AE2441" s="168"/>
      <c r="AF2441" s="168"/>
      <c r="AG2441" s="168"/>
      <c r="AH2441" s="168"/>
      <c r="AI2441" s="168"/>
      <c r="AJ2441" s="168"/>
      <c r="AK2441" s="168"/>
      <c r="AL2441" s="168"/>
      <c r="AM2441" s="168"/>
      <c r="AN2441" s="168"/>
      <c r="AO2441" s="168"/>
      <c r="AP2441" s="168"/>
      <c r="AQ2441" s="168"/>
      <c r="AR2441" s="168"/>
      <c r="AS2441" s="168"/>
      <c r="AT2441" s="168"/>
      <c r="AU2441" s="168"/>
      <c r="AV2441" s="168"/>
      <c r="AW2441" s="168"/>
      <c r="AX2441" s="168"/>
      <c r="AY2441" s="168"/>
      <c r="AZ2441" s="168"/>
      <c r="BA2441" s="168"/>
      <c r="BB2441" s="168"/>
      <c r="BC2441" s="168"/>
      <c r="BD2441" s="168"/>
      <c r="BE2441" s="168"/>
      <c r="BF2441" s="168"/>
      <c r="BG2441" s="168"/>
      <c r="BH2441" s="168"/>
      <c r="BI2441" s="168"/>
      <c r="BJ2441" s="168"/>
      <c r="BK2441" s="168"/>
      <c r="BL2441" s="168"/>
      <c r="BM2441" s="168"/>
      <c r="BN2441" s="168"/>
      <c r="BO2441" s="168"/>
      <c r="BP2441" s="168"/>
    </row>
    <row r="2442" spans="4:68" x14ac:dyDescent="0.15">
      <c r="D2442" s="168"/>
      <c r="E2442" s="168"/>
      <c r="F2442" s="168"/>
      <c r="G2442" s="168"/>
      <c r="H2442" s="168"/>
      <c r="I2442" s="168"/>
      <c r="J2442" s="168"/>
      <c r="K2442" s="168"/>
      <c r="L2442" s="168"/>
      <c r="M2442" s="168"/>
      <c r="N2442" s="168"/>
      <c r="O2442" s="168"/>
      <c r="P2442" s="168"/>
      <c r="Q2442" s="168"/>
      <c r="R2442" s="168"/>
      <c r="S2442" s="168"/>
      <c r="T2442" s="168"/>
      <c r="U2442" s="168"/>
      <c r="V2442" s="168"/>
      <c r="W2442" s="168"/>
      <c r="X2442" s="168"/>
      <c r="Y2442" s="168"/>
      <c r="Z2442" s="168"/>
      <c r="AA2442" s="168"/>
      <c r="AB2442" s="168"/>
      <c r="AC2442" s="168"/>
      <c r="AD2442" s="168"/>
      <c r="AE2442" s="168"/>
      <c r="AF2442" s="168"/>
      <c r="AG2442" s="168"/>
      <c r="AH2442" s="168"/>
      <c r="AI2442" s="168"/>
      <c r="AJ2442" s="168"/>
      <c r="AK2442" s="168"/>
      <c r="AL2442" s="168"/>
      <c r="AM2442" s="168"/>
      <c r="AN2442" s="168"/>
      <c r="AO2442" s="168"/>
      <c r="AP2442" s="168"/>
      <c r="AQ2442" s="168"/>
      <c r="AR2442" s="168"/>
      <c r="AS2442" s="168"/>
      <c r="AT2442" s="168"/>
      <c r="AU2442" s="168"/>
      <c r="AV2442" s="168"/>
      <c r="AW2442" s="168"/>
      <c r="AX2442" s="168"/>
      <c r="AY2442" s="168"/>
      <c r="AZ2442" s="168"/>
      <c r="BA2442" s="168"/>
      <c r="BB2442" s="168"/>
      <c r="BC2442" s="168"/>
      <c r="BD2442" s="168"/>
      <c r="BE2442" s="168"/>
      <c r="BF2442" s="168"/>
      <c r="BG2442" s="168"/>
      <c r="BH2442" s="168"/>
      <c r="BI2442" s="168"/>
      <c r="BJ2442" s="168"/>
      <c r="BK2442" s="168"/>
      <c r="BL2442" s="168"/>
      <c r="BM2442" s="168"/>
      <c r="BN2442" s="168"/>
      <c r="BO2442" s="168"/>
      <c r="BP2442" s="168"/>
    </row>
    <row r="2443" spans="4:68" x14ac:dyDescent="0.15">
      <c r="D2443" s="168"/>
      <c r="E2443" s="168"/>
      <c r="F2443" s="168"/>
      <c r="G2443" s="168"/>
      <c r="H2443" s="168"/>
      <c r="I2443" s="168"/>
      <c r="J2443" s="168"/>
      <c r="K2443" s="168"/>
      <c r="L2443" s="168"/>
      <c r="M2443" s="168"/>
      <c r="N2443" s="168"/>
      <c r="O2443" s="168"/>
      <c r="P2443" s="168"/>
      <c r="Q2443" s="168"/>
      <c r="R2443" s="168"/>
      <c r="S2443" s="168"/>
      <c r="T2443" s="168"/>
      <c r="U2443" s="168"/>
      <c r="V2443" s="168"/>
      <c r="W2443" s="168"/>
      <c r="X2443" s="168"/>
      <c r="Y2443" s="168"/>
      <c r="Z2443" s="168"/>
      <c r="AA2443" s="168"/>
      <c r="AB2443" s="168"/>
      <c r="AC2443" s="168"/>
      <c r="AD2443" s="168"/>
      <c r="AE2443" s="168"/>
      <c r="AF2443" s="168"/>
      <c r="AG2443" s="168"/>
      <c r="AH2443" s="168"/>
      <c r="AI2443" s="168"/>
      <c r="AJ2443" s="168"/>
      <c r="AK2443" s="168"/>
      <c r="AL2443" s="168"/>
      <c r="AM2443" s="168"/>
      <c r="AN2443" s="168"/>
      <c r="AO2443" s="168"/>
      <c r="AP2443" s="168"/>
      <c r="AQ2443" s="168"/>
      <c r="AR2443" s="168"/>
      <c r="AS2443" s="168"/>
      <c r="AT2443" s="168"/>
      <c r="AU2443" s="168"/>
      <c r="AV2443" s="168"/>
      <c r="AW2443" s="168"/>
      <c r="AX2443" s="168"/>
      <c r="AY2443" s="168"/>
      <c r="AZ2443" s="168"/>
      <c r="BA2443" s="168"/>
      <c r="BB2443" s="168"/>
      <c r="BC2443" s="168"/>
      <c r="BD2443" s="168"/>
      <c r="BE2443" s="168"/>
      <c r="BF2443" s="168"/>
      <c r="BG2443" s="168"/>
      <c r="BH2443" s="168"/>
      <c r="BI2443" s="168"/>
      <c r="BJ2443" s="168"/>
      <c r="BK2443" s="168"/>
      <c r="BL2443" s="168"/>
      <c r="BM2443" s="168"/>
      <c r="BN2443" s="168"/>
      <c r="BO2443" s="168"/>
      <c r="BP2443" s="168"/>
    </row>
    <row r="2444" spans="4:68" x14ac:dyDescent="0.15">
      <c r="D2444" s="168"/>
      <c r="E2444" s="168"/>
      <c r="F2444" s="168"/>
      <c r="G2444" s="168"/>
      <c r="H2444" s="168"/>
      <c r="I2444" s="168"/>
      <c r="J2444" s="168"/>
      <c r="K2444" s="168"/>
      <c r="L2444" s="168"/>
      <c r="M2444" s="168"/>
      <c r="N2444" s="168"/>
      <c r="O2444" s="168"/>
      <c r="P2444" s="168"/>
      <c r="Q2444" s="168"/>
      <c r="R2444" s="168"/>
      <c r="S2444" s="168"/>
      <c r="T2444" s="168"/>
      <c r="U2444" s="168"/>
      <c r="V2444" s="168"/>
      <c r="W2444" s="168"/>
      <c r="X2444" s="168"/>
      <c r="Y2444" s="168"/>
      <c r="Z2444" s="168"/>
      <c r="AA2444" s="168"/>
      <c r="AB2444" s="168"/>
      <c r="AC2444" s="168"/>
      <c r="AD2444" s="168"/>
      <c r="AE2444" s="168"/>
      <c r="AF2444" s="168"/>
      <c r="AG2444" s="168"/>
      <c r="AH2444" s="168"/>
      <c r="AI2444" s="168"/>
      <c r="AJ2444" s="168"/>
      <c r="AK2444" s="168"/>
      <c r="AL2444" s="168"/>
      <c r="AM2444" s="168"/>
      <c r="AN2444" s="168"/>
      <c r="AO2444" s="168"/>
      <c r="AP2444" s="168"/>
      <c r="AQ2444" s="168"/>
      <c r="AR2444" s="168"/>
      <c r="AS2444" s="168"/>
      <c r="AT2444" s="168"/>
      <c r="AU2444" s="168"/>
      <c r="AV2444" s="168"/>
      <c r="AW2444" s="168"/>
      <c r="AX2444" s="168"/>
      <c r="AY2444" s="168"/>
      <c r="AZ2444" s="168"/>
      <c r="BA2444" s="168"/>
      <c r="BB2444" s="168"/>
      <c r="BC2444" s="168"/>
      <c r="BD2444" s="168"/>
      <c r="BE2444" s="168"/>
      <c r="BF2444" s="168"/>
      <c r="BG2444" s="168"/>
      <c r="BH2444" s="168"/>
      <c r="BI2444" s="168"/>
      <c r="BJ2444" s="168"/>
      <c r="BK2444" s="168"/>
      <c r="BL2444" s="168"/>
      <c r="BM2444" s="168"/>
      <c r="BN2444" s="168"/>
      <c r="BO2444" s="168"/>
      <c r="BP2444" s="168"/>
    </row>
    <row r="2445" spans="4:68" x14ac:dyDescent="0.15">
      <c r="D2445" s="168"/>
      <c r="E2445" s="168"/>
      <c r="F2445" s="168"/>
      <c r="G2445" s="168"/>
      <c r="H2445" s="168"/>
      <c r="I2445" s="168"/>
      <c r="J2445" s="168"/>
      <c r="K2445" s="168"/>
      <c r="L2445" s="168"/>
      <c r="M2445" s="168"/>
      <c r="N2445" s="168"/>
      <c r="O2445" s="168"/>
      <c r="P2445" s="168"/>
      <c r="Q2445" s="168"/>
      <c r="R2445" s="168"/>
      <c r="S2445" s="168"/>
      <c r="T2445" s="168"/>
      <c r="U2445" s="168"/>
      <c r="V2445" s="168"/>
      <c r="W2445" s="168"/>
      <c r="X2445" s="168"/>
      <c r="Y2445" s="168"/>
      <c r="Z2445" s="168"/>
      <c r="AA2445" s="168"/>
      <c r="AB2445" s="168"/>
      <c r="AC2445" s="168"/>
      <c r="AD2445" s="168"/>
      <c r="AE2445" s="168"/>
      <c r="AF2445" s="168"/>
      <c r="AG2445" s="168"/>
      <c r="AH2445" s="168"/>
      <c r="AI2445" s="168"/>
      <c r="AJ2445" s="168"/>
      <c r="AK2445" s="168"/>
      <c r="AL2445" s="168"/>
      <c r="AM2445" s="168"/>
      <c r="AN2445" s="168"/>
      <c r="AO2445" s="168"/>
      <c r="AP2445" s="168"/>
      <c r="AQ2445" s="168"/>
      <c r="AR2445" s="168"/>
      <c r="AS2445" s="168"/>
      <c r="AT2445" s="168"/>
      <c r="AU2445" s="168"/>
      <c r="AV2445" s="168"/>
      <c r="AW2445" s="168"/>
      <c r="AX2445" s="168"/>
      <c r="AY2445" s="168"/>
      <c r="AZ2445" s="168"/>
      <c r="BA2445" s="168"/>
      <c r="BB2445" s="168"/>
      <c r="BC2445" s="168"/>
      <c r="BD2445" s="168"/>
      <c r="BE2445" s="168"/>
      <c r="BF2445" s="168"/>
      <c r="BG2445" s="168"/>
      <c r="BH2445" s="168"/>
      <c r="BI2445" s="168"/>
      <c r="BJ2445" s="168"/>
      <c r="BK2445" s="168"/>
      <c r="BL2445" s="168"/>
      <c r="BM2445" s="168"/>
      <c r="BN2445" s="168"/>
      <c r="BO2445" s="168"/>
      <c r="BP2445" s="168"/>
    </row>
    <row r="2446" spans="4:68" x14ac:dyDescent="0.15">
      <c r="D2446" s="168"/>
      <c r="E2446" s="168"/>
      <c r="F2446" s="168"/>
      <c r="G2446" s="168"/>
      <c r="H2446" s="168"/>
      <c r="I2446" s="168"/>
      <c r="J2446" s="168"/>
      <c r="K2446" s="168"/>
      <c r="L2446" s="168"/>
      <c r="M2446" s="168"/>
      <c r="N2446" s="168"/>
      <c r="O2446" s="168"/>
      <c r="P2446" s="168"/>
      <c r="Q2446" s="168"/>
      <c r="R2446" s="168"/>
      <c r="S2446" s="168"/>
      <c r="T2446" s="168"/>
      <c r="U2446" s="168"/>
      <c r="V2446" s="168"/>
      <c r="W2446" s="168"/>
      <c r="X2446" s="168"/>
      <c r="Y2446" s="168"/>
      <c r="Z2446" s="168"/>
      <c r="AA2446" s="168"/>
      <c r="AB2446" s="168"/>
      <c r="AC2446" s="168"/>
      <c r="AD2446" s="168"/>
      <c r="AE2446" s="168"/>
      <c r="AF2446" s="168"/>
      <c r="AG2446" s="168"/>
      <c r="AH2446" s="168"/>
      <c r="AI2446" s="168"/>
      <c r="AJ2446" s="168"/>
      <c r="AK2446" s="168"/>
      <c r="AL2446" s="168"/>
      <c r="AM2446" s="168"/>
      <c r="AN2446" s="168"/>
      <c r="AO2446" s="168"/>
      <c r="AP2446" s="168"/>
      <c r="AQ2446" s="168"/>
      <c r="AR2446" s="168"/>
      <c r="AS2446" s="168"/>
      <c r="AT2446" s="168"/>
      <c r="AU2446" s="168"/>
      <c r="AV2446" s="168"/>
      <c r="AW2446" s="168"/>
      <c r="AX2446" s="168"/>
      <c r="AY2446" s="168"/>
      <c r="AZ2446" s="168"/>
      <c r="BA2446" s="168"/>
      <c r="BB2446" s="168"/>
      <c r="BC2446" s="168"/>
      <c r="BD2446" s="168"/>
      <c r="BE2446" s="168"/>
      <c r="BF2446" s="168"/>
      <c r="BG2446" s="168"/>
      <c r="BH2446" s="168"/>
      <c r="BI2446" s="168"/>
      <c r="BJ2446" s="168"/>
      <c r="BK2446" s="168"/>
      <c r="BL2446" s="168"/>
      <c r="BM2446" s="168"/>
      <c r="BN2446" s="168"/>
      <c r="BO2446" s="168"/>
      <c r="BP2446" s="168"/>
    </row>
    <row r="2447" spans="4:68" x14ac:dyDescent="0.15">
      <c r="D2447" s="168"/>
      <c r="E2447" s="168"/>
      <c r="F2447" s="168"/>
      <c r="G2447" s="168"/>
      <c r="H2447" s="168"/>
      <c r="I2447" s="168"/>
      <c r="J2447" s="168"/>
      <c r="K2447" s="168"/>
      <c r="L2447" s="168"/>
      <c r="M2447" s="168"/>
      <c r="N2447" s="168"/>
      <c r="O2447" s="168"/>
      <c r="P2447" s="168"/>
      <c r="Q2447" s="168"/>
      <c r="R2447" s="168"/>
      <c r="S2447" s="168"/>
      <c r="T2447" s="168"/>
      <c r="U2447" s="168"/>
      <c r="V2447" s="168"/>
      <c r="W2447" s="168"/>
      <c r="X2447" s="168"/>
      <c r="Y2447" s="168"/>
      <c r="Z2447" s="168"/>
      <c r="AA2447" s="168"/>
      <c r="AB2447" s="168"/>
      <c r="AC2447" s="168"/>
      <c r="AD2447" s="168"/>
      <c r="AE2447" s="168"/>
      <c r="AF2447" s="168"/>
      <c r="AG2447" s="168"/>
      <c r="AH2447" s="168"/>
      <c r="AI2447" s="168"/>
      <c r="AJ2447" s="168"/>
      <c r="AK2447" s="168"/>
      <c r="AL2447" s="168"/>
      <c r="AM2447" s="168"/>
      <c r="AN2447" s="168"/>
      <c r="AO2447" s="168"/>
      <c r="AP2447" s="168"/>
      <c r="AQ2447" s="168"/>
      <c r="AR2447" s="168"/>
      <c r="AS2447" s="168"/>
      <c r="AT2447" s="168"/>
      <c r="AU2447" s="168"/>
      <c r="AV2447" s="168"/>
      <c r="AW2447" s="168"/>
      <c r="AX2447" s="168"/>
      <c r="AY2447" s="168"/>
      <c r="AZ2447" s="168"/>
      <c r="BA2447" s="168"/>
      <c r="BB2447" s="168"/>
      <c r="BC2447" s="168"/>
      <c r="BD2447" s="168"/>
      <c r="BE2447" s="168"/>
      <c r="BF2447" s="168"/>
      <c r="BG2447" s="168"/>
      <c r="BH2447" s="168"/>
      <c r="BI2447" s="168"/>
      <c r="BJ2447" s="168"/>
      <c r="BK2447" s="168"/>
      <c r="BL2447" s="168"/>
      <c r="BM2447" s="168"/>
      <c r="BN2447" s="168"/>
      <c r="BO2447" s="168"/>
      <c r="BP2447" s="168"/>
    </row>
    <row r="2448" spans="4:68" x14ac:dyDescent="0.15">
      <c r="D2448" s="168"/>
      <c r="E2448" s="168"/>
      <c r="F2448" s="168"/>
      <c r="G2448" s="168"/>
      <c r="H2448" s="168"/>
      <c r="I2448" s="168"/>
      <c r="J2448" s="168"/>
      <c r="K2448" s="168"/>
      <c r="L2448" s="168"/>
      <c r="M2448" s="168"/>
      <c r="N2448" s="168"/>
      <c r="O2448" s="168"/>
      <c r="P2448" s="168"/>
      <c r="Q2448" s="168"/>
      <c r="R2448" s="168"/>
      <c r="S2448" s="168"/>
      <c r="T2448" s="168"/>
      <c r="U2448" s="168"/>
      <c r="V2448" s="168"/>
      <c r="W2448" s="168"/>
      <c r="X2448" s="168"/>
      <c r="Y2448" s="168"/>
      <c r="Z2448" s="168"/>
      <c r="AA2448" s="168"/>
      <c r="AB2448" s="168"/>
      <c r="AC2448" s="168"/>
      <c r="AD2448" s="168"/>
      <c r="AE2448" s="168"/>
      <c r="AF2448" s="168"/>
      <c r="AG2448" s="168"/>
      <c r="AH2448" s="168"/>
      <c r="AI2448" s="168"/>
      <c r="AJ2448" s="168"/>
      <c r="AK2448" s="168"/>
      <c r="AL2448" s="168"/>
      <c r="AM2448" s="168"/>
      <c r="AN2448" s="168"/>
      <c r="AO2448" s="168"/>
      <c r="AP2448" s="168"/>
      <c r="AQ2448" s="168"/>
      <c r="AR2448" s="168"/>
      <c r="AS2448" s="168"/>
      <c r="AT2448" s="168"/>
      <c r="AU2448" s="168"/>
      <c r="AV2448" s="168"/>
      <c r="AW2448" s="168"/>
      <c r="AX2448" s="168"/>
      <c r="AY2448" s="168"/>
      <c r="AZ2448" s="168"/>
      <c r="BA2448" s="168"/>
      <c r="BB2448" s="168"/>
      <c r="BC2448" s="168"/>
      <c r="BD2448" s="168"/>
      <c r="BE2448" s="168"/>
      <c r="BF2448" s="168"/>
      <c r="BG2448" s="168"/>
      <c r="BH2448" s="168"/>
      <c r="BI2448" s="168"/>
      <c r="BJ2448" s="168"/>
      <c r="BK2448" s="168"/>
      <c r="BL2448" s="168"/>
      <c r="BM2448" s="168"/>
      <c r="BN2448" s="168"/>
      <c r="BO2448" s="168"/>
      <c r="BP2448" s="168"/>
    </row>
    <row r="2449" spans="4:68" x14ac:dyDescent="0.15">
      <c r="D2449" s="168"/>
      <c r="E2449" s="168"/>
      <c r="F2449" s="168"/>
      <c r="G2449" s="168"/>
      <c r="H2449" s="168"/>
      <c r="I2449" s="168"/>
      <c r="J2449" s="168"/>
      <c r="K2449" s="168"/>
      <c r="L2449" s="168"/>
      <c r="M2449" s="168"/>
      <c r="N2449" s="168"/>
      <c r="O2449" s="168"/>
      <c r="P2449" s="168"/>
      <c r="Q2449" s="168"/>
      <c r="R2449" s="168"/>
      <c r="S2449" s="168"/>
      <c r="T2449" s="168"/>
      <c r="U2449" s="168"/>
      <c r="V2449" s="168"/>
      <c r="W2449" s="168"/>
      <c r="X2449" s="168"/>
      <c r="Y2449" s="168"/>
      <c r="Z2449" s="168"/>
      <c r="AA2449" s="168"/>
      <c r="AB2449" s="168"/>
      <c r="AC2449" s="168"/>
      <c r="AD2449" s="168"/>
      <c r="AE2449" s="168"/>
      <c r="AF2449" s="168"/>
      <c r="AG2449" s="168"/>
      <c r="AH2449" s="168"/>
      <c r="AI2449" s="168"/>
      <c r="AJ2449" s="168"/>
      <c r="AK2449" s="168"/>
      <c r="AL2449" s="168"/>
      <c r="AM2449" s="168"/>
      <c r="AN2449" s="168"/>
      <c r="AO2449" s="168"/>
      <c r="AP2449" s="168"/>
      <c r="AQ2449" s="168"/>
      <c r="AR2449" s="168"/>
      <c r="AS2449" s="168"/>
      <c r="AT2449" s="168"/>
      <c r="AU2449" s="168"/>
      <c r="AV2449" s="168"/>
      <c r="AW2449" s="168"/>
      <c r="AX2449" s="168"/>
      <c r="AY2449" s="168"/>
      <c r="AZ2449" s="168"/>
      <c r="BA2449" s="168"/>
      <c r="BB2449" s="168"/>
      <c r="BC2449" s="168"/>
      <c r="BD2449" s="168"/>
      <c r="BE2449" s="168"/>
      <c r="BF2449" s="168"/>
      <c r="BG2449" s="168"/>
      <c r="BH2449" s="168"/>
      <c r="BI2449" s="168"/>
      <c r="BJ2449" s="168"/>
      <c r="BK2449" s="168"/>
      <c r="BL2449" s="168"/>
      <c r="BM2449" s="168"/>
      <c r="BN2449" s="168"/>
      <c r="BO2449" s="168"/>
      <c r="BP2449" s="168"/>
    </row>
    <row r="2450" spans="4:68" x14ac:dyDescent="0.15">
      <c r="D2450" s="168"/>
      <c r="E2450" s="168"/>
      <c r="F2450" s="168"/>
      <c r="G2450" s="168"/>
      <c r="H2450" s="168"/>
      <c r="I2450" s="168"/>
      <c r="J2450" s="168"/>
      <c r="K2450" s="168"/>
      <c r="L2450" s="168"/>
      <c r="M2450" s="168"/>
      <c r="N2450" s="168"/>
      <c r="O2450" s="168"/>
      <c r="P2450" s="168"/>
      <c r="Q2450" s="168"/>
      <c r="R2450" s="168"/>
      <c r="S2450" s="168"/>
      <c r="T2450" s="168"/>
      <c r="U2450" s="168"/>
      <c r="V2450" s="168"/>
      <c r="W2450" s="168"/>
      <c r="X2450" s="168"/>
      <c r="Y2450" s="168"/>
      <c r="Z2450" s="168"/>
      <c r="AA2450" s="168"/>
      <c r="AB2450" s="168"/>
      <c r="AC2450" s="168"/>
      <c r="AD2450" s="168"/>
      <c r="AE2450" s="168"/>
      <c r="AF2450" s="168"/>
      <c r="AG2450" s="168"/>
      <c r="AH2450" s="168"/>
      <c r="AI2450" s="168"/>
      <c r="AJ2450" s="168"/>
      <c r="AK2450" s="168"/>
      <c r="AL2450" s="168"/>
      <c r="AM2450" s="168"/>
      <c r="AN2450" s="168"/>
      <c r="AO2450" s="168"/>
      <c r="AP2450" s="168"/>
      <c r="AQ2450" s="168"/>
      <c r="AR2450" s="168"/>
      <c r="AS2450" s="168"/>
      <c r="AT2450" s="168"/>
      <c r="AU2450" s="168"/>
      <c r="AV2450" s="168"/>
      <c r="AW2450" s="168"/>
      <c r="AX2450" s="168"/>
      <c r="AY2450" s="168"/>
      <c r="AZ2450" s="168"/>
      <c r="BA2450" s="168"/>
      <c r="BB2450" s="168"/>
      <c r="BC2450" s="168"/>
      <c r="BD2450" s="168"/>
      <c r="BE2450" s="168"/>
      <c r="BF2450" s="168"/>
      <c r="BG2450" s="168"/>
      <c r="BH2450" s="168"/>
      <c r="BI2450" s="168"/>
      <c r="BJ2450" s="168"/>
      <c r="BK2450" s="168"/>
      <c r="BL2450" s="168"/>
      <c r="BM2450" s="168"/>
      <c r="BN2450" s="168"/>
      <c r="BO2450" s="168"/>
      <c r="BP2450" s="168"/>
    </row>
    <row r="2451" spans="4:68" x14ac:dyDescent="0.15">
      <c r="D2451" s="168"/>
      <c r="E2451" s="168"/>
      <c r="F2451" s="168"/>
      <c r="G2451" s="168"/>
      <c r="H2451" s="168"/>
      <c r="I2451" s="168"/>
      <c r="J2451" s="168"/>
      <c r="K2451" s="168"/>
      <c r="L2451" s="168"/>
      <c r="M2451" s="168"/>
      <c r="N2451" s="168"/>
      <c r="O2451" s="168"/>
      <c r="P2451" s="168"/>
      <c r="Q2451" s="168"/>
      <c r="R2451" s="168"/>
      <c r="S2451" s="168"/>
      <c r="T2451" s="168"/>
      <c r="U2451" s="168"/>
      <c r="V2451" s="168"/>
      <c r="W2451" s="168"/>
      <c r="X2451" s="168"/>
      <c r="Y2451" s="168"/>
      <c r="Z2451" s="168"/>
      <c r="AA2451" s="168"/>
      <c r="AB2451" s="168"/>
      <c r="AC2451" s="168"/>
      <c r="AD2451" s="168"/>
      <c r="AE2451" s="168"/>
      <c r="AF2451" s="168"/>
      <c r="AG2451" s="168"/>
      <c r="AH2451" s="168"/>
      <c r="AI2451" s="168"/>
      <c r="AJ2451" s="168"/>
      <c r="AK2451" s="168"/>
      <c r="AL2451" s="168"/>
      <c r="AM2451" s="168"/>
      <c r="AN2451" s="168"/>
      <c r="AO2451" s="168"/>
      <c r="AP2451" s="168"/>
      <c r="AQ2451" s="168"/>
      <c r="AR2451" s="168"/>
      <c r="AS2451" s="168"/>
      <c r="AT2451" s="168"/>
      <c r="AU2451" s="168"/>
      <c r="AV2451" s="168"/>
      <c r="AW2451" s="168"/>
      <c r="AX2451" s="168"/>
      <c r="AY2451" s="168"/>
      <c r="AZ2451" s="168"/>
      <c r="BA2451" s="168"/>
      <c r="BB2451" s="168"/>
      <c r="BC2451" s="168"/>
      <c r="BD2451" s="168"/>
      <c r="BE2451" s="168"/>
      <c r="BF2451" s="168"/>
      <c r="BG2451" s="168"/>
      <c r="BH2451" s="168"/>
      <c r="BI2451" s="168"/>
      <c r="BJ2451" s="168"/>
      <c r="BK2451" s="168"/>
      <c r="BL2451" s="168"/>
      <c r="BM2451" s="168"/>
      <c r="BN2451" s="168"/>
      <c r="BO2451" s="168"/>
      <c r="BP2451" s="168"/>
    </row>
    <row r="2452" spans="4:68" x14ac:dyDescent="0.15">
      <c r="D2452" s="168"/>
      <c r="E2452" s="168"/>
      <c r="F2452" s="168"/>
      <c r="G2452" s="168"/>
      <c r="H2452" s="168"/>
      <c r="I2452" s="168"/>
      <c r="J2452" s="168"/>
      <c r="K2452" s="168"/>
      <c r="L2452" s="168"/>
      <c r="M2452" s="168"/>
      <c r="N2452" s="168"/>
      <c r="O2452" s="168"/>
      <c r="P2452" s="168"/>
      <c r="Q2452" s="168"/>
      <c r="R2452" s="168"/>
      <c r="S2452" s="168"/>
      <c r="T2452" s="168"/>
      <c r="U2452" s="168"/>
      <c r="V2452" s="168"/>
      <c r="W2452" s="168"/>
      <c r="X2452" s="168"/>
      <c r="Y2452" s="168"/>
      <c r="Z2452" s="168"/>
      <c r="AA2452" s="168"/>
      <c r="AB2452" s="168"/>
      <c r="AC2452" s="168"/>
      <c r="AD2452" s="168"/>
      <c r="AE2452" s="168"/>
      <c r="AF2452" s="168"/>
      <c r="AG2452" s="168"/>
      <c r="AH2452" s="168"/>
      <c r="AI2452" s="168"/>
      <c r="AJ2452" s="168"/>
      <c r="AK2452" s="168"/>
      <c r="AL2452" s="168"/>
      <c r="AM2452" s="168"/>
      <c r="AN2452" s="168"/>
      <c r="AO2452" s="168"/>
      <c r="AP2452" s="168"/>
      <c r="AQ2452" s="168"/>
      <c r="AR2452" s="168"/>
      <c r="AS2452" s="168"/>
      <c r="AT2452" s="168"/>
      <c r="AU2452" s="168"/>
      <c r="AV2452" s="168"/>
      <c r="AW2452" s="168"/>
      <c r="AX2452" s="168"/>
      <c r="AY2452" s="168"/>
      <c r="AZ2452" s="168"/>
      <c r="BA2452" s="168"/>
      <c r="BB2452" s="168"/>
      <c r="BC2452" s="168"/>
      <c r="BD2452" s="168"/>
      <c r="BE2452" s="168"/>
      <c r="BF2452" s="168"/>
      <c r="BG2452" s="168"/>
      <c r="BH2452" s="168"/>
      <c r="BI2452" s="168"/>
      <c r="BJ2452" s="168"/>
      <c r="BK2452" s="168"/>
      <c r="BL2452" s="168"/>
      <c r="BM2452" s="168"/>
      <c r="BN2452" s="168"/>
      <c r="BO2452" s="168"/>
      <c r="BP2452" s="168"/>
    </row>
    <row r="2453" spans="4:68" x14ac:dyDescent="0.15">
      <c r="D2453" s="168"/>
      <c r="E2453" s="168"/>
      <c r="F2453" s="168"/>
      <c r="G2453" s="168"/>
      <c r="H2453" s="168"/>
      <c r="I2453" s="168"/>
      <c r="J2453" s="168"/>
      <c r="K2453" s="168"/>
      <c r="L2453" s="168"/>
      <c r="M2453" s="168"/>
      <c r="N2453" s="168"/>
      <c r="O2453" s="168"/>
      <c r="P2453" s="168"/>
      <c r="Q2453" s="168"/>
      <c r="R2453" s="168"/>
      <c r="S2453" s="168"/>
      <c r="T2453" s="168"/>
      <c r="U2453" s="168"/>
      <c r="V2453" s="168"/>
      <c r="W2453" s="168"/>
      <c r="X2453" s="168"/>
      <c r="Y2453" s="168"/>
      <c r="Z2453" s="168"/>
      <c r="AA2453" s="168"/>
      <c r="AB2453" s="168"/>
      <c r="AC2453" s="168"/>
      <c r="AD2453" s="168"/>
      <c r="AE2453" s="168"/>
      <c r="AF2453" s="168"/>
      <c r="AG2453" s="168"/>
      <c r="AH2453" s="168"/>
      <c r="AI2453" s="168"/>
      <c r="AJ2453" s="168"/>
      <c r="AK2453" s="168"/>
      <c r="AL2453" s="168"/>
      <c r="AM2453" s="168"/>
      <c r="AN2453" s="168"/>
      <c r="AO2453" s="168"/>
      <c r="AP2453" s="168"/>
      <c r="AQ2453" s="168"/>
      <c r="AR2453" s="168"/>
      <c r="AS2453" s="168"/>
      <c r="AT2453" s="168"/>
      <c r="AU2453" s="168"/>
      <c r="AV2453" s="168"/>
      <c r="AW2453" s="168"/>
      <c r="AX2453" s="168"/>
      <c r="AY2453" s="168"/>
      <c r="AZ2453" s="168"/>
      <c r="BA2453" s="168"/>
      <c r="BB2453" s="168"/>
      <c r="BC2453" s="168"/>
      <c r="BD2453" s="168"/>
      <c r="BE2453" s="168"/>
      <c r="BF2453" s="168"/>
      <c r="BG2453" s="168"/>
      <c r="BH2453" s="168"/>
      <c r="BI2453" s="168"/>
      <c r="BJ2453" s="168"/>
      <c r="BK2453" s="168"/>
      <c r="BL2453" s="168"/>
      <c r="BM2453" s="168"/>
      <c r="BN2453" s="168"/>
      <c r="BO2453" s="168"/>
      <c r="BP2453" s="168"/>
    </row>
    <row r="2454" spans="4:68" x14ac:dyDescent="0.15">
      <c r="D2454" s="168"/>
      <c r="E2454" s="168"/>
      <c r="F2454" s="168"/>
      <c r="G2454" s="168"/>
      <c r="H2454" s="168"/>
      <c r="I2454" s="168"/>
      <c r="J2454" s="168"/>
      <c r="K2454" s="168"/>
      <c r="L2454" s="168"/>
      <c r="M2454" s="168"/>
      <c r="N2454" s="168"/>
      <c r="O2454" s="168"/>
      <c r="P2454" s="168"/>
      <c r="Q2454" s="168"/>
      <c r="R2454" s="168"/>
      <c r="S2454" s="168"/>
      <c r="T2454" s="168"/>
      <c r="U2454" s="168"/>
      <c r="V2454" s="168"/>
      <c r="W2454" s="168"/>
      <c r="X2454" s="168"/>
      <c r="Y2454" s="168"/>
      <c r="Z2454" s="168"/>
      <c r="AA2454" s="168"/>
      <c r="AB2454" s="168"/>
      <c r="AC2454" s="168"/>
      <c r="AD2454" s="168"/>
      <c r="AE2454" s="168"/>
      <c r="AF2454" s="168"/>
      <c r="AG2454" s="168"/>
      <c r="AH2454" s="168"/>
      <c r="AI2454" s="168"/>
      <c r="AJ2454" s="168"/>
      <c r="AK2454" s="168"/>
      <c r="AL2454" s="168"/>
      <c r="AM2454" s="168"/>
      <c r="AN2454" s="168"/>
      <c r="AO2454" s="168"/>
      <c r="AP2454" s="168"/>
      <c r="AQ2454" s="168"/>
      <c r="AR2454" s="168"/>
      <c r="AS2454" s="168"/>
      <c r="AT2454" s="168"/>
      <c r="AU2454" s="168"/>
      <c r="AV2454" s="168"/>
      <c r="AW2454" s="168"/>
      <c r="AX2454" s="168"/>
      <c r="AY2454" s="168"/>
      <c r="AZ2454" s="168"/>
      <c r="BA2454" s="168"/>
      <c r="BB2454" s="168"/>
      <c r="BC2454" s="168"/>
      <c r="BD2454" s="168"/>
      <c r="BE2454" s="168"/>
      <c r="BF2454" s="168"/>
      <c r="BG2454" s="168"/>
      <c r="BH2454" s="168"/>
      <c r="BI2454" s="168"/>
      <c r="BJ2454" s="168"/>
      <c r="BK2454" s="168"/>
      <c r="BL2454" s="168"/>
      <c r="BM2454" s="168"/>
      <c r="BN2454" s="168"/>
      <c r="BO2454" s="168"/>
      <c r="BP2454" s="168"/>
    </row>
    <row r="2455" spans="4:68" x14ac:dyDescent="0.15">
      <c r="D2455" s="168"/>
      <c r="E2455" s="168"/>
      <c r="F2455" s="168"/>
      <c r="G2455" s="168"/>
      <c r="H2455" s="168"/>
      <c r="I2455" s="168"/>
      <c r="J2455" s="168"/>
      <c r="K2455" s="168"/>
      <c r="L2455" s="168"/>
      <c r="M2455" s="168"/>
      <c r="N2455" s="168"/>
      <c r="O2455" s="168"/>
      <c r="P2455" s="168"/>
      <c r="Q2455" s="168"/>
      <c r="R2455" s="168"/>
      <c r="S2455" s="168"/>
      <c r="T2455" s="168"/>
      <c r="U2455" s="168"/>
      <c r="V2455" s="168"/>
      <c r="W2455" s="168"/>
      <c r="X2455" s="168"/>
      <c r="Y2455" s="168"/>
      <c r="Z2455" s="168"/>
      <c r="AA2455" s="168"/>
      <c r="AB2455" s="168"/>
      <c r="AC2455" s="168"/>
      <c r="AD2455" s="168"/>
      <c r="AE2455" s="168"/>
      <c r="AF2455" s="168"/>
      <c r="AG2455" s="168"/>
      <c r="AH2455" s="168"/>
      <c r="AI2455" s="168"/>
      <c r="AJ2455" s="168"/>
      <c r="AK2455" s="168"/>
      <c r="AL2455" s="168"/>
      <c r="AM2455" s="168"/>
      <c r="AN2455" s="168"/>
      <c r="AO2455" s="168"/>
      <c r="AP2455" s="168"/>
      <c r="AQ2455" s="168"/>
      <c r="AR2455" s="168"/>
      <c r="AS2455" s="168"/>
      <c r="AT2455" s="168"/>
      <c r="AU2455" s="168"/>
      <c r="AV2455" s="168"/>
      <c r="AW2455" s="168"/>
      <c r="AX2455" s="168"/>
      <c r="AY2455" s="168"/>
      <c r="AZ2455" s="168"/>
      <c r="BA2455" s="168"/>
      <c r="BB2455" s="168"/>
      <c r="BC2455" s="168"/>
      <c r="BD2455" s="168"/>
      <c r="BE2455" s="168"/>
      <c r="BF2455" s="168"/>
      <c r="BG2455" s="168"/>
      <c r="BH2455" s="168"/>
      <c r="BI2455" s="168"/>
      <c r="BJ2455" s="168"/>
      <c r="BK2455" s="168"/>
      <c r="BL2455" s="168"/>
      <c r="BM2455" s="168"/>
      <c r="BN2455" s="168"/>
      <c r="BO2455" s="168"/>
      <c r="BP2455" s="168"/>
    </row>
    <row r="2456" spans="4:68" x14ac:dyDescent="0.15">
      <c r="D2456" s="168"/>
      <c r="E2456" s="168"/>
      <c r="F2456" s="168"/>
      <c r="G2456" s="168"/>
      <c r="H2456" s="168"/>
      <c r="I2456" s="168"/>
      <c r="J2456" s="168"/>
      <c r="K2456" s="168"/>
      <c r="L2456" s="168"/>
      <c r="M2456" s="168"/>
      <c r="N2456" s="168"/>
      <c r="O2456" s="168"/>
      <c r="P2456" s="168"/>
      <c r="Q2456" s="168"/>
      <c r="R2456" s="168"/>
      <c r="S2456" s="168"/>
      <c r="T2456" s="168"/>
      <c r="U2456" s="168"/>
      <c r="V2456" s="168"/>
      <c r="W2456" s="168"/>
      <c r="X2456" s="168"/>
      <c r="Y2456" s="168"/>
      <c r="Z2456" s="168"/>
      <c r="AA2456" s="168"/>
      <c r="AB2456" s="168"/>
      <c r="AC2456" s="168"/>
      <c r="AD2456" s="168"/>
      <c r="AE2456" s="168"/>
      <c r="AF2456" s="168"/>
      <c r="AG2456" s="168"/>
      <c r="AH2456" s="168"/>
      <c r="AI2456" s="168"/>
      <c r="AJ2456" s="168"/>
      <c r="AK2456" s="168"/>
      <c r="AL2456" s="168"/>
      <c r="AM2456" s="168"/>
      <c r="AN2456" s="168"/>
      <c r="AO2456" s="168"/>
      <c r="AP2456" s="168"/>
      <c r="AQ2456" s="168"/>
      <c r="AR2456" s="168"/>
      <c r="AS2456" s="168"/>
      <c r="AT2456" s="168"/>
      <c r="AU2456" s="168"/>
      <c r="AV2456" s="168"/>
      <c r="AW2456" s="168"/>
      <c r="AX2456" s="168"/>
      <c r="AY2456" s="168"/>
      <c r="AZ2456" s="168"/>
      <c r="BA2456" s="168"/>
      <c r="BB2456" s="168"/>
      <c r="BC2456" s="168"/>
      <c r="BD2456" s="168"/>
      <c r="BE2456" s="168"/>
      <c r="BF2456" s="168"/>
      <c r="BG2456" s="168"/>
      <c r="BH2456" s="168"/>
      <c r="BI2456" s="168"/>
      <c r="BJ2456" s="168"/>
      <c r="BK2456" s="168"/>
      <c r="BL2456" s="168"/>
      <c r="BM2456" s="168"/>
      <c r="BN2456" s="168"/>
      <c r="BO2456" s="168"/>
      <c r="BP2456" s="168"/>
    </row>
    <row r="2457" spans="4:68" x14ac:dyDescent="0.15">
      <c r="D2457" s="168"/>
      <c r="E2457" s="168"/>
      <c r="F2457" s="168"/>
      <c r="G2457" s="168"/>
      <c r="H2457" s="168"/>
      <c r="I2457" s="168"/>
      <c r="J2457" s="168"/>
      <c r="K2457" s="168"/>
      <c r="L2457" s="168"/>
      <c r="M2457" s="168"/>
      <c r="N2457" s="168"/>
      <c r="O2457" s="168"/>
      <c r="P2457" s="168"/>
      <c r="Q2457" s="168"/>
      <c r="R2457" s="168"/>
      <c r="S2457" s="168"/>
      <c r="T2457" s="168"/>
      <c r="U2457" s="168"/>
      <c r="V2457" s="168"/>
      <c r="W2457" s="168"/>
      <c r="X2457" s="168"/>
      <c r="Y2457" s="168"/>
      <c r="Z2457" s="168"/>
      <c r="AA2457" s="168"/>
      <c r="AB2457" s="168"/>
      <c r="AC2457" s="168"/>
      <c r="AD2457" s="168"/>
      <c r="AE2457" s="168"/>
      <c r="AF2457" s="168"/>
      <c r="AG2457" s="168"/>
      <c r="AH2457" s="168"/>
      <c r="AI2457" s="168"/>
      <c r="AJ2457" s="168"/>
      <c r="AK2457" s="168"/>
      <c r="AL2457" s="168"/>
      <c r="AM2457" s="168"/>
      <c r="AN2457" s="168"/>
      <c r="AO2457" s="168"/>
      <c r="AP2457" s="168"/>
      <c r="AQ2457" s="168"/>
      <c r="AR2457" s="168"/>
      <c r="AS2457" s="168"/>
      <c r="AT2457" s="168"/>
      <c r="AU2457" s="168"/>
      <c r="AV2457" s="168"/>
      <c r="AW2457" s="168"/>
      <c r="AX2457" s="168"/>
      <c r="AY2457" s="168"/>
      <c r="AZ2457" s="168"/>
      <c r="BA2457" s="168"/>
      <c r="BB2457" s="168"/>
      <c r="BC2457" s="168"/>
      <c r="BD2457" s="168"/>
      <c r="BE2457" s="168"/>
      <c r="BF2457" s="168"/>
      <c r="BG2457" s="168"/>
      <c r="BH2457" s="168"/>
      <c r="BI2457" s="168"/>
      <c r="BJ2457" s="168"/>
      <c r="BK2457" s="168"/>
      <c r="BL2457" s="168"/>
      <c r="BM2457" s="168"/>
      <c r="BN2457" s="168"/>
      <c r="BO2457" s="168"/>
      <c r="BP2457" s="168"/>
    </row>
    <row r="2458" spans="4:68" x14ac:dyDescent="0.15">
      <c r="D2458" s="168"/>
      <c r="E2458" s="168"/>
      <c r="F2458" s="168"/>
      <c r="G2458" s="168"/>
      <c r="H2458" s="168"/>
      <c r="I2458" s="168"/>
      <c r="J2458" s="168"/>
      <c r="K2458" s="168"/>
      <c r="L2458" s="168"/>
      <c r="M2458" s="168"/>
      <c r="N2458" s="168"/>
      <c r="O2458" s="168"/>
      <c r="P2458" s="168"/>
      <c r="Q2458" s="168"/>
      <c r="R2458" s="168"/>
      <c r="S2458" s="168"/>
      <c r="T2458" s="168"/>
      <c r="U2458" s="168"/>
      <c r="V2458" s="168"/>
      <c r="W2458" s="168"/>
      <c r="X2458" s="168"/>
      <c r="Y2458" s="168"/>
      <c r="Z2458" s="168"/>
      <c r="AA2458" s="168"/>
      <c r="AB2458" s="168"/>
      <c r="AC2458" s="168"/>
      <c r="AD2458" s="168"/>
      <c r="AE2458" s="168"/>
      <c r="AF2458" s="168"/>
      <c r="AG2458" s="168"/>
      <c r="AH2458" s="168"/>
      <c r="AI2458" s="168"/>
      <c r="AJ2458" s="168"/>
      <c r="AK2458" s="168"/>
      <c r="AL2458" s="168"/>
      <c r="AM2458" s="168"/>
      <c r="AN2458" s="168"/>
      <c r="AO2458" s="168"/>
      <c r="AP2458" s="168"/>
      <c r="AQ2458" s="168"/>
      <c r="AR2458" s="168"/>
      <c r="AS2458" s="168"/>
      <c r="AT2458" s="168"/>
      <c r="AU2458" s="168"/>
      <c r="AV2458" s="168"/>
      <c r="AW2458" s="168"/>
      <c r="AX2458" s="168"/>
      <c r="AY2458" s="168"/>
      <c r="AZ2458" s="168"/>
      <c r="BA2458" s="168"/>
      <c r="BB2458" s="168"/>
      <c r="BC2458" s="168"/>
      <c r="BD2458" s="168"/>
      <c r="BE2458" s="168"/>
      <c r="BF2458" s="168"/>
      <c r="BG2458" s="168"/>
      <c r="BH2458" s="168"/>
      <c r="BI2458" s="168"/>
      <c r="BJ2458" s="168"/>
      <c r="BK2458" s="168"/>
      <c r="BL2458" s="168"/>
      <c r="BM2458" s="168"/>
      <c r="BN2458" s="168"/>
      <c r="BO2458" s="168"/>
      <c r="BP2458" s="168"/>
    </row>
    <row r="2459" spans="4:68" x14ac:dyDescent="0.15">
      <c r="D2459" s="168"/>
      <c r="E2459" s="168"/>
      <c r="F2459" s="168"/>
      <c r="G2459" s="168"/>
      <c r="H2459" s="168"/>
      <c r="I2459" s="168"/>
      <c r="J2459" s="168"/>
      <c r="K2459" s="168"/>
      <c r="L2459" s="168"/>
      <c r="M2459" s="168"/>
      <c r="N2459" s="168"/>
      <c r="O2459" s="168"/>
      <c r="P2459" s="168"/>
      <c r="Q2459" s="168"/>
      <c r="R2459" s="168"/>
      <c r="S2459" s="168"/>
      <c r="T2459" s="168"/>
      <c r="U2459" s="168"/>
      <c r="V2459" s="168"/>
      <c r="W2459" s="168"/>
      <c r="X2459" s="168"/>
      <c r="Y2459" s="168"/>
      <c r="Z2459" s="168"/>
      <c r="AA2459" s="168"/>
      <c r="AB2459" s="168"/>
      <c r="AC2459" s="168"/>
      <c r="AD2459" s="168"/>
      <c r="AE2459" s="168"/>
      <c r="AF2459" s="168"/>
      <c r="AG2459" s="168"/>
      <c r="AH2459" s="168"/>
      <c r="AI2459" s="168"/>
      <c r="AJ2459" s="168"/>
      <c r="AK2459" s="168"/>
      <c r="AL2459" s="168"/>
      <c r="AM2459" s="168"/>
      <c r="AN2459" s="168"/>
      <c r="AO2459" s="168"/>
      <c r="AP2459" s="168"/>
      <c r="AQ2459" s="168"/>
      <c r="AR2459" s="168"/>
      <c r="AS2459" s="168"/>
      <c r="AT2459" s="168"/>
      <c r="AU2459" s="168"/>
      <c r="AV2459" s="168"/>
      <c r="AW2459" s="168"/>
      <c r="AX2459" s="168"/>
      <c r="AY2459" s="168"/>
      <c r="AZ2459" s="168"/>
      <c r="BA2459" s="168"/>
      <c r="BB2459" s="168"/>
      <c r="BC2459" s="168"/>
      <c r="BD2459" s="168"/>
      <c r="BE2459" s="168"/>
      <c r="BF2459" s="168"/>
      <c r="BG2459" s="168"/>
      <c r="BH2459" s="168"/>
      <c r="BI2459" s="168"/>
      <c r="BJ2459" s="168"/>
      <c r="BK2459" s="168"/>
      <c r="BL2459" s="168"/>
      <c r="BM2459" s="168"/>
      <c r="BN2459" s="168"/>
      <c r="BO2459" s="168"/>
      <c r="BP2459" s="168"/>
    </row>
    <row r="2460" spans="4:68" x14ac:dyDescent="0.15">
      <c r="D2460" s="168"/>
      <c r="E2460" s="168"/>
      <c r="F2460" s="168"/>
      <c r="G2460" s="168"/>
      <c r="H2460" s="168"/>
      <c r="I2460" s="168"/>
      <c r="J2460" s="168"/>
      <c r="K2460" s="168"/>
      <c r="L2460" s="168"/>
      <c r="M2460" s="168"/>
      <c r="N2460" s="168"/>
      <c r="O2460" s="168"/>
      <c r="P2460" s="168"/>
      <c r="Q2460" s="168"/>
      <c r="R2460" s="168"/>
      <c r="S2460" s="168"/>
      <c r="T2460" s="168"/>
      <c r="U2460" s="168"/>
      <c r="V2460" s="168"/>
      <c r="W2460" s="168"/>
      <c r="X2460" s="168"/>
      <c r="Y2460" s="168"/>
      <c r="Z2460" s="168"/>
      <c r="AA2460" s="168"/>
      <c r="AB2460" s="168"/>
      <c r="AC2460" s="168"/>
      <c r="AD2460" s="168"/>
      <c r="AE2460" s="168"/>
      <c r="AF2460" s="168"/>
      <c r="AG2460" s="168"/>
      <c r="AH2460" s="168"/>
      <c r="AI2460" s="168"/>
      <c r="AJ2460" s="168"/>
      <c r="AK2460" s="168"/>
      <c r="AL2460" s="168"/>
      <c r="AM2460" s="168"/>
      <c r="AN2460" s="168"/>
      <c r="AO2460" s="168"/>
      <c r="AP2460" s="168"/>
      <c r="AQ2460" s="168"/>
      <c r="AR2460" s="168"/>
      <c r="AS2460" s="168"/>
      <c r="AT2460" s="168"/>
      <c r="AU2460" s="168"/>
      <c r="AV2460" s="168"/>
      <c r="AW2460" s="168"/>
      <c r="AX2460" s="168"/>
      <c r="AY2460" s="168"/>
      <c r="AZ2460" s="168"/>
      <c r="BA2460" s="168"/>
      <c r="BB2460" s="168"/>
      <c r="BC2460" s="168"/>
      <c r="BD2460" s="168"/>
      <c r="BE2460" s="168"/>
      <c r="BF2460" s="168"/>
      <c r="BG2460" s="168"/>
      <c r="BH2460" s="168"/>
      <c r="BI2460" s="168"/>
      <c r="BJ2460" s="168"/>
      <c r="BK2460" s="168"/>
      <c r="BL2460" s="168"/>
      <c r="BM2460" s="168"/>
      <c r="BN2460" s="168"/>
      <c r="BO2460" s="168"/>
      <c r="BP2460" s="168"/>
    </row>
    <row r="2461" spans="4:68" x14ac:dyDescent="0.15">
      <c r="D2461" s="168"/>
      <c r="E2461" s="168"/>
      <c r="F2461" s="168"/>
      <c r="G2461" s="168"/>
      <c r="H2461" s="168"/>
      <c r="I2461" s="168"/>
      <c r="J2461" s="168"/>
      <c r="K2461" s="168"/>
      <c r="L2461" s="168"/>
      <c r="M2461" s="168"/>
      <c r="N2461" s="168"/>
      <c r="O2461" s="168"/>
      <c r="P2461" s="168"/>
      <c r="Q2461" s="168"/>
      <c r="R2461" s="168"/>
      <c r="S2461" s="168"/>
      <c r="T2461" s="168"/>
      <c r="U2461" s="168"/>
      <c r="V2461" s="168"/>
      <c r="W2461" s="168"/>
      <c r="X2461" s="168"/>
      <c r="Y2461" s="168"/>
      <c r="Z2461" s="168"/>
      <c r="AA2461" s="168"/>
      <c r="AB2461" s="168"/>
      <c r="AC2461" s="168"/>
      <c r="AD2461" s="168"/>
      <c r="AE2461" s="168"/>
      <c r="AF2461" s="168"/>
      <c r="AG2461" s="168"/>
      <c r="AH2461" s="168"/>
      <c r="AI2461" s="168"/>
      <c r="AJ2461" s="168"/>
      <c r="AK2461" s="168"/>
      <c r="AL2461" s="168"/>
      <c r="AM2461" s="168"/>
      <c r="AN2461" s="168"/>
      <c r="AO2461" s="168"/>
      <c r="AP2461" s="168"/>
      <c r="AQ2461" s="168"/>
      <c r="AR2461" s="168"/>
      <c r="AS2461" s="168"/>
      <c r="AT2461" s="168"/>
      <c r="AU2461" s="168"/>
      <c r="AV2461" s="168"/>
      <c r="AW2461" s="168"/>
      <c r="AX2461" s="168"/>
      <c r="AY2461" s="168"/>
      <c r="AZ2461" s="168"/>
      <c r="BA2461" s="168"/>
      <c r="BB2461" s="168"/>
      <c r="BC2461" s="168"/>
      <c r="BD2461" s="168"/>
      <c r="BE2461" s="168"/>
      <c r="BF2461" s="168"/>
      <c r="BG2461" s="168"/>
      <c r="BH2461" s="168"/>
      <c r="BI2461" s="168"/>
      <c r="BJ2461" s="168"/>
      <c r="BK2461" s="168"/>
      <c r="BL2461" s="168"/>
      <c r="BM2461" s="168"/>
      <c r="BN2461" s="168"/>
      <c r="BO2461" s="168"/>
      <c r="BP2461" s="168"/>
    </row>
    <row r="2462" spans="4:68" x14ac:dyDescent="0.15">
      <c r="D2462" s="168"/>
      <c r="E2462" s="168"/>
      <c r="F2462" s="168"/>
      <c r="G2462" s="168"/>
      <c r="H2462" s="168"/>
      <c r="I2462" s="168"/>
      <c r="J2462" s="168"/>
      <c r="K2462" s="168"/>
      <c r="L2462" s="168"/>
      <c r="M2462" s="168"/>
      <c r="N2462" s="168"/>
      <c r="O2462" s="168"/>
      <c r="P2462" s="168"/>
      <c r="Q2462" s="168"/>
      <c r="R2462" s="168"/>
      <c r="S2462" s="168"/>
      <c r="T2462" s="168"/>
      <c r="U2462" s="168"/>
      <c r="V2462" s="168"/>
      <c r="W2462" s="168"/>
      <c r="X2462" s="168"/>
      <c r="Y2462" s="168"/>
      <c r="Z2462" s="168"/>
      <c r="AA2462" s="168"/>
      <c r="AB2462" s="168"/>
      <c r="AC2462" s="168"/>
      <c r="AD2462" s="168"/>
      <c r="AE2462" s="168"/>
      <c r="AF2462" s="168"/>
      <c r="AG2462" s="168"/>
      <c r="AH2462" s="168"/>
      <c r="AI2462" s="168"/>
      <c r="AJ2462" s="168"/>
      <c r="AK2462" s="168"/>
      <c r="AL2462" s="168"/>
      <c r="AM2462" s="168"/>
      <c r="AN2462" s="168"/>
      <c r="AO2462" s="168"/>
      <c r="AP2462" s="168"/>
      <c r="AQ2462" s="168"/>
      <c r="AR2462" s="168"/>
      <c r="AS2462" s="168"/>
      <c r="AT2462" s="168"/>
      <c r="AU2462" s="168"/>
      <c r="AV2462" s="168"/>
      <c r="AW2462" s="168"/>
      <c r="AX2462" s="168"/>
      <c r="AY2462" s="168"/>
      <c r="AZ2462" s="168"/>
      <c r="BA2462" s="168"/>
      <c r="BB2462" s="168"/>
      <c r="BC2462" s="168"/>
      <c r="BD2462" s="168"/>
      <c r="BE2462" s="168"/>
      <c r="BF2462" s="168"/>
      <c r="BG2462" s="168"/>
      <c r="BH2462" s="168"/>
      <c r="BI2462" s="168"/>
      <c r="BJ2462" s="168"/>
      <c r="BK2462" s="168"/>
      <c r="BL2462" s="168"/>
      <c r="BM2462" s="168"/>
      <c r="BN2462" s="168"/>
      <c r="BO2462" s="168"/>
      <c r="BP2462" s="168"/>
    </row>
    <row r="2463" spans="4:68" x14ac:dyDescent="0.15">
      <c r="D2463" s="168"/>
      <c r="E2463" s="168"/>
      <c r="F2463" s="168"/>
      <c r="G2463" s="168"/>
      <c r="H2463" s="168"/>
      <c r="I2463" s="168"/>
      <c r="J2463" s="168"/>
      <c r="K2463" s="168"/>
      <c r="L2463" s="168"/>
      <c r="M2463" s="168"/>
      <c r="N2463" s="168"/>
      <c r="O2463" s="168"/>
      <c r="P2463" s="168"/>
      <c r="Q2463" s="168"/>
      <c r="R2463" s="168"/>
      <c r="S2463" s="168"/>
      <c r="T2463" s="168"/>
      <c r="U2463" s="168"/>
      <c r="V2463" s="168"/>
      <c r="W2463" s="168"/>
      <c r="X2463" s="168"/>
      <c r="Y2463" s="168"/>
      <c r="Z2463" s="168"/>
      <c r="AA2463" s="168"/>
      <c r="AB2463" s="168"/>
      <c r="AC2463" s="168"/>
      <c r="AD2463" s="168"/>
      <c r="AE2463" s="168"/>
      <c r="AF2463" s="168"/>
      <c r="AG2463" s="168"/>
      <c r="AH2463" s="168"/>
      <c r="AI2463" s="168"/>
      <c r="AJ2463" s="168"/>
      <c r="AK2463" s="168"/>
      <c r="AL2463" s="168"/>
      <c r="AM2463" s="168"/>
      <c r="AN2463" s="168"/>
      <c r="AO2463" s="168"/>
      <c r="AP2463" s="168"/>
      <c r="AQ2463" s="168"/>
      <c r="AR2463" s="168"/>
      <c r="AS2463" s="168"/>
      <c r="AT2463" s="168"/>
      <c r="AU2463" s="168"/>
      <c r="AV2463" s="168"/>
      <c r="AW2463" s="168"/>
      <c r="AX2463" s="168"/>
      <c r="AY2463" s="168"/>
      <c r="AZ2463" s="168"/>
      <c r="BA2463" s="168"/>
      <c r="BB2463" s="168"/>
      <c r="BC2463" s="168"/>
      <c r="BD2463" s="168"/>
      <c r="BE2463" s="168"/>
      <c r="BF2463" s="168"/>
      <c r="BG2463" s="168"/>
      <c r="BH2463" s="168"/>
      <c r="BI2463" s="168"/>
      <c r="BJ2463" s="168"/>
      <c r="BK2463" s="168"/>
      <c r="BL2463" s="168"/>
      <c r="BM2463" s="168"/>
      <c r="BN2463" s="168"/>
      <c r="BO2463" s="168"/>
      <c r="BP2463" s="168"/>
    </row>
    <row r="2464" spans="4:68" x14ac:dyDescent="0.15">
      <c r="D2464" s="168"/>
      <c r="E2464" s="168"/>
      <c r="F2464" s="168"/>
      <c r="G2464" s="168"/>
      <c r="H2464" s="168"/>
      <c r="I2464" s="168"/>
      <c r="J2464" s="168"/>
      <c r="K2464" s="168"/>
      <c r="L2464" s="168"/>
      <c r="M2464" s="168"/>
      <c r="N2464" s="168"/>
      <c r="O2464" s="168"/>
      <c r="P2464" s="168"/>
      <c r="Q2464" s="168"/>
      <c r="R2464" s="168"/>
      <c r="S2464" s="168"/>
      <c r="T2464" s="168"/>
      <c r="U2464" s="168"/>
      <c r="V2464" s="168"/>
      <c r="W2464" s="168"/>
      <c r="X2464" s="168"/>
      <c r="Y2464" s="168"/>
      <c r="Z2464" s="168"/>
      <c r="AA2464" s="168"/>
      <c r="AB2464" s="168"/>
      <c r="AC2464" s="168"/>
      <c r="AD2464" s="168"/>
      <c r="AE2464" s="168"/>
      <c r="AF2464" s="168"/>
      <c r="AG2464" s="168"/>
      <c r="AH2464" s="168"/>
      <c r="AI2464" s="168"/>
      <c r="AJ2464" s="168"/>
      <c r="AK2464" s="168"/>
      <c r="AL2464" s="168"/>
      <c r="AM2464" s="168"/>
      <c r="AN2464" s="168"/>
      <c r="AO2464" s="168"/>
      <c r="AP2464" s="168"/>
      <c r="AQ2464" s="168"/>
      <c r="AR2464" s="168"/>
      <c r="AS2464" s="168"/>
      <c r="AT2464" s="168"/>
      <c r="AU2464" s="168"/>
      <c r="AV2464" s="168"/>
      <c r="AW2464" s="168"/>
      <c r="AX2464" s="168"/>
      <c r="AY2464" s="168"/>
      <c r="AZ2464" s="168"/>
      <c r="BA2464" s="168"/>
      <c r="BB2464" s="168"/>
      <c r="BC2464" s="168"/>
      <c r="BD2464" s="168"/>
      <c r="BE2464" s="168"/>
      <c r="BF2464" s="168"/>
      <c r="BG2464" s="168"/>
      <c r="BH2464" s="168"/>
      <c r="BI2464" s="168"/>
      <c r="BJ2464" s="168"/>
      <c r="BK2464" s="168"/>
      <c r="BL2464" s="168"/>
      <c r="BM2464" s="168"/>
      <c r="BN2464" s="168"/>
      <c r="BO2464" s="168"/>
      <c r="BP2464" s="168"/>
    </row>
    <row r="2465" spans="4:68" x14ac:dyDescent="0.15">
      <c r="D2465" s="168"/>
      <c r="E2465" s="168"/>
      <c r="F2465" s="168"/>
      <c r="G2465" s="168"/>
      <c r="H2465" s="168"/>
      <c r="I2465" s="168"/>
      <c r="J2465" s="168"/>
      <c r="K2465" s="168"/>
      <c r="L2465" s="168"/>
      <c r="M2465" s="168"/>
      <c r="N2465" s="168"/>
      <c r="O2465" s="168"/>
      <c r="P2465" s="168"/>
      <c r="Q2465" s="168"/>
      <c r="R2465" s="168"/>
      <c r="S2465" s="168"/>
      <c r="T2465" s="168"/>
      <c r="U2465" s="168"/>
      <c r="V2465" s="168"/>
      <c r="W2465" s="168"/>
      <c r="X2465" s="168"/>
      <c r="Y2465" s="168"/>
      <c r="Z2465" s="168"/>
      <c r="AA2465" s="168"/>
      <c r="AB2465" s="168"/>
      <c r="AC2465" s="168"/>
      <c r="AD2465" s="168"/>
      <c r="AE2465" s="168"/>
      <c r="AF2465" s="168"/>
      <c r="AG2465" s="168"/>
      <c r="AH2465" s="168"/>
      <c r="AI2465" s="168"/>
      <c r="AJ2465" s="168"/>
      <c r="AK2465" s="168"/>
      <c r="AL2465" s="168"/>
      <c r="AM2465" s="168"/>
      <c r="AN2465" s="168"/>
      <c r="AO2465" s="168"/>
      <c r="AP2465" s="168"/>
      <c r="AQ2465" s="168"/>
      <c r="AR2465" s="168"/>
      <c r="AS2465" s="168"/>
      <c r="AT2465" s="168"/>
      <c r="AU2465" s="168"/>
      <c r="AV2465" s="168"/>
      <c r="AW2465" s="168"/>
      <c r="AX2465" s="168"/>
      <c r="AY2465" s="168"/>
      <c r="AZ2465" s="168"/>
      <c r="BA2465" s="168"/>
      <c r="BB2465" s="168"/>
      <c r="BC2465" s="168"/>
      <c r="BD2465" s="168"/>
      <c r="BE2465" s="168"/>
      <c r="BF2465" s="168"/>
      <c r="BG2465" s="168"/>
      <c r="BH2465" s="168"/>
      <c r="BI2465" s="168"/>
      <c r="BJ2465" s="168"/>
      <c r="BK2465" s="168"/>
      <c r="BL2465" s="168"/>
      <c r="BM2465" s="168"/>
      <c r="BN2465" s="168"/>
      <c r="BO2465" s="168"/>
      <c r="BP2465" s="168"/>
    </row>
    <row r="2466" spans="4:68" x14ac:dyDescent="0.15">
      <c r="D2466" s="168"/>
      <c r="E2466" s="168"/>
      <c r="F2466" s="168"/>
      <c r="G2466" s="168"/>
      <c r="H2466" s="168"/>
      <c r="I2466" s="168"/>
      <c r="J2466" s="168"/>
      <c r="K2466" s="168"/>
      <c r="L2466" s="168"/>
      <c r="M2466" s="168"/>
      <c r="N2466" s="168"/>
      <c r="O2466" s="168"/>
      <c r="P2466" s="168"/>
      <c r="Q2466" s="168"/>
      <c r="R2466" s="168"/>
      <c r="S2466" s="168"/>
      <c r="T2466" s="168"/>
      <c r="U2466" s="168"/>
      <c r="V2466" s="168"/>
      <c r="W2466" s="168"/>
      <c r="X2466" s="168"/>
      <c r="Y2466" s="168"/>
      <c r="Z2466" s="168"/>
      <c r="AA2466" s="168"/>
      <c r="AB2466" s="168"/>
      <c r="AC2466" s="168"/>
      <c r="AD2466" s="168"/>
      <c r="AE2466" s="168"/>
      <c r="AF2466" s="168"/>
      <c r="AG2466" s="168"/>
      <c r="AH2466" s="168"/>
      <c r="AI2466" s="168"/>
      <c r="AJ2466" s="168"/>
      <c r="AK2466" s="168"/>
      <c r="AL2466" s="168"/>
      <c r="AM2466" s="168"/>
      <c r="AN2466" s="168"/>
      <c r="AO2466" s="168"/>
      <c r="AP2466" s="168"/>
      <c r="AQ2466" s="168"/>
      <c r="AR2466" s="168"/>
      <c r="AS2466" s="168"/>
      <c r="AT2466" s="168"/>
      <c r="AU2466" s="168"/>
      <c r="AV2466" s="168"/>
      <c r="AW2466" s="168"/>
      <c r="AX2466" s="168"/>
      <c r="AY2466" s="168"/>
      <c r="AZ2466" s="168"/>
      <c r="BA2466" s="168"/>
      <c r="BB2466" s="168"/>
      <c r="BC2466" s="168"/>
      <c r="BD2466" s="168"/>
      <c r="BE2466" s="168"/>
      <c r="BF2466" s="168"/>
      <c r="BG2466" s="168"/>
      <c r="BH2466" s="168"/>
      <c r="BI2466" s="168"/>
      <c r="BJ2466" s="168"/>
      <c r="BK2466" s="168"/>
      <c r="BL2466" s="168"/>
      <c r="BM2466" s="168"/>
      <c r="BN2466" s="168"/>
      <c r="BO2466" s="168"/>
      <c r="BP2466" s="168"/>
    </row>
    <row r="2467" spans="4:68" x14ac:dyDescent="0.15">
      <c r="D2467" s="168"/>
      <c r="E2467" s="168"/>
      <c r="F2467" s="168"/>
      <c r="G2467" s="168"/>
      <c r="H2467" s="168"/>
      <c r="I2467" s="168"/>
      <c r="J2467" s="168"/>
      <c r="K2467" s="168"/>
      <c r="L2467" s="168"/>
      <c r="M2467" s="168"/>
      <c r="N2467" s="168"/>
      <c r="O2467" s="168"/>
      <c r="P2467" s="168"/>
      <c r="Q2467" s="168"/>
      <c r="R2467" s="168"/>
      <c r="S2467" s="168"/>
      <c r="T2467" s="168"/>
      <c r="U2467" s="168"/>
      <c r="V2467" s="168"/>
      <c r="W2467" s="168"/>
      <c r="X2467" s="168"/>
      <c r="Y2467" s="168"/>
      <c r="Z2467" s="168"/>
      <c r="AA2467" s="168"/>
      <c r="AB2467" s="168"/>
      <c r="AC2467" s="168"/>
      <c r="AD2467" s="168"/>
      <c r="AE2467" s="168"/>
      <c r="AF2467" s="168"/>
      <c r="AG2467" s="168"/>
      <c r="AH2467" s="168"/>
      <c r="AI2467" s="168"/>
      <c r="AJ2467" s="168"/>
      <c r="AK2467" s="168"/>
      <c r="AL2467" s="168"/>
      <c r="AM2467" s="168"/>
      <c r="AN2467" s="168"/>
      <c r="AO2467" s="168"/>
      <c r="AP2467" s="168"/>
      <c r="AQ2467" s="168"/>
      <c r="AR2467" s="168"/>
      <c r="AS2467" s="168"/>
      <c r="AT2467" s="168"/>
      <c r="AU2467" s="168"/>
      <c r="AV2467" s="168"/>
      <c r="AW2467" s="168"/>
      <c r="AX2467" s="168"/>
      <c r="AY2467" s="168"/>
      <c r="AZ2467" s="168"/>
      <c r="BA2467" s="168"/>
      <c r="BB2467" s="168"/>
      <c r="BC2467" s="168"/>
      <c r="BD2467" s="168"/>
      <c r="BE2467" s="168"/>
      <c r="BF2467" s="168"/>
      <c r="BG2467" s="168"/>
      <c r="BH2467" s="168"/>
      <c r="BI2467" s="168"/>
      <c r="BJ2467" s="168"/>
      <c r="BK2467" s="168"/>
      <c r="BL2467" s="168"/>
      <c r="BM2467" s="168"/>
      <c r="BN2467" s="168"/>
      <c r="BO2467" s="168"/>
      <c r="BP2467" s="168"/>
    </row>
    <row r="2468" spans="4:68" x14ac:dyDescent="0.15">
      <c r="D2468" s="168"/>
      <c r="E2468" s="168"/>
      <c r="F2468" s="168"/>
      <c r="G2468" s="168"/>
      <c r="H2468" s="168"/>
      <c r="I2468" s="168"/>
      <c r="J2468" s="168"/>
      <c r="K2468" s="168"/>
      <c r="L2468" s="168"/>
      <c r="M2468" s="168"/>
      <c r="N2468" s="168"/>
      <c r="O2468" s="168"/>
      <c r="P2468" s="168"/>
      <c r="Q2468" s="168"/>
      <c r="R2468" s="168"/>
      <c r="S2468" s="168"/>
      <c r="T2468" s="168"/>
      <c r="U2468" s="168"/>
      <c r="V2468" s="168"/>
      <c r="W2468" s="168"/>
      <c r="X2468" s="168"/>
      <c r="Y2468" s="168"/>
      <c r="Z2468" s="168"/>
      <c r="AA2468" s="168"/>
      <c r="AB2468" s="168"/>
      <c r="AC2468" s="168"/>
      <c r="AD2468" s="168"/>
      <c r="AE2468" s="168"/>
      <c r="AF2468" s="168"/>
      <c r="AG2468" s="168"/>
      <c r="AH2468" s="168"/>
      <c r="AI2468" s="168"/>
      <c r="AJ2468" s="168"/>
      <c r="AK2468" s="168"/>
      <c r="AL2468" s="168"/>
      <c r="AM2468" s="168"/>
      <c r="AN2468" s="168"/>
      <c r="AO2468" s="168"/>
      <c r="AP2468" s="168"/>
      <c r="AQ2468" s="168"/>
      <c r="AR2468" s="168"/>
      <c r="AS2468" s="168"/>
      <c r="AT2468" s="168"/>
      <c r="AU2468" s="168"/>
      <c r="AV2468" s="168"/>
      <c r="AW2468" s="168"/>
      <c r="AX2468" s="168"/>
      <c r="AY2468" s="168"/>
      <c r="AZ2468" s="168"/>
      <c r="BA2468" s="168"/>
      <c r="BB2468" s="168"/>
      <c r="BC2468" s="168"/>
      <c r="BD2468" s="168"/>
      <c r="BE2468" s="168"/>
      <c r="BF2468" s="168"/>
      <c r="BG2468" s="168"/>
      <c r="BH2468" s="168"/>
      <c r="BI2468" s="168"/>
      <c r="BJ2468" s="168"/>
      <c r="BK2468" s="168"/>
      <c r="BL2468" s="168"/>
      <c r="BM2468" s="168"/>
      <c r="BN2468" s="168"/>
      <c r="BO2468" s="168"/>
      <c r="BP2468" s="168"/>
    </row>
    <row r="2469" spans="4:68" x14ac:dyDescent="0.15">
      <c r="D2469" s="168"/>
      <c r="E2469" s="168"/>
      <c r="F2469" s="168"/>
      <c r="G2469" s="168"/>
      <c r="H2469" s="168"/>
      <c r="I2469" s="168"/>
      <c r="J2469" s="168"/>
      <c r="K2469" s="168"/>
      <c r="L2469" s="168"/>
      <c r="M2469" s="168"/>
      <c r="N2469" s="168"/>
      <c r="O2469" s="168"/>
      <c r="P2469" s="168"/>
      <c r="Q2469" s="168"/>
      <c r="R2469" s="168"/>
      <c r="S2469" s="168"/>
      <c r="T2469" s="168"/>
      <c r="U2469" s="168"/>
      <c r="V2469" s="168"/>
      <c r="W2469" s="168"/>
      <c r="X2469" s="168"/>
      <c r="Y2469" s="168"/>
      <c r="Z2469" s="168"/>
      <c r="AA2469" s="168"/>
      <c r="AB2469" s="168"/>
      <c r="AC2469" s="168"/>
      <c r="AD2469" s="168"/>
      <c r="AE2469" s="168"/>
      <c r="AF2469" s="168"/>
      <c r="AG2469" s="168"/>
      <c r="AH2469" s="168"/>
      <c r="AI2469" s="168"/>
      <c r="AJ2469" s="168"/>
      <c r="AK2469" s="168"/>
      <c r="AL2469" s="168"/>
      <c r="AM2469" s="168"/>
      <c r="AN2469" s="168"/>
      <c r="AO2469" s="168"/>
      <c r="AP2469" s="168"/>
      <c r="AQ2469" s="168"/>
      <c r="AR2469" s="168"/>
      <c r="AS2469" s="168"/>
      <c r="AT2469" s="168"/>
      <c r="AU2469" s="168"/>
      <c r="AV2469" s="168"/>
      <c r="AW2469" s="168"/>
      <c r="AX2469" s="168"/>
      <c r="AY2469" s="168"/>
      <c r="AZ2469" s="168"/>
      <c r="BA2469" s="168"/>
      <c r="BB2469" s="168"/>
      <c r="BC2469" s="168"/>
      <c r="BD2469" s="168"/>
      <c r="BE2469" s="168"/>
      <c r="BF2469" s="168"/>
      <c r="BG2469" s="168"/>
      <c r="BH2469" s="168"/>
      <c r="BI2469" s="168"/>
      <c r="BJ2469" s="168"/>
      <c r="BK2469" s="168"/>
      <c r="BL2469" s="168"/>
      <c r="BM2469" s="168"/>
      <c r="BN2469" s="168"/>
      <c r="BO2469" s="168"/>
      <c r="BP2469" s="168"/>
    </row>
    <row r="2470" spans="4:68" x14ac:dyDescent="0.15">
      <c r="D2470" s="168"/>
      <c r="E2470" s="168"/>
      <c r="F2470" s="168"/>
      <c r="G2470" s="168"/>
      <c r="H2470" s="168"/>
      <c r="I2470" s="168"/>
      <c r="J2470" s="168"/>
      <c r="K2470" s="168"/>
      <c r="L2470" s="168"/>
      <c r="M2470" s="168"/>
      <c r="N2470" s="168"/>
      <c r="O2470" s="168"/>
      <c r="P2470" s="168"/>
      <c r="Q2470" s="168"/>
      <c r="R2470" s="168"/>
      <c r="S2470" s="168"/>
      <c r="T2470" s="168"/>
      <c r="U2470" s="168"/>
      <c r="V2470" s="168"/>
      <c r="W2470" s="168"/>
      <c r="X2470" s="168"/>
      <c r="Y2470" s="168"/>
      <c r="Z2470" s="168"/>
      <c r="AA2470" s="168"/>
      <c r="AB2470" s="168"/>
      <c r="AC2470" s="168"/>
      <c r="AD2470" s="168"/>
      <c r="AE2470" s="168"/>
      <c r="AF2470" s="168"/>
      <c r="AG2470" s="168"/>
      <c r="AH2470" s="168"/>
      <c r="AI2470" s="168"/>
      <c r="AJ2470" s="168"/>
      <c r="AK2470" s="168"/>
      <c r="AL2470" s="168"/>
      <c r="AM2470" s="168"/>
      <c r="AN2470" s="168"/>
      <c r="AO2470" s="168"/>
      <c r="AP2470" s="168"/>
      <c r="AQ2470" s="168"/>
      <c r="AR2470" s="168"/>
      <c r="AS2470" s="168"/>
      <c r="AT2470" s="168"/>
      <c r="AU2470" s="168"/>
      <c r="AV2470" s="168"/>
      <c r="AW2470" s="168"/>
      <c r="AX2470" s="168"/>
      <c r="AY2470" s="168"/>
      <c r="AZ2470" s="168"/>
      <c r="BA2470" s="168"/>
      <c r="BB2470" s="168"/>
      <c r="BC2470" s="168"/>
      <c r="BD2470" s="168"/>
      <c r="BE2470" s="168"/>
      <c r="BF2470" s="168"/>
      <c r="BG2470" s="168"/>
      <c r="BH2470" s="168"/>
      <c r="BI2470" s="168"/>
      <c r="BJ2470" s="168"/>
      <c r="BK2470" s="168"/>
      <c r="BL2470" s="168"/>
      <c r="BM2470" s="168"/>
      <c r="BN2470" s="168"/>
      <c r="BO2470" s="168"/>
      <c r="BP2470" s="168"/>
    </row>
    <row r="2471" spans="4:68" x14ac:dyDescent="0.15">
      <c r="D2471" s="168"/>
      <c r="E2471" s="168"/>
      <c r="F2471" s="168"/>
      <c r="G2471" s="168"/>
      <c r="H2471" s="168"/>
      <c r="I2471" s="168"/>
      <c r="J2471" s="168"/>
      <c r="K2471" s="168"/>
      <c r="L2471" s="168"/>
      <c r="M2471" s="168"/>
      <c r="N2471" s="168"/>
      <c r="O2471" s="168"/>
      <c r="P2471" s="168"/>
      <c r="Q2471" s="168"/>
      <c r="R2471" s="168"/>
      <c r="S2471" s="168"/>
      <c r="T2471" s="168"/>
      <c r="U2471" s="168"/>
      <c r="V2471" s="168"/>
      <c r="W2471" s="168"/>
      <c r="X2471" s="168"/>
      <c r="Y2471" s="168"/>
      <c r="Z2471" s="168"/>
      <c r="AA2471" s="168"/>
      <c r="AB2471" s="168"/>
      <c r="AC2471" s="168"/>
      <c r="AD2471" s="168"/>
      <c r="AE2471" s="168"/>
      <c r="AF2471" s="168"/>
      <c r="AG2471" s="168"/>
      <c r="AH2471" s="168"/>
      <c r="AI2471" s="168"/>
      <c r="AJ2471" s="168"/>
      <c r="AK2471" s="168"/>
      <c r="AL2471" s="168"/>
      <c r="AM2471" s="168"/>
      <c r="AN2471" s="168"/>
      <c r="AO2471" s="168"/>
      <c r="AP2471" s="168"/>
      <c r="AQ2471" s="168"/>
      <c r="AR2471" s="168"/>
      <c r="AS2471" s="168"/>
      <c r="AT2471" s="168"/>
      <c r="AU2471" s="168"/>
      <c r="AV2471" s="168"/>
      <c r="AW2471" s="168"/>
      <c r="AX2471" s="168"/>
      <c r="AY2471" s="168"/>
      <c r="AZ2471" s="168"/>
      <c r="BA2471" s="168"/>
      <c r="BB2471" s="168"/>
      <c r="BC2471" s="168"/>
      <c r="BD2471" s="168"/>
      <c r="BE2471" s="168"/>
      <c r="BF2471" s="168"/>
      <c r="BG2471" s="168"/>
      <c r="BH2471" s="168"/>
      <c r="BI2471" s="168"/>
      <c r="BJ2471" s="168"/>
      <c r="BK2471" s="168"/>
      <c r="BL2471" s="168"/>
      <c r="BM2471" s="168"/>
      <c r="BN2471" s="168"/>
      <c r="BO2471" s="168"/>
      <c r="BP2471" s="168"/>
    </row>
    <row r="2472" spans="4:68" x14ac:dyDescent="0.15">
      <c r="D2472" s="168"/>
      <c r="E2472" s="168"/>
      <c r="F2472" s="168"/>
      <c r="G2472" s="168"/>
      <c r="H2472" s="168"/>
      <c r="I2472" s="168"/>
      <c r="J2472" s="168"/>
      <c r="K2472" s="168"/>
      <c r="L2472" s="168"/>
      <c r="M2472" s="168"/>
      <c r="N2472" s="168"/>
      <c r="O2472" s="168"/>
      <c r="P2472" s="168"/>
      <c r="Q2472" s="168"/>
      <c r="R2472" s="168"/>
      <c r="S2472" s="168"/>
      <c r="T2472" s="168"/>
      <c r="U2472" s="168"/>
      <c r="V2472" s="168"/>
      <c r="W2472" s="168"/>
      <c r="X2472" s="168"/>
      <c r="Y2472" s="168"/>
      <c r="Z2472" s="168"/>
      <c r="AA2472" s="168"/>
      <c r="AB2472" s="168"/>
      <c r="AC2472" s="168"/>
      <c r="AD2472" s="168"/>
      <c r="AE2472" s="168"/>
      <c r="AF2472" s="168"/>
      <c r="AG2472" s="168"/>
      <c r="AH2472" s="168"/>
      <c r="AI2472" s="168"/>
      <c r="AJ2472" s="168"/>
      <c r="AK2472" s="168"/>
      <c r="AL2472" s="168"/>
      <c r="AM2472" s="168"/>
      <c r="AN2472" s="168"/>
      <c r="AO2472" s="168"/>
      <c r="AP2472" s="168"/>
      <c r="AQ2472" s="168"/>
      <c r="AR2472" s="168"/>
      <c r="AS2472" s="168"/>
      <c r="AT2472" s="168"/>
      <c r="AU2472" s="168"/>
      <c r="AV2472" s="168"/>
      <c r="AW2472" s="168"/>
      <c r="AX2472" s="168"/>
      <c r="AY2472" s="168"/>
      <c r="AZ2472" s="168"/>
      <c r="BA2472" s="168"/>
      <c r="BB2472" s="168"/>
      <c r="BC2472" s="168"/>
      <c r="BD2472" s="168"/>
      <c r="BE2472" s="168"/>
      <c r="BF2472" s="168"/>
      <c r="BG2472" s="168"/>
      <c r="BH2472" s="168"/>
      <c r="BI2472" s="168"/>
      <c r="BJ2472" s="168"/>
      <c r="BK2472" s="168"/>
      <c r="BL2472" s="168"/>
      <c r="BM2472" s="168"/>
      <c r="BN2472" s="168"/>
      <c r="BO2472" s="168"/>
      <c r="BP2472" s="168"/>
    </row>
    <row r="2473" spans="4:68" x14ac:dyDescent="0.15">
      <c r="D2473" s="168"/>
      <c r="E2473" s="168"/>
      <c r="F2473" s="168"/>
      <c r="G2473" s="168"/>
      <c r="H2473" s="168"/>
      <c r="I2473" s="168"/>
      <c r="J2473" s="168"/>
      <c r="K2473" s="168"/>
      <c r="L2473" s="168"/>
      <c r="M2473" s="168"/>
      <c r="N2473" s="168"/>
      <c r="O2473" s="168"/>
      <c r="P2473" s="168"/>
      <c r="Q2473" s="168"/>
      <c r="R2473" s="168"/>
      <c r="S2473" s="168"/>
      <c r="T2473" s="168"/>
      <c r="U2473" s="168"/>
      <c r="V2473" s="168"/>
      <c r="W2473" s="168"/>
      <c r="X2473" s="168"/>
      <c r="Y2473" s="168"/>
      <c r="Z2473" s="168"/>
      <c r="AA2473" s="168"/>
      <c r="AB2473" s="168"/>
      <c r="AC2473" s="168"/>
      <c r="AD2473" s="168"/>
      <c r="AE2473" s="168"/>
      <c r="AF2473" s="168"/>
      <c r="AG2473" s="168"/>
      <c r="AH2473" s="168"/>
      <c r="AI2473" s="168"/>
      <c r="AJ2473" s="168"/>
      <c r="AK2473" s="168"/>
      <c r="AL2473" s="168"/>
      <c r="AM2473" s="168"/>
      <c r="AN2473" s="168"/>
      <c r="AO2473" s="168"/>
      <c r="AP2473" s="168"/>
      <c r="AQ2473" s="168"/>
      <c r="AR2473" s="168"/>
      <c r="AS2473" s="168"/>
      <c r="AT2473" s="168"/>
      <c r="AU2473" s="168"/>
      <c r="AV2473" s="168"/>
      <c r="AW2473" s="168"/>
      <c r="AX2473" s="168"/>
      <c r="AY2473" s="168"/>
      <c r="AZ2473" s="168"/>
      <c r="BA2473" s="168"/>
      <c r="BB2473" s="168"/>
      <c r="BC2473" s="168"/>
      <c r="BD2473" s="168"/>
      <c r="BE2473" s="168"/>
      <c r="BF2473" s="168"/>
      <c r="BG2473" s="168"/>
      <c r="BH2473" s="168"/>
      <c r="BI2473" s="168"/>
      <c r="BJ2473" s="168"/>
      <c r="BK2473" s="168"/>
      <c r="BL2473" s="168"/>
      <c r="BM2473" s="168"/>
      <c r="BN2473" s="168"/>
      <c r="BO2473" s="168"/>
      <c r="BP2473" s="168"/>
    </row>
    <row r="2474" spans="4:68" x14ac:dyDescent="0.15">
      <c r="D2474" s="168"/>
      <c r="E2474" s="168"/>
      <c r="F2474" s="168"/>
      <c r="G2474" s="168"/>
      <c r="H2474" s="168"/>
      <c r="I2474" s="168"/>
      <c r="J2474" s="168"/>
      <c r="K2474" s="168"/>
      <c r="L2474" s="168"/>
      <c r="M2474" s="168"/>
      <c r="N2474" s="168"/>
      <c r="O2474" s="168"/>
      <c r="P2474" s="168"/>
      <c r="Q2474" s="168"/>
      <c r="R2474" s="168"/>
      <c r="S2474" s="168"/>
      <c r="T2474" s="168"/>
      <c r="U2474" s="168"/>
      <c r="V2474" s="168"/>
      <c r="W2474" s="168"/>
      <c r="X2474" s="168"/>
      <c r="Y2474" s="168"/>
      <c r="Z2474" s="168"/>
      <c r="AA2474" s="168"/>
      <c r="AB2474" s="168"/>
      <c r="AC2474" s="168"/>
      <c r="AD2474" s="168"/>
      <c r="AE2474" s="168"/>
      <c r="AF2474" s="168"/>
      <c r="AG2474" s="168"/>
      <c r="AH2474" s="168"/>
      <c r="AI2474" s="168"/>
      <c r="AJ2474" s="168"/>
      <c r="AK2474" s="168"/>
      <c r="AL2474" s="168"/>
      <c r="AM2474" s="168"/>
      <c r="AN2474" s="168"/>
      <c r="AO2474" s="168"/>
      <c r="AP2474" s="168"/>
      <c r="AQ2474" s="168"/>
      <c r="AR2474" s="168"/>
      <c r="AS2474" s="168"/>
      <c r="AT2474" s="168"/>
      <c r="AU2474" s="168"/>
      <c r="AV2474" s="168"/>
      <c r="AW2474" s="168"/>
      <c r="AX2474" s="168"/>
      <c r="AY2474" s="168"/>
      <c r="AZ2474" s="168"/>
      <c r="BA2474" s="168"/>
      <c r="BB2474" s="168"/>
      <c r="BC2474" s="168"/>
      <c r="BD2474" s="168"/>
      <c r="BE2474" s="168"/>
      <c r="BF2474" s="168"/>
      <c r="BG2474" s="168"/>
      <c r="BH2474" s="168"/>
      <c r="BI2474" s="168"/>
      <c r="BJ2474" s="168"/>
      <c r="BK2474" s="168"/>
      <c r="BL2474" s="168"/>
      <c r="BM2474" s="168"/>
      <c r="BN2474" s="168"/>
      <c r="BO2474" s="168"/>
      <c r="BP2474" s="168"/>
    </row>
    <row r="2475" spans="4:68" x14ac:dyDescent="0.15">
      <c r="D2475" s="168"/>
      <c r="E2475" s="168"/>
      <c r="F2475" s="168"/>
      <c r="G2475" s="168"/>
      <c r="H2475" s="168"/>
      <c r="I2475" s="168"/>
      <c r="J2475" s="168"/>
      <c r="K2475" s="168"/>
      <c r="L2475" s="168"/>
      <c r="M2475" s="168"/>
      <c r="N2475" s="168"/>
      <c r="O2475" s="168"/>
      <c r="P2475" s="168"/>
      <c r="Q2475" s="168"/>
      <c r="R2475" s="168"/>
      <c r="S2475" s="168"/>
      <c r="T2475" s="168"/>
      <c r="U2475" s="168"/>
      <c r="V2475" s="168"/>
      <c r="W2475" s="168"/>
      <c r="X2475" s="168"/>
      <c r="Y2475" s="168"/>
      <c r="Z2475" s="168"/>
      <c r="AA2475" s="168"/>
      <c r="AB2475" s="168"/>
      <c r="AC2475" s="168"/>
      <c r="AD2475" s="168"/>
      <c r="AE2475" s="168"/>
      <c r="AF2475" s="168"/>
      <c r="AG2475" s="168"/>
      <c r="AH2475" s="168"/>
      <c r="AI2475" s="168"/>
      <c r="AJ2475" s="168"/>
      <c r="AK2475" s="168"/>
      <c r="AL2475" s="168"/>
      <c r="AM2475" s="168"/>
      <c r="AN2475" s="168"/>
      <c r="AO2475" s="168"/>
      <c r="AP2475" s="168"/>
      <c r="AQ2475" s="168"/>
      <c r="AR2475" s="168"/>
      <c r="AS2475" s="168"/>
      <c r="AT2475" s="168"/>
      <c r="AU2475" s="168"/>
      <c r="AV2475" s="168"/>
      <c r="AW2475" s="168"/>
      <c r="AX2475" s="168"/>
      <c r="AY2475" s="168"/>
      <c r="AZ2475" s="168"/>
      <c r="BA2475" s="168"/>
      <c r="BB2475" s="168"/>
      <c r="BC2475" s="168"/>
      <c r="BD2475" s="168"/>
      <c r="BE2475" s="168"/>
      <c r="BF2475" s="168"/>
      <c r="BG2475" s="168"/>
      <c r="BH2475" s="168"/>
      <c r="BI2475" s="168"/>
      <c r="BJ2475" s="168"/>
      <c r="BK2475" s="168"/>
      <c r="BL2475" s="168"/>
      <c r="BM2475" s="168"/>
      <c r="BN2475" s="168"/>
      <c r="BO2475" s="168"/>
      <c r="BP2475" s="168"/>
    </row>
    <row r="2476" spans="4:68" x14ac:dyDescent="0.15">
      <c r="D2476" s="168"/>
      <c r="E2476" s="168"/>
      <c r="F2476" s="168"/>
      <c r="G2476" s="168"/>
      <c r="H2476" s="168"/>
      <c r="I2476" s="168"/>
      <c r="J2476" s="168"/>
      <c r="K2476" s="168"/>
      <c r="L2476" s="168"/>
      <c r="M2476" s="168"/>
      <c r="N2476" s="168"/>
      <c r="O2476" s="168"/>
      <c r="P2476" s="168"/>
      <c r="Q2476" s="168"/>
      <c r="R2476" s="168"/>
      <c r="S2476" s="168"/>
      <c r="T2476" s="168"/>
      <c r="U2476" s="168"/>
      <c r="V2476" s="168"/>
      <c r="W2476" s="168"/>
      <c r="X2476" s="168"/>
      <c r="Y2476" s="168"/>
      <c r="Z2476" s="168"/>
      <c r="AA2476" s="168"/>
      <c r="AB2476" s="168"/>
      <c r="AC2476" s="168"/>
      <c r="AD2476" s="168"/>
      <c r="AE2476" s="168"/>
      <c r="AF2476" s="168"/>
      <c r="AG2476" s="168"/>
      <c r="AH2476" s="168"/>
      <c r="AI2476" s="168"/>
      <c r="AJ2476" s="168"/>
      <c r="AK2476" s="168"/>
      <c r="AL2476" s="168"/>
      <c r="AM2476" s="168"/>
      <c r="AN2476" s="168"/>
      <c r="AO2476" s="168"/>
      <c r="AP2476" s="168"/>
      <c r="AQ2476" s="168"/>
      <c r="AR2476" s="168"/>
      <c r="AS2476" s="168"/>
      <c r="AT2476" s="168"/>
      <c r="AU2476" s="168"/>
      <c r="AV2476" s="168"/>
      <c r="AW2476" s="168"/>
      <c r="AX2476" s="168"/>
      <c r="AY2476" s="168"/>
      <c r="AZ2476" s="168"/>
      <c r="BA2476" s="168"/>
      <c r="BB2476" s="168"/>
      <c r="BC2476" s="168"/>
      <c r="BD2476" s="168"/>
      <c r="BE2476" s="168"/>
      <c r="BF2476" s="168"/>
      <c r="BG2476" s="168"/>
      <c r="BH2476" s="168"/>
      <c r="BI2476" s="168"/>
      <c r="BJ2476" s="168"/>
      <c r="BK2476" s="168"/>
      <c r="BL2476" s="168"/>
      <c r="BM2476" s="168"/>
      <c r="BN2476" s="168"/>
      <c r="BO2476" s="168"/>
      <c r="BP2476" s="168"/>
    </row>
    <row r="2477" spans="4:68" x14ac:dyDescent="0.15">
      <c r="D2477" s="168"/>
      <c r="E2477" s="168"/>
      <c r="F2477" s="168"/>
      <c r="G2477" s="168"/>
      <c r="H2477" s="168"/>
      <c r="I2477" s="168"/>
      <c r="J2477" s="168"/>
      <c r="K2477" s="168"/>
      <c r="L2477" s="168"/>
      <c r="M2477" s="168"/>
      <c r="N2477" s="168"/>
      <c r="O2477" s="168"/>
      <c r="P2477" s="168"/>
      <c r="Q2477" s="168"/>
      <c r="R2477" s="168"/>
      <c r="S2477" s="168"/>
      <c r="T2477" s="168"/>
      <c r="U2477" s="168"/>
      <c r="V2477" s="168"/>
      <c r="W2477" s="168"/>
      <c r="X2477" s="168"/>
      <c r="Y2477" s="168"/>
      <c r="Z2477" s="168"/>
      <c r="AA2477" s="168"/>
      <c r="AB2477" s="168"/>
      <c r="AC2477" s="168"/>
      <c r="AD2477" s="168"/>
      <c r="AE2477" s="168"/>
      <c r="AF2477" s="168"/>
      <c r="AG2477" s="168"/>
      <c r="AH2477" s="168"/>
      <c r="AI2477" s="168"/>
      <c r="AJ2477" s="168"/>
      <c r="AK2477" s="168"/>
      <c r="AL2477" s="168"/>
      <c r="AM2477" s="168"/>
      <c r="AN2477" s="168"/>
      <c r="AO2477" s="168"/>
      <c r="AP2477" s="168"/>
      <c r="AQ2477" s="168"/>
      <c r="AR2477" s="168"/>
      <c r="AS2477" s="168"/>
      <c r="AT2477" s="168"/>
      <c r="AU2477" s="168"/>
      <c r="AV2477" s="168"/>
      <c r="AW2477" s="168"/>
      <c r="AX2477" s="168"/>
      <c r="AY2477" s="168"/>
      <c r="AZ2477" s="168"/>
      <c r="BA2477" s="168"/>
      <c r="BB2477" s="168"/>
      <c r="BC2477" s="168"/>
      <c r="BD2477" s="168"/>
      <c r="BE2477" s="168"/>
      <c r="BF2477" s="168"/>
      <c r="BG2477" s="168"/>
      <c r="BH2477" s="168"/>
      <c r="BI2477" s="168"/>
      <c r="BJ2477" s="168"/>
      <c r="BK2477" s="168"/>
      <c r="BL2477" s="168"/>
      <c r="BM2477" s="168"/>
      <c r="BN2477" s="168"/>
      <c r="BO2477" s="168"/>
      <c r="BP2477" s="168"/>
    </row>
    <row r="2478" spans="4:68" x14ac:dyDescent="0.15">
      <c r="D2478" s="168"/>
      <c r="E2478" s="168"/>
      <c r="F2478" s="168"/>
      <c r="G2478" s="168"/>
      <c r="H2478" s="168"/>
      <c r="I2478" s="168"/>
      <c r="J2478" s="168"/>
      <c r="K2478" s="168"/>
      <c r="L2478" s="168"/>
      <c r="M2478" s="168"/>
      <c r="N2478" s="168"/>
      <c r="O2478" s="168"/>
      <c r="P2478" s="168"/>
      <c r="Q2478" s="168"/>
      <c r="R2478" s="168"/>
      <c r="S2478" s="168"/>
      <c r="T2478" s="168"/>
      <c r="U2478" s="168"/>
      <c r="V2478" s="168"/>
      <c r="W2478" s="168"/>
      <c r="X2478" s="168"/>
      <c r="Y2478" s="168"/>
      <c r="Z2478" s="168"/>
      <c r="AA2478" s="168"/>
      <c r="AB2478" s="168"/>
      <c r="AC2478" s="168"/>
      <c r="AD2478" s="168"/>
      <c r="AE2478" s="168"/>
      <c r="AF2478" s="168"/>
      <c r="AG2478" s="168"/>
      <c r="AH2478" s="168"/>
      <c r="AI2478" s="168"/>
      <c r="AJ2478" s="168"/>
      <c r="AK2478" s="168"/>
      <c r="AL2478" s="168"/>
      <c r="AM2478" s="168"/>
      <c r="AN2478" s="168"/>
      <c r="AO2478" s="168"/>
      <c r="AP2478" s="168"/>
      <c r="AQ2478" s="168"/>
      <c r="AR2478" s="168"/>
      <c r="AS2478" s="168"/>
      <c r="AT2478" s="168"/>
      <c r="AU2478" s="168"/>
      <c r="AV2478" s="168"/>
      <c r="AW2478" s="168"/>
      <c r="AX2478" s="168"/>
      <c r="AY2478" s="168"/>
      <c r="AZ2478" s="168"/>
      <c r="BA2478" s="168"/>
      <c r="BB2478" s="168"/>
      <c r="BC2478" s="168"/>
      <c r="BD2478" s="168"/>
      <c r="BE2478" s="168"/>
      <c r="BF2478" s="168"/>
      <c r="BG2478" s="168"/>
      <c r="BH2478" s="168"/>
      <c r="BI2478" s="168"/>
      <c r="BJ2478" s="168"/>
      <c r="BK2478" s="168"/>
      <c r="BL2478" s="168"/>
      <c r="BM2478" s="168"/>
      <c r="BN2478" s="168"/>
      <c r="BO2478" s="168"/>
      <c r="BP2478" s="168"/>
    </row>
    <row r="2479" spans="4:68" x14ac:dyDescent="0.15">
      <c r="D2479" s="168"/>
      <c r="E2479" s="168"/>
      <c r="F2479" s="168"/>
      <c r="G2479" s="168"/>
      <c r="H2479" s="168"/>
      <c r="I2479" s="168"/>
      <c r="J2479" s="168"/>
      <c r="K2479" s="168"/>
      <c r="L2479" s="168"/>
      <c r="M2479" s="168"/>
      <c r="N2479" s="168"/>
      <c r="O2479" s="168"/>
      <c r="P2479" s="168"/>
      <c r="Q2479" s="168"/>
      <c r="R2479" s="168"/>
      <c r="S2479" s="168"/>
      <c r="T2479" s="168"/>
      <c r="U2479" s="168"/>
      <c r="V2479" s="168"/>
      <c r="W2479" s="168"/>
      <c r="X2479" s="168"/>
      <c r="Y2479" s="168"/>
      <c r="Z2479" s="168"/>
      <c r="AA2479" s="168"/>
      <c r="AB2479" s="168"/>
      <c r="AC2479" s="168"/>
      <c r="AD2479" s="168"/>
      <c r="AE2479" s="168"/>
      <c r="AF2479" s="168"/>
      <c r="AG2479" s="168"/>
      <c r="AH2479" s="168"/>
      <c r="AI2479" s="168"/>
      <c r="AJ2479" s="168"/>
      <c r="AK2479" s="168"/>
      <c r="AL2479" s="168"/>
      <c r="AM2479" s="168"/>
      <c r="AN2479" s="168"/>
      <c r="AO2479" s="168"/>
      <c r="AP2479" s="168"/>
      <c r="AQ2479" s="168"/>
      <c r="AR2479" s="168"/>
      <c r="AS2479" s="168"/>
      <c r="AT2479" s="168"/>
      <c r="AU2479" s="168"/>
      <c r="AV2479" s="168"/>
      <c r="AW2479" s="168"/>
      <c r="AX2479" s="168"/>
      <c r="AY2479" s="168"/>
      <c r="AZ2479" s="168"/>
      <c r="BA2479" s="168"/>
      <c r="BB2479" s="168"/>
      <c r="BC2479" s="168"/>
      <c r="BD2479" s="168"/>
      <c r="BE2479" s="168"/>
      <c r="BF2479" s="168"/>
      <c r="BG2479" s="168"/>
      <c r="BH2479" s="168"/>
      <c r="BI2479" s="168"/>
      <c r="BJ2479" s="168"/>
      <c r="BK2479" s="168"/>
      <c r="BL2479" s="168"/>
      <c r="BM2479" s="168"/>
      <c r="BN2479" s="168"/>
      <c r="BO2479" s="168"/>
      <c r="BP2479" s="168"/>
    </row>
    <row r="2480" spans="4:68" x14ac:dyDescent="0.15">
      <c r="D2480" s="168"/>
      <c r="E2480" s="168"/>
      <c r="F2480" s="168"/>
      <c r="G2480" s="168"/>
      <c r="H2480" s="168"/>
      <c r="I2480" s="168"/>
      <c r="J2480" s="168"/>
      <c r="K2480" s="168"/>
      <c r="L2480" s="168"/>
      <c r="M2480" s="168"/>
      <c r="N2480" s="168"/>
      <c r="O2480" s="168"/>
      <c r="P2480" s="168"/>
      <c r="Q2480" s="168"/>
      <c r="R2480" s="168"/>
      <c r="S2480" s="168"/>
      <c r="T2480" s="168"/>
      <c r="U2480" s="168"/>
      <c r="V2480" s="168"/>
      <c r="W2480" s="168"/>
      <c r="X2480" s="168"/>
      <c r="Y2480" s="168"/>
      <c r="Z2480" s="168"/>
      <c r="AA2480" s="168"/>
      <c r="AB2480" s="168"/>
      <c r="AC2480" s="168"/>
      <c r="AD2480" s="168"/>
      <c r="AE2480" s="168"/>
      <c r="AF2480" s="168"/>
      <c r="AG2480" s="168"/>
      <c r="AH2480" s="168"/>
      <c r="AI2480" s="168"/>
      <c r="AJ2480" s="168"/>
      <c r="AK2480" s="168"/>
      <c r="AL2480" s="168"/>
      <c r="AM2480" s="168"/>
      <c r="AN2480" s="168"/>
      <c r="AO2480" s="168"/>
      <c r="AP2480" s="168"/>
      <c r="AQ2480" s="168"/>
      <c r="AR2480" s="168"/>
      <c r="AS2480" s="168"/>
      <c r="AT2480" s="168"/>
      <c r="AU2480" s="168"/>
      <c r="AV2480" s="168"/>
      <c r="AW2480" s="168"/>
      <c r="AX2480" s="168"/>
      <c r="AY2480" s="168"/>
      <c r="AZ2480" s="168"/>
      <c r="BA2480" s="168"/>
      <c r="BB2480" s="168"/>
      <c r="BC2480" s="168"/>
      <c r="BD2480" s="168"/>
      <c r="BE2480" s="168"/>
      <c r="BF2480" s="168"/>
      <c r="BG2480" s="168"/>
      <c r="BH2480" s="168"/>
      <c r="BI2480" s="168"/>
      <c r="BJ2480" s="168"/>
      <c r="BK2480" s="168"/>
      <c r="BL2480" s="168"/>
      <c r="BM2480" s="168"/>
      <c r="BN2480" s="168"/>
      <c r="BO2480" s="168"/>
      <c r="BP2480" s="168"/>
    </row>
    <row r="2481" spans="4:68" x14ac:dyDescent="0.15">
      <c r="D2481" s="168"/>
      <c r="E2481" s="168"/>
      <c r="F2481" s="168"/>
      <c r="G2481" s="168"/>
      <c r="H2481" s="168"/>
      <c r="I2481" s="168"/>
      <c r="J2481" s="168"/>
      <c r="K2481" s="168"/>
      <c r="L2481" s="168"/>
      <c r="M2481" s="168"/>
      <c r="N2481" s="168"/>
      <c r="O2481" s="168"/>
      <c r="P2481" s="168"/>
      <c r="Q2481" s="168"/>
      <c r="R2481" s="168"/>
      <c r="S2481" s="168"/>
      <c r="T2481" s="168"/>
      <c r="U2481" s="168"/>
      <c r="V2481" s="168"/>
      <c r="W2481" s="168"/>
      <c r="X2481" s="168"/>
      <c r="Y2481" s="168"/>
      <c r="Z2481" s="168"/>
      <c r="AA2481" s="168"/>
      <c r="AB2481" s="168"/>
      <c r="AC2481" s="168"/>
      <c r="AD2481" s="168"/>
      <c r="AE2481" s="168"/>
      <c r="AF2481" s="168"/>
      <c r="AG2481" s="168"/>
      <c r="AH2481" s="168"/>
      <c r="AI2481" s="168"/>
      <c r="AJ2481" s="168"/>
      <c r="AK2481" s="168"/>
      <c r="AL2481" s="168"/>
      <c r="AM2481" s="168"/>
      <c r="AN2481" s="168"/>
      <c r="AO2481" s="168"/>
      <c r="AP2481" s="168"/>
      <c r="AQ2481" s="168"/>
      <c r="AR2481" s="168"/>
      <c r="AS2481" s="168"/>
      <c r="AT2481" s="168"/>
      <c r="AU2481" s="168"/>
      <c r="AV2481" s="168"/>
      <c r="AW2481" s="168"/>
      <c r="AX2481" s="168"/>
      <c r="AY2481" s="168"/>
      <c r="AZ2481" s="168"/>
      <c r="BA2481" s="168"/>
      <c r="BB2481" s="168"/>
      <c r="BC2481" s="168"/>
      <c r="BD2481" s="168"/>
      <c r="BE2481" s="168"/>
      <c r="BF2481" s="168"/>
      <c r="BG2481" s="168"/>
      <c r="BH2481" s="168"/>
      <c r="BI2481" s="168"/>
      <c r="BJ2481" s="168"/>
      <c r="BK2481" s="168"/>
      <c r="BL2481" s="168"/>
      <c r="BM2481" s="168"/>
      <c r="BN2481" s="168"/>
      <c r="BO2481" s="168"/>
      <c r="BP2481" s="168"/>
    </row>
    <row r="2482" spans="4:68" x14ac:dyDescent="0.15">
      <c r="D2482" s="168"/>
      <c r="E2482" s="168"/>
      <c r="F2482" s="168"/>
      <c r="G2482" s="168"/>
      <c r="H2482" s="168"/>
      <c r="I2482" s="168"/>
      <c r="J2482" s="168"/>
      <c r="K2482" s="168"/>
      <c r="L2482" s="168"/>
      <c r="M2482" s="168"/>
      <c r="N2482" s="168"/>
      <c r="O2482" s="168"/>
      <c r="P2482" s="168"/>
      <c r="Q2482" s="168"/>
      <c r="R2482" s="168"/>
      <c r="S2482" s="168"/>
      <c r="T2482" s="168"/>
      <c r="U2482" s="168"/>
      <c r="V2482" s="168"/>
      <c r="W2482" s="168"/>
      <c r="X2482" s="168"/>
      <c r="Y2482" s="168"/>
      <c r="Z2482" s="168"/>
      <c r="AA2482" s="168"/>
      <c r="AB2482" s="168"/>
      <c r="AC2482" s="168"/>
      <c r="AD2482" s="168"/>
      <c r="AE2482" s="168"/>
      <c r="AF2482" s="168"/>
      <c r="AG2482" s="168"/>
      <c r="AH2482" s="168"/>
      <c r="AI2482" s="168"/>
      <c r="AJ2482" s="168"/>
      <c r="AK2482" s="168"/>
      <c r="AL2482" s="168"/>
      <c r="AM2482" s="168"/>
      <c r="AN2482" s="168"/>
      <c r="AO2482" s="168"/>
      <c r="AP2482" s="168"/>
      <c r="AQ2482" s="168"/>
      <c r="AR2482" s="168"/>
      <c r="AS2482" s="168"/>
      <c r="AT2482" s="168"/>
      <c r="AU2482" s="168"/>
      <c r="AV2482" s="168"/>
      <c r="AW2482" s="168"/>
      <c r="AX2482" s="168"/>
      <c r="AY2482" s="168"/>
      <c r="AZ2482" s="168"/>
      <c r="BA2482" s="168"/>
      <c r="BB2482" s="168"/>
      <c r="BC2482" s="168"/>
      <c r="BD2482" s="168"/>
      <c r="BE2482" s="168"/>
      <c r="BF2482" s="168"/>
      <c r="BG2482" s="168"/>
      <c r="BH2482" s="168"/>
      <c r="BI2482" s="168"/>
      <c r="BJ2482" s="168"/>
      <c r="BK2482" s="168"/>
      <c r="BL2482" s="168"/>
      <c r="BM2482" s="168"/>
      <c r="BN2482" s="168"/>
      <c r="BO2482" s="168"/>
      <c r="BP2482" s="168"/>
    </row>
    <row r="2483" spans="4:68" x14ac:dyDescent="0.15">
      <c r="D2483" s="168"/>
      <c r="E2483" s="168"/>
      <c r="F2483" s="168"/>
      <c r="G2483" s="168"/>
      <c r="H2483" s="168"/>
      <c r="I2483" s="168"/>
      <c r="J2483" s="168"/>
      <c r="K2483" s="168"/>
      <c r="L2483" s="168"/>
      <c r="M2483" s="168"/>
      <c r="N2483" s="168"/>
      <c r="O2483" s="168"/>
      <c r="P2483" s="168"/>
      <c r="Q2483" s="168"/>
      <c r="R2483" s="168"/>
      <c r="S2483" s="168"/>
      <c r="T2483" s="168"/>
      <c r="U2483" s="168"/>
      <c r="V2483" s="168"/>
      <c r="W2483" s="168"/>
      <c r="X2483" s="168"/>
      <c r="Y2483" s="168"/>
      <c r="Z2483" s="168"/>
      <c r="AA2483" s="168"/>
      <c r="AB2483" s="168"/>
      <c r="AC2483" s="168"/>
      <c r="AD2483" s="168"/>
      <c r="AE2483" s="168"/>
      <c r="AF2483" s="168"/>
      <c r="AG2483" s="168"/>
      <c r="AH2483" s="168"/>
      <c r="AI2483" s="168"/>
      <c r="AJ2483" s="168"/>
      <c r="AK2483" s="168"/>
      <c r="AL2483" s="168"/>
      <c r="AM2483" s="168"/>
      <c r="AN2483" s="168"/>
      <c r="AO2483" s="168"/>
      <c r="AP2483" s="168"/>
      <c r="AQ2483" s="168"/>
      <c r="AR2483" s="168"/>
      <c r="AS2483" s="168"/>
      <c r="AT2483" s="168"/>
      <c r="AU2483" s="168"/>
      <c r="AV2483" s="168"/>
      <c r="AW2483" s="168"/>
      <c r="AX2483" s="168"/>
      <c r="AY2483" s="168"/>
      <c r="AZ2483" s="168"/>
      <c r="BA2483" s="168"/>
      <c r="BB2483" s="168"/>
      <c r="BC2483" s="168"/>
      <c r="BD2483" s="168"/>
      <c r="BE2483" s="168"/>
      <c r="BF2483" s="168"/>
      <c r="BG2483" s="168"/>
      <c r="BH2483" s="168"/>
      <c r="BI2483" s="168"/>
      <c r="BJ2483" s="168"/>
      <c r="BK2483" s="168"/>
      <c r="BL2483" s="168"/>
      <c r="BM2483" s="168"/>
      <c r="BN2483" s="168"/>
      <c r="BO2483" s="168"/>
      <c r="BP2483" s="168"/>
    </row>
    <row r="2484" spans="4:68" x14ac:dyDescent="0.15">
      <c r="D2484" s="168"/>
      <c r="E2484" s="168"/>
      <c r="F2484" s="168"/>
      <c r="G2484" s="168"/>
      <c r="H2484" s="168"/>
      <c r="I2484" s="168"/>
      <c r="J2484" s="168"/>
      <c r="K2484" s="168"/>
      <c r="L2484" s="168"/>
      <c r="M2484" s="168"/>
      <c r="N2484" s="168"/>
      <c r="O2484" s="168"/>
      <c r="P2484" s="168"/>
      <c r="Q2484" s="168"/>
      <c r="R2484" s="168"/>
      <c r="S2484" s="168"/>
      <c r="T2484" s="168"/>
      <c r="U2484" s="168"/>
      <c r="V2484" s="168"/>
      <c r="W2484" s="168"/>
      <c r="X2484" s="168"/>
      <c r="Y2484" s="168"/>
      <c r="Z2484" s="168"/>
      <c r="AA2484" s="168"/>
      <c r="AB2484" s="168"/>
      <c r="AC2484" s="168"/>
      <c r="AD2484" s="168"/>
      <c r="AE2484" s="168"/>
      <c r="AF2484" s="168"/>
      <c r="AG2484" s="168"/>
      <c r="AH2484" s="168"/>
      <c r="AI2484" s="168"/>
      <c r="AJ2484" s="168"/>
      <c r="AK2484" s="168"/>
      <c r="AL2484" s="168"/>
      <c r="AM2484" s="168"/>
      <c r="AN2484" s="168"/>
      <c r="AO2484" s="168"/>
      <c r="AP2484" s="168"/>
      <c r="AQ2484" s="168"/>
      <c r="AR2484" s="168"/>
      <c r="AS2484" s="168"/>
      <c r="AT2484" s="168"/>
      <c r="AU2484" s="168"/>
      <c r="AV2484" s="168"/>
      <c r="AW2484" s="168"/>
      <c r="AX2484" s="168"/>
      <c r="AY2484" s="168"/>
      <c r="AZ2484" s="168"/>
      <c r="BA2484" s="168"/>
      <c r="BB2484" s="168"/>
      <c r="BC2484" s="168"/>
      <c r="BD2484" s="168"/>
      <c r="BE2484" s="168"/>
      <c r="BF2484" s="168"/>
      <c r="BG2484" s="168"/>
      <c r="BH2484" s="168"/>
      <c r="BI2484" s="168"/>
      <c r="BJ2484" s="168"/>
      <c r="BK2484" s="168"/>
      <c r="BL2484" s="168"/>
      <c r="BM2484" s="168"/>
      <c r="BN2484" s="168"/>
      <c r="BO2484" s="168"/>
      <c r="BP2484" s="168"/>
    </row>
    <row r="2485" spans="4:68" x14ac:dyDescent="0.15">
      <c r="D2485" s="168"/>
      <c r="E2485" s="168"/>
      <c r="F2485" s="168"/>
      <c r="G2485" s="168"/>
      <c r="H2485" s="168"/>
      <c r="I2485" s="168"/>
      <c r="J2485" s="168"/>
      <c r="K2485" s="168"/>
      <c r="L2485" s="168"/>
      <c r="M2485" s="168"/>
      <c r="N2485" s="168"/>
      <c r="O2485" s="168"/>
      <c r="P2485" s="168"/>
      <c r="Q2485" s="168"/>
      <c r="R2485" s="168"/>
      <c r="S2485" s="168"/>
      <c r="T2485" s="168"/>
      <c r="U2485" s="168"/>
      <c r="V2485" s="168"/>
      <c r="W2485" s="168"/>
      <c r="X2485" s="168"/>
      <c r="Y2485" s="168"/>
      <c r="Z2485" s="168"/>
      <c r="AA2485" s="168"/>
      <c r="AB2485" s="168"/>
      <c r="AC2485" s="168"/>
      <c r="AD2485" s="168"/>
      <c r="AE2485" s="168"/>
      <c r="AF2485" s="168"/>
      <c r="AG2485" s="168"/>
      <c r="AH2485" s="168"/>
      <c r="AI2485" s="168"/>
      <c r="AJ2485" s="168"/>
      <c r="AK2485" s="168"/>
      <c r="AL2485" s="168"/>
      <c r="AM2485" s="168"/>
      <c r="AN2485" s="168"/>
      <c r="AO2485" s="168"/>
      <c r="AP2485" s="168"/>
      <c r="AQ2485" s="168"/>
      <c r="AR2485" s="168"/>
      <c r="AS2485" s="168"/>
      <c r="AT2485" s="168"/>
      <c r="AU2485" s="168"/>
      <c r="AV2485" s="168"/>
      <c r="AW2485" s="168"/>
      <c r="AX2485" s="168"/>
      <c r="AY2485" s="168"/>
      <c r="AZ2485" s="168"/>
      <c r="BA2485" s="168"/>
      <c r="BB2485" s="168"/>
      <c r="BC2485" s="168"/>
      <c r="BD2485" s="168"/>
      <c r="BE2485" s="168"/>
      <c r="BF2485" s="168"/>
      <c r="BG2485" s="168"/>
      <c r="BH2485" s="168"/>
      <c r="BI2485" s="168"/>
      <c r="BJ2485" s="168"/>
      <c r="BK2485" s="168"/>
      <c r="BL2485" s="168"/>
      <c r="BM2485" s="168"/>
      <c r="BN2485" s="168"/>
      <c r="BO2485" s="168"/>
      <c r="BP2485" s="168"/>
    </row>
    <row r="2486" spans="4:68" x14ac:dyDescent="0.15">
      <c r="D2486" s="168"/>
      <c r="E2486" s="168"/>
      <c r="F2486" s="168"/>
      <c r="G2486" s="168"/>
      <c r="H2486" s="168"/>
      <c r="I2486" s="168"/>
      <c r="J2486" s="168"/>
      <c r="K2486" s="168"/>
      <c r="L2486" s="168"/>
      <c r="M2486" s="168"/>
      <c r="N2486" s="168"/>
      <c r="O2486" s="168"/>
      <c r="P2486" s="168"/>
      <c r="Q2486" s="168"/>
      <c r="R2486" s="168"/>
      <c r="S2486" s="168"/>
      <c r="T2486" s="168"/>
      <c r="U2486" s="168"/>
      <c r="V2486" s="168"/>
      <c r="W2486" s="168"/>
      <c r="X2486" s="168"/>
      <c r="Y2486" s="168"/>
      <c r="Z2486" s="168"/>
      <c r="AA2486" s="168"/>
      <c r="AB2486" s="168"/>
      <c r="AC2486" s="168"/>
      <c r="AD2486" s="168"/>
      <c r="AE2486" s="168"/>
      <c r="AF2486" s="168"/>
      <c r="AG2486" s="168"/>
      <c r="AH2486" s="168"/>
      <c r="AI2486" s="168"/>
      <c r="AJ2486" s="168"/>
      <c r="AK2486" s="168"/>
      <c r="AL2486" s="168"/>
      <c r="AM2486" s="168"/>
      <c r="AN2486" s="168"/>
      <c r="AO2486" s="168"/>
      <c r="AP2486" s="168"/>
      <c r="AQ2486" s="168"/>
      <c r="AR2486" s="168"/>
      <c r="AS2486" s="168"/>
      <c r="AT2486" s="168"/>
      <c r="AU2486" s="168"/>
      <c r="AV2486" s="168"/>
      <c r="AW2486" s="168"/>
      <c r="AX2486" s="168"/>
      <c r="AY2486" s="168"/>
      <c r="AZ2486" s="168"/>
      <c r="BA2486" s="168"/>
      <c r="BB2486" s="168"/>
      <c r="BC2486" s="168"/>
      <c r="BD2486" s="168"/>
      <c r="BE2486" s="168"/>
      <c r="BF2486" s="168"/>
      <c r="BG2486" s="168"/>
      <c r="BH2486" s="168"/>
      <c r="BI2486" s="168"/>
      <c r="BJ2486" s="168"/>
      <c r="BK2486" s="168"/>
      <c r="BL2486" s="168"/>
      <c r="BM2486" s="168"/>
      <c r="BN2486" s="168"/>
      <c r="BO2486" s="168"/>
      <c r="BP2486" s="168"/>
    </row>
    <row r="2487" spans="4:68" x14ac:dyDescent="0.15">
      <c r="D2487" s="168"/>
      <c r="E2487" s="168"/>
      <c r="F2487" s="168"/>
      <c r="G2487" s="168"/>
      <c r="H2487" s="168"/>
      <c r="I2487" s="168"/>
      <c r="J2487" s="168"/>
      <c r="K2487" s="168"/>
      <c r="L2487" s="168"/>
      <c r="M2487" s="168"/>
      <c r="N2487" s="168"/>
      <c r="O2487" s="168"/>
      <c r="P2487" s="168"/>
      <c r="Q2487" s="168"/>
      <c r="R2487" s="168"/>
      <c r="S2487" s="168"/>
      <c r="T2487" s="168"/>
      <c r="U2487" s="168"/>
      <c r="V2487" s="168"/>
      <c r="W2487" s="168"/>
      <c r="X2487" s="168"/>
      <c r="Y2487" s="168"/>
      <c r="Z2487" s="168"/>
      <c r="AA2487" s="168"/>
      <c r="AB2487" s="168"/>
      <c r="AC2487" s="168"/>
      <c r="AD2487" s="168"/>
      <c r="AE2487" s="168"/>
      <c r="AF2487" s="168"/>
      <c r="AG2487" s="168"/>
      <c r="AH2487" s="168"/>
      <c r="AI2487" s="168"/>
      <c r="AJ2487" s="168"/>
      <c r="AK2487" s="168"/>
      <c r="AL2487" s="168"/>
      <c r="AM2487" s="168"/>
      <c r="AN2487" s="168"/>
      <c r="AO2487" s="168"/>
      <c r="AP2487" s="168"/>
      <c r="AQ2487" s="168"/>
      <c r="AR2487" s="168"/>
      <c r="AS2487" s="168"/>
      <c r="AT2487" s="168"/>
      <c r="AU2487" s="168"/>
      <c r="AV2487" s="168"/>
      <c r="AW2487" s="168"/>
      <c r="AX2487" s="168"/>
      <c r="AY2487" s="168"/>
      <c r="AZ2487" s="168"/>
      <c r="BA2487" s="168"/>
      <c r="BB2487" s="168"/>
      <c r="BC2487" s="168"/>
      <c r="BD2487" s="168"/>
      <c r="BE2487" s="168"/>
      <c r="BF2487" s="168"/>
      <c r="BG2487" s="168"/>
      <c r="BH2487" s="168"/>
      <c r="BI2487" s="168"/>
      <c r="BJ2487" s="168"/>
      <c r="BK2487" s="168"/>
      <c r="BL2487" s="168"/>
      <c r="BM2487" s="168"/>
      <c r="BN2487" s="168"/>
      <c r="BO2487" s="168"/>
      <c r="BP2487" s="168"/>
    </row>
    <row r="2488" spans="4:68" x14ac:dyDescent="0.15">
      <c r="D2488" s="168"/>
      <c r="E2488" s="168"/>
      <c r="F2488" s="168"/>
      <c r="G2488" s="168"/>
      <c r="H2488" s="168"/>
      <c r="I2488" s="168"/>
      <c r="J2488" s="168"/>
      <c r="K2488" s="168"/>
      <c r="L2488" s="168"/>
      <c r="M2488" s="168"/>
      <c r="N2488" s="168"/>
      <c r="O2488" s="168"/>
      <c r="P2488" s="168"/>
      <c r="Q2488" s="168"/>
      <c r="R2488" s="168"/>
      <c r="S2488" s="168"/>
      <c r="T2488" s="168"/>
      <c r="U2488" s="168"/>
      <c r="V2488" s="168"/>
      <c r="W2488" s="168"/>
      <c r="X2488" s="168"/>
      <c r="Y2488" s="168"/>
      <c r="Z2488" s="168"/>
      <c r="AA2488" s="168"/>
      <c r="AB2488" s="168"/>
      <c r="AC2488" s="168"/>
      <c r="AD2488" s="168"/>
      <c r="AE2488" s="168"/>
      <c r="AF2488" s="168"/>
      <c r="AG2488" s="168"/>
      <c r="AH2488" s="168"/>
      <c r="AI2488" s="168"/>
      <c r="AJ2488" s="168"/>
      <c r="AK2488" s="168"/>
      <c r="AL2488" s="168"/>
      <c r="AM2488" s="168"/>
      <c r="AN2488" s="168"/>
      <c r="AO2488" s="168"/>
      <c r="AP2488" s="168"/>
      <c r="AQ2488" s="168"/>
      <c r="AR2488" s="168"/>
      <c r="AS2488" s="168"/>
      <c r="AT2488" s="168"/>
      <c r="AU2488" s="168"/>
      <c r="AV2488" s="168"/>
      <c r="AW2488" s="168"/>
      <c r="AX2488" s="168"/>
      <c r="AY2488" s="168"/>
      <c r="AZ2488" s="168"/>
      <c r="BA2488" s="168"/>
      <c r="BB2488" s="168"/>
      <c r="BC2488" s="168"/>
      <c r="BD2488" s="168"/>
      <c r="BE2488" s="168"/>
      <c r="BF2488" s="168"/>
      <c r="BG2488" s="168"/>
      <c r="BH2488" s="168"/>
      <c r="BI2488" s="168"/>
      <c r="BJ2488" s="168"/>
      <c r="BK2488" s="168"/>
      <c r="BL2488" s="168"/>
      <c r="BM2488" s="168"/>
      <c r="BN2488" s="168"/>
      <c r="BO2488" s="168"/>
      <c r="BP2488" s="168"/>
    </row>
    <row r="2489" spans="4:68" x14ac:dyDescent="0.15">
      <c r="D2489" s="168"/>
      <c r="E2489" s="168"/>
      <c r="F2489" s="168"/>
      <c r="G2489" s="168"/>
      <c r="H2489" s="168"/>
      <c r="I2489" s="168"/>
      <c r="J2489" s="168"/>
      <c r="K2489" s="168"/>
      <c r="L2489" s="168"/>
      <c r="M2489" s="168"/>
      <c r="N2489" s="168"/>
      <c r="O2489" s="168"/>
      <c r="P2489" s="168"/>
      <c r="Q2489" s="168"/>
      <c r="R2489" s="168"/>
      <c r="S2489" s="168"/>
      <c r="T2489" s="168"/>
      <c r="U2489" s="168"/>
      <c r="V2489" s="168"/>
      <c r="W2489" s="168"/>
      <c r="X2489" s="168"/>
      <c r="Y2489" s="168"/>
      <c r="Z2489" s="168"/>
      <c r="AA2489" s="168"/>
      <c r="AB2489" s="168"/>
      <c r="AC2489" s="168"/>
      <c r="AD2489" s="168"/>
      <c r="AE2489" s="168"/>
      <c r="AF2489" s="168"/>
      <c r="AG2489" s="168"/>
      <c r="AH2489" s="168"/>
      <c r="AI2489" s="168"/>
      <c r="AJ2489" s="168"/>
      <c r="AK2489" s="168"/>
      <c r="AL2489" s="168"/>
      <c r="AM2489" s="168"/>
      <c r="AN2489" s="168"/>
      <c r="AO2489" s="168"/>
      <c r="AP2489" s="168"/>
      <c r="AQ2489" s="168"/>
      <c r="AR2489" s="168"/>
      <c r="AS2489" s="168"/>
      <c r="AT2489" s="168"/>
      <c r="AU2489" s="168"/>
      <c r="AV2489" s="168"/>
      <c r="AW2489" s="168"/>
      <c r="AX2489" s="168"/>
      <c r="AY2489" s="168"/>
      <c r="AZ2489" s="168"/>
      <c r="BA2489" s="168"/>
      <c r="BB2489" s="168"/>
      <c r="BC2489" s="168"/>
      <c r="BD2489" s="168"/>
      <c r="BE2489" s="168"/>
      <c r="BF2489" s="168"/>
      <c r="BG2489" s="168"/>
      <c r="BH2489" s="168"/>
      <c r="BI2489" s="168"/>
      <c r="BJ2489" s="168"/>
      <c r="BK2489" s="168"/>
      <c r="BL2489" s="168"/>
      <c r="BM2489" s="168"/>
      <c r="BN2489" s="168"/>
      <c r="BO2489" s="168"/>
      <c r="BP2489" s="168"/>
    </row>
    <row r="2490" spans="4:68" x14ac:dyDescent="0.15">
      <c r="D2490" s="168"/>
      <c r="E2490" s="168"/>
      <c r="F2490" s="168"/>
      <c r="G2490" s="168"/>
      <c r="H2490" s="168"/>
      <c r="I2490" s="168"/>
      <c r="J2490" s="168"/>
      <c r="K2490" s="168"/>
      <c r="L2490" s="168"/>
      <c r="M2490" s="168"/>
      <c r="N2490" s="168"/>
      <c r="O2490" s="168"/>
      <c r="P2490" s="168"/>
      <c r="Q2490" s="168"/>
      <c r="R2490" s="168"/>
      <c r="S2490" s="168"/>
      <c r="T2490" s="168"/>
      <c r="U2490" s="168"/>
      <c r="V2490" s="168"/>
      <c r="W2490" s="168"/>
      <c r="X2490" s="168"/>
      <c r="Y2490" s="168"/>
      <c r="Z2490" s="168"/>
      <c r="AA2490" s="168"/>
      <c r="AB2490" s="168"/>
      <c r="AC2490" s="168"/>
      <c r="AD2490" s="168"/>
      <c r="AE2490" s="168"/>
      <c r="AF2490" s="168"/>
      <c r="AG2490" s="168"/>
      <c r="AH2490" s="168"/>
      <c r="AI2490" s="168"/>
      <c r="AJ2490" s="168"/>
      <c r="AK2490" s="168"/>
      <c r="AL2490" s="168"/>
      <c r="AM2490" s="168"/>
      <c r="AN2490" s="168"/>
      <c r="AO2490" s="168"/>
      <c r="AP2490" s="168"/>
      <c r="AQ2490" s="168"/>
      <c r="AR2490" s="168"/>
      <c r="AS2490" s="168"/>
      <c r="AT2490" s="168"/>
      <c r="AU2490" s="168"/>
      <c r="AV2490" s="168"/>
      <c r="AW2490" s="168"/>
      <c r="AX2490" s="168"/>
      <c r="AY2490" s="168"/>
      <c r="AZ2490" s="168"/>
      <c r="BA2490" s="168"/>
      <c r="BB2490" s="168"/>
      <c r="BC2490" s="168"/>
      <c r="BD2490" s="168"/>
      <c r="BE2490" s="168"/>
      <c r="BF2490" s="168"/>
      <c r="BG2490" s="168"/>
      <c r="BH2490" s="168"/>
      <c r="BI2490" s="168"/>
      <c r="BJ2490" s="168"/>
      <c r="BK2490" s="168"/>
      <c r="BL2490" s="168"/>
      <c r="BM2490" s="168"/>
      <c r="BN2490" s="168"/>
      <c r="BO2490" s="168"/>
      <c r="BP2490" s="168"/>
    </row>
    <row r="2491" spans="4:68" x14ac:dyDescent="0.15">
      <c r="D2491" s="168"/>
      <c r="E2491" s="168"/>
      <c r="F2491" s="168"/>
      <c r="G2491" s="168"/>
      <c r="H2491" s="168"/>
      <c r="I2491" s="168"/>
      <c r="J2491" s="168"/>
      <c r="K2491" s="168"/>
      <c r="L2491" s="168"/>
      <c r="M2491" s="168"/>
      <c r="N2491" s="168"/>
      <c r="O2491" s="168"/>
      <c r="P2491" s="168"/>
      <c r="Q2491" s="168"/>
      <c r="R2491" s="168"/>
      <c r="S2491" s="168"/>
      <c r="T2491" s="168"/>
      <c r="U2491" s="168"/>
      <c r="V2491" s="168"/>
      <c r="W2491" s="168"/>
      <c r="X2491" s="168"/>
      <c r="Y2491" s="168"/>
      <c r="Z2491" s="168"/>
      <c r="AA2491" s="168"/>
      <c r="AB2491" s="168"/>
      <c r="AC2491" s="168"/>
      <c r="AD2491" s="168"/>
      <c r="AE2491" s="168"/>
      <c r="AF2491" s="168"/>
      <c r="AG2491" s="168"/>
      <c r="AH2491" s="168"/>
      <c r="AI2491" s="168"/>
      <c r="AJ2491" s="168"/>
      <c r="AK2491" s="168"/>
      <c r="AL2491" s="168"/>
      <c r="AM2491" s="168"/>
      <c r="AN2491" s="168"/>
      <c r="AO2491" s="168"/>
      <c r="AP2491" s="168"/>
      <c r="AQ2491" s="168"/>
      <c r="AR2491" s="168"/>
      <c r="AS2491" s="168"/>
      <c r="AT2491" s="168"/>
      <c r="AU2491" s="168"/>
      <c r="AV2491" s="168"/>
      <c r="AW2491" s="168"/>
      <c r="AX2491" s="168"/>
      <c r="AY2491" s="168"/>
      <c r="AZ2491" s="168"/>
      <c r="BA2491" s="168"/>
      <c r="BB2491" s="168"/>
      <c r="BC2491" s="168"/>
      <c r="BD2491" s="168"/>
      <c r="BE2491" s="168"/>
      <c r="BF2491" s="168"/>
      <c r="BG2491" s="168"/>
      <c r="BH2491" s="168"/>
      <c r="BI2491" s="168"/>
      <c r="BJ2491" s="168"/>
      <c r="BK2491" s="168"/>
      <c r="BL2491" s="168"/>
      <c r="BM2491" s="168"/>
      <c r="BN2491" s="168"/>
      <c r="BO2491" s="168"/>
      <c r="BP2491" s="168"/>
    </row>
    <row r="2492" spans="4:68" x14ac:dyDescent="0.15">
      <c r="D2492" s="168"/>
      <c r="E2492" s="168"/>
      <c r="F2492" s="168"/>
      <c r="G2492" s="168"/>
      <c r="H2492" s="168"/>
      <c r="I2492" s="168"/>
      <c r="J2492" s="168"/>
      <c r="K2492" s="168"/>
      <c r="L2492" s="168"/>
      <c r="M2492" s="168"/>
      <c r="N2492" s="168"/>
      <c r="O2492" s="168"/>
      <c r="P2492" s="168"/>
      <c r="Q2492" s="168"/>
      <c r="R2492" s="168"/>
      <c r="S2492" s="168"/>
      <c r="T2492" s="168"/>
      <c r="U2492" s="168"/>
      <c r="V2492" s="168"/>
      <c r="W2492" s="168"/>
      <c r="X2492" s="168"/>
      <c r="Y2492" s="168"/>
      <c r="Z2492" s="168"/>
      <c r="AA2492" s="168"/>
      <c r="AB2492" s="168"/>
      <c r="AC2492" s="168"/>
      <c r="AD2492" s="168"/>
      <c r="AE2492" s="168"/>
      <c r="AF2492" s="168"/>
      <c r="AG2492" s="168"/>
      <c r="AH2492" s="168"/>
      <c r="AI2492" s="168"/>
      <c r="AJ2492" s="168"/>
      <c r="AK2492" s="168"/>
      <c r="AL2492" s="168"/>
      <c r="AM2492" s="168"/>
      <c r="AN2492" s="168"/>
      <c r="AO2492" s="168"/>
      <c r="AP2492" s="168"/>
      <c r="AQ2492" s="168"/>
      <c r="AR2492" s="168"/>
      <c r="AS2492" s="168"/>
      <c r="AT2492" s="168"/>
      <c r="AU2492" s="168"/>
      <c r="AV2492" s="168"/>
      <c r="AW2492" s="168"/>
      <c r="AX2492" s="168"/>
      <c r="AY2492" s="168"/>
      <c r="AZ2492" s="168"/>
      <c r="BA2492" s="168"/>
      <c r="BB2492" s="168"/>
      <c r="BC2492" s="168"/>
      <c r="BD2492" s="168"/>
      <c r="BE2492" s="168"/>
      <c r="BF2492" s="168"/>
      <c r="BG2492" s="168"/>
      <c r="BH2492" s="168"/>
      <c r="BI2492" s="168"/>
      <c r="BJ2492" s="168"/>
      <c r="BK2492" s="168"/>
      <c r="BL2492" s="168"/>
      <c r="BM2492" s="168"/>
      <c r="BN2492" s="168"/>
      <c r="BO2492" s="168"/>
      <c r="BP2492" s="168"/>
    </row>
    <row r="2493" spans="4:68" x14ac:dyDescent="0.15">
      <c r="D2493" s="168"/>
      <c r="E2493" s="168"/>
      <c r="F2493" s="168"/>
      <c r="G2493" s="168"/>
      <c r="H2493" s="168"/>
      <c r="I2493" s="168"/>
      <c r="J2493" s="168"/>
      <c r="K2493" s="168"/>
      <c r="L2493" s="168"/>
      <c r="M2493" s="168"/>
      <c r="N2493" s="168"/>
      <c r="O2493" s="168"/>
      <c r="P2493" s="168"/>
      <c r="Q2493" s="168"/>
      <c r="R2493" s="168"/>
      <c r="S2493" s="168"/>
      <c r="T2493" s="168"/>
      <c r="U2493" s="168"/>
      <c r="V2493" s="168"/>
      <c r="W2493" s="168"/>
      <c r="X2493" s="168"/>
      <c r="Y2493" s="168"/>
      <c r="Z2493" s="168"/>
      <c r="AA2493" s="168"/>
      <c r="AB2493" s="168"/>
      <c r="AC2493" s="168"/>
      <c r="AD2493" s="168"/>
      <c r="AE2493" s="168"/>
      <c r="AF2493" s="168"/>
      <c r="AG2493" s="168"/>
      <c r="AH2493" s="168"/>
      <c r="AI2493" s="168"/>
      <c r="AJ2493" s="168"/>
      <c r="AK2493" s="168"/>
      <c r="AL2493" s="168"/>
      <c r="AM2493" s="168"/>
      <c r="AN2493" s="168"/>
      <c r="AO2493" s="168"/>
      <c r="AP2493" s="168"/>
      <c r="AQ2493" s="168"/>
      <c r="AR2493" s="168"/>
      <c r="AS2493" s="168"/>
      <c r="AT2493" s="168"/>
      <c r="AU2493" s="168"/>
      <c r="AV2493" s="168"/>
      <c r="AW2493" s="168"/>
      <c r="AX2493" s="168"/>
      <c r="AY2493" s="168"/>
      <c r="AZ2493" s="168"/>
      <c r="BA2493" s="168"/>
      <c r="BB2493" s="168"/>
      <c r="BC2493" s="168"/>
      <c r="BD2493" s="168"/>
      <c r="BE2493" s="168"/>
      <c r="BF2493" s="168"/>
      <c r="BG2493" s="168"/>
      <c r="BH2493" s="168"/>
      <c r="BI2493" s="168"/>
      <c r="BJ2493" s="168"/>
      <c r="BK2493" s="168"/>
      <c r="BL2493" s="168"/>
      <c r="BM2493" s="168"/>
      <c r="BN2493" s="168"/>
      <c r="BO2493" s="168"/>
      <c r="BP2493" s="168"/>
    </row>
    <row r="2494" spans="4:68" x14ac:dyDescent="0.15">
      <c r="D2494" s="168"/>
      <c r="E2494" s="168"/>
      <c r="F2494" s="168"/>
      <c r="G2494" s="168"/>
      <c r="H2494" s="168"/>
      <c r="I2494" s="168"/>
      <c r="J2494" s="168"/>
      <c r="K2494" s="168"/>
      <c r="L2494" s="168"/>
      <c r="M2494" s="168"/>
      <c r="N2494" s="168"/>
      <c r="O2494" s="168"/>
      <c r="P2494" s="168"/>
      <c r="Q2494" s="168"/>
      <c r="R2494" s="168"/>
      <c r="S2494" s="168"/>
      <c r="T2494" s="168"/>
      <c r="U2494" s="168"/>
      <c r="V2494" s="168"/>
      <c r="W2494" s="168"/>
      <c r="X2494" s="168"/>
      <c r="Y2494" s="168"/>
      <c r="Z2494" s="168"/>
      <c r="AA2494" s="168"/>
      <c r="AB2494" s="168"/>
      <c r="AC2494" s="168"/>
      <c r="AD2494" s="168"/>
      <c r="AE2494" s="168"/>
      <c r="AF2494" s="168"/>
      <c r="AG2494" s="168"/>
      <c r="AH2494" s="168"/>
      <c r="AI2494" s="168"/>
      <c r="AJ2494" s="168"/>
      <c r="AK2494" s="168"/>
      <c r="AL2494" s="168"/>
      <c r="AM2494" s="168"/>
      <c r="AN2494" s="168"/>
      <c r="AO2494" s="168"/>
      <c r="AP2494" s="168"/>
      <c r="AQ2494" s="168"/>
      <c r="AR2494" s="168"/>
      <c r="AS2494" s="168"/>
      <c r="AT2494" s="168"/>
      <c r="AU2494" s="168"/>
      <c r="AV2494" s="168"/>
      <c r="AW2494" s="168"/>
      <c r="AX2494" s="168"/>
      <c r="AY2494" s="168"/>
      <c r="AZ2494" s="168"/>
      <c r="BA2494" s="168"/>
      <c r="BB2494" s="168"/>
      <c r="BC2494" s="168"/>
      <c r="BD2494" s="168"/>
      <c r="BE2494" s="168"/>
      <c r="BF2494" s="168"/>
      <c r="BG2494" s="168"/>
      <c r="BH2494" s="168"/>
      <c r="BI2494" s="168"/>
      <c r="BJ2494" s="168"/>
      <c r="BK2494" s="168"/>
      <c r="BL2494" s="168"/>
      <c r="BM2494" s="168"/>
      <c r="BN2494" s="168"/>
      <c r="BO2494" s="168"/>
      <c r="BP2494" s="168"/>
    </row>
    <row r="2495" spans="4:68" x14ac:dyDescent="0.15">
      <c r="D2495" s="168"/>
      <c r="E2495" s="168"/>
      <c r="F2495" s="168"/>
      <c r="G2495" s="168"/>
      <c r="H2495" s="168"/>
      <c r="I2495" s="168"/>
      <c r="J2495" s="168"/>
      <c r="K2495" s="168"/>
      <c r="L2495" s="168"/>
      <c r="M2495" s="168"/>
      <c r="N2495" s="168"/>
      <c r="O2495" s="168"/>
      <c r="P2495" s="168"/>
      <c r="Q2495" s="168"/>
      <c r="R2495" s="168"/>
      <c r="S2495" s="168"/>
      <c r="T2495" s="168"/>
      <c r="U2495" s="168"/>
      <c r="V2495" s="168"/>
      <c r="W2495" s="168"/>
      <c r="X2495" s="168"/>
      <c r="Y2495" s="168"/>
      <c r="Z2495" s="168"/>
      <c r="AA2495" s="168"/>
      <c r="AB2495" s="168"/>
      <c r="AC2495" s="168"/>
      <c r="AD2495" s="168"/>
      <c r="AE2495" s="168"/>
      <c r="AF2495" s="168"/>
      <c r="AG2495" s="168"/>
      <c r="AH2495" s="168"/>
      <c r="AI2495" s="168"/>
      <c r="AJ2495" s="168"/>
      <c r="AK2495" s="168"/>
      <c r="AL2495" s="168"/>
      <c r="AM2495" s="168"/>
      <c r="AN2495" s="168"/>
      <c r="AO2495" s="168"/>
      <c r="AP2495" s="168"/>
      <c r="AQ2495" s="168"/>
      <c r="AR2495" s="168"/>
      <c r="AS2495" s="168"/>
      <c r="AT2495" s="168"/>
      <c r="AU2495" s="168"/>
      <c r="AV2495" s="168"/>
      <c r="AW2495" s="168"/>
      <c r="AX2495" s="168"/>
      <c r="AY2495" s="168"/>
      <c r="AZ2495" s="168"/>
      <c r="BA2495" s="168"/>
      <c r="BB2495" s="168"/>
      <c r="BC2495" s="168"/>
      <c r="BD2495" s="168"/>
      <c r="BE2495" s="168"/>
      <c r="BF2495" s="168"/>
      <c r="BG2495" s="168"/>
      <c r="BH2495" s="168"/>
      <c r="BI2495" s="168"/>
      <c r="BJ2495" s="168"/>
      <c r="BK2495" s="168"/>
      <c r="BL2495" s="168"/>
      <c r="BM2495" s="168"/>
      <c r="BN2495" s="168"/>
      <c r="BO2495" s="168"/>
      <c r="BP2495" s="168"/>
    </row>
    <row r="2496" spans="4:68" x14ac:dyDescent="0.15">
      <c r="D2496" s="168"/>
      <c r="E2496" s="168"/>
      <c r="F2496" s="168"/>
      <c r="G2496" s="168"/>
      <c r="H2496" s="168"/>
      <c r="I2496" s="168"/>
      <c r="J2496" s="168"/>
      <c r="K2496" s="168"/>
      <c r="L2496" s="168"/>
      <c r="M2496" s="168"/>
      <c r="N2496" s="168"/>
      <c r="O2496" s="168"/>
      <c r="P2496" s="168"/>
      <c r="Q2496" s="168"/>
      <c r="R2496" s="168"/>
      <c r="S2496" s="168"/>
      <c r="T2496" s="168"/>
      <c r="U2496" s="168"/>
      <c r="V2496" s="168"/>
      <c r="W2496" s="168"/>
      <c r="X2496" s="168"/>
      <c r="Y2496" s="168"/>
      <c r="Z2496" s="168"/>
      <c r="AA2496" s="168"/>
      <c r="AB2496" s="168"/>
      <c r="AC2496" s="168"/>
      <c r="AD2496" s="168"/>
      <c r="AE2496" s="168"/>
      <c r="AF2496" s="168"/>
      <c r="AG2496" s="168"/>
      <c r="AH2496" s="168"/>
      <c r="AI2496" s="168"/>
      <c r="AJ2496" s="168"/>
      <c r="AK2496" s="168"/>
      <c r="AL2496" s="168"/>
      <c r="AM2496" s="168"/>
      <c r="AN2496" s="168"/>
      <c r="AO2496" s="168"/>
      <c r="AP2496" s="168"/>
      <c r="AQ2496" s="168"/>
      <c r="AR2496" s="168"/>
      <c r="AS2496" s="168"/>
      <c r="AT2496" s="168"/>
      <c r="AU2496" s="168"/>
      <c r="AV2496" s="168"/>
      <c r="AW2496" s="168"/>
      <c r="AX2496" s="168"/>
      <c r="AY2496" s="168"/>
      <c r="AZ2496" s="168"/>
      <c r="BA2496" s="168"/>
      <c r="BB2496" s="168"/>
      <c r="BC2496" s="168"/>
      <c r="BD2496" s="168"/>
      <c r="BE2496" s="168"/>
      <c r="BF2496" s="168"/>
      <c r="BG2496" s="168"/>
      <c r="BH2496" s="168"/>
      <c r="BI2496" s="168"/>
      <c r="BJ2496" s="168"/>
      <c r="BK2496" s="168"/>
      <c r="BL2496" s="168"/>
      <c r="BM2496" s="168"/>
      <c r="BN2496" s="168"/>
      <c r="BO2496" s="168"/>
      <c r="BP2496" s="168"/>
    </row>
    <row r="2497" spans="4:68" x14ac:dyDescent="0.15">
      <c r="D2497" s="168"/>
      <c r="E2497" s="168"/>
      <c r="F2497" s="168"/>
      <c r="G2497" s="168"/>
      <c r="H2497" s="168"/>
      <c r="I2497" s="168"/>
      <c r="J2497" s="168"/>
      <c r="K2497" s="168"/>
      <c r="L2497" s="168"/>
      <c r="M2497" s="168"/>
      <c r="N2497" s="168"/>
      <c r="O2497" s="168"/>
      <c r="P2497" s="168"/>
      <c r="Q2497" s="168"/>
      <c r="R2497" s="168"/>
      <c r="S2497" s="168"/>
      <c r="T2497" s="168"/>
      <c r="U2497" s="168"/>
      <c r="V2497" s="168"/>
      <c r="W2497" s="168"/>
      <c r="X2497" s="168"/>
      <c r="Y2497" s="168"/>
      <c r="Z2497" s="168"/>
      <c r="AA2497" s="168"/>
      <c r="AB2497" s="168"/>
      <c r="AC2497" s="168"/>
      <c r="AD2497" s="168"/>
      <c r="AE2497" s="168"/>
      <c r="AF2497" s="168"/>
      <c r="AG2497" s="168"/>
      <c r="AH2497" s="168"/>
      <c r="AI2497" s="168"/>
      <c r="AJ2497" s="168"/>
      <c r="AK2497" s="168"/>
      <c r="AL2497" s="168"/>
      <c r="AM2497" s="168"/>
      <c r="AN2497" s="168"/>
      <c r="AO2497" s="168"/>
      <c r="AP2497" s="168"/>
      <c r="AQ2497" s="168"/>
      <c r="AR2497" s="168"/>
      <c r="AS2497" s="168"/>
      <c r="AT2497" s="168"/>
      <c r="AU2497" s="168"/>
      <c r="AV2497" s="168"/>
      <c r="AW2497" s="168"/>
      <c r="AX2497" s="168"/>
      <c r="AY2497" s="168"/>
      <c r="AZ2497" s="168"/>
      <c r="BA2497" s="168"/>
      <c r="BB2497" s="168"/>
      <c r="BC2497" s="168"/>
      <c r="BD2497" s="168"/>
      <c r="BE2497" s="168"/>
      <c r="BF2497" s="168"/>
      <c r="BG2497" s="168"/>
      <c r="BH2497" s="168"/>
      <c r="BI2497" s="168"/>
      <c r="BJ2497" s="168"/>
      <c r="BK2497" s="168"/>
      <c r="BL2497" s="168"/>
      <c r="BM2497" s="168"/>
      <c r="BN2497" s="168"/>
      <c r="BO2497" s="168"/>
      <c r="BP2497" s="168"/>
    </row>
    <row r="2498" spans="4:68" x14ac:dyDescent="0.15">
      <c r="D2498" s="168"/>
      <c r="E2498" s="168"/>
      <c r="F2498" s="168"/>
      <c r="G2498" s="168"/>
      <c r="H2498" s="168"/>
      <c r="I2498" s="168"/>
      <c r="J2498" s="168"/>
      <c r="K2498" s="168"/>
      <c r="L2498" s="168"/>
      <c r="M2498" s="168"/>
      <c r="N2498" s="168"/>
      <c r="O2498" s="168"/>
      <c r="P2498" s="168"/>
      <c r="Q2498" s="168"/>
      <c r="R2498" s="168"/>
      <c r="S2498" s="168"/>
      <c r="T2498" s="168"/>
      <c r="U2498" s="168"/>
      <c r="V2498" s="168"/>
      <c r="W2498" s="168"/>
      <c r="X2498" s="168"/>
      <c r="Y2498" s="168"/>
      <c r="Z2498" s="168"/>
      <c r="AA2498" s="168"/>
      <c r="AB2498" s="168"/>
      <c r="AC2498" s="168"/>
      <c r="AD2498" s="168"/>
      <c r="AE2498" s="168"/>
      <c r="AF2498" s="168"/>
      <c r="AG2498" s="168"/>
      <c r="AH2498" s="168"/>
      <c r="AI2498" s="168"/>
      <c r="AJ2498" s="168"/>
      <c r="AK2498" s="168"/>
      <c r="AL2498" s="168"/>
      <c r="AM2498" s="168"/>
      <c r="AN2498" s="168"/>
      <c r="AO2498" s="168"/>
      <c r="AP2498" s="168"/>
      <c r="AQ2498" s="168"/>
      <c r="AR2498" s="168"/>
      <c r="AS2498" s="168"/>
      <c r="AT2498" s="168"/>
      <c r="AU2498" s="168"/>
      <c r="AV2498" s="168"/>
      <c r="AW2498" s="168"/>
      <c r="AX2498" s="168"/>
      <c r="AY2498" s="168"/>
      <c r="AZ2498" s="168"/>
      <c r="BA2498" s="168"/>
      <c r="BB2498" s="168"/>
      <c r="BC2498" s="168"/>
      <c r="BD2498" s="168"/>
      <c r="BE2498" s="168"/>
      <c r="BF2498" s="168"/>
      <c r="BG2498" s="168"/>
      <c r="BH2498" s="168"/>
      <c r="BI2498" s="168"/>
      <c r="BJ2498" s="168"/>
      <c r="BK2498" s="168"/>
      <c r="BL2498" s="168"/>
      <c r="BM2498" s="168"/>
      <c r="BN2498" s="168"/>
      <c r="BO2498" s="168"/>
      <c r="BP2498" s="168"/>
    </row>
    <row r="2499" spans="4:68" x14ac:dyDescent="0.15">
      <c r="D2499" s="168"/>
      <c r="E2499" s="168"/>
      <c r="F2499" s="168"/>
      <c r="G2499" s="168"/>
      <c r="H2499" s="168"/>
      <c r="I2499" s="168"/>
      <c r="J2499" s="168"/>
      <c r="K2499" s="168"/>
      <c r="L2499" s="168"/>
      <c r="M2499" s="168"/>
      <c r="N2499" s="168"/>
      <c r="O2499" s="168"/>
      <c r="P2499" s="168"/>
      <c r="Q2499" s="168"/>
      <c r="R2499" s="168"/>
      <c r="S2499" s="168"/>
      <c r="T2499" s="168"/>
      <c r="U2499" s="168"/>
      <c r="V2499" s="168"/>
      <c r="W2499" s="168"/>
      <c r="X2499" s="168"/>
      <c r="Y2499" s="168"/>
      <c r="Z2499" s="168"/>
      <c r="AA2499" s="168"/>
      <c r="AB2499" s="168"/>
      <c r="AC2499" s="168"/>
      <c r="AD2499" s="168"/>
      <c r="AE2499" s="168"/>
      <c r="AF2499" s="168"/>
      <c r="AG2499" s="168"/>
      <c r="AH2499" s="168"/>
      <c r="AI2499" s="168"/>
      <c r="AJ2499" s="168"/>
      <c r="AK2499" s="168"/>
      <c r="AL2499" s="168"/>
      <c r="AM2499" s="168"/>
      <c r="AN2499" s="168"/>
      <c r="AO2499" s="168"/>
      <c r="AP2499" s="168"/>
      <c r="AQ2499" s="168"/>
      <c r="AR2499" s="168"/>
      <c r="AS2499" s="168"/>
      <c r="AT2499" s="168"/>
      <c r="AU2499" s="168"/>
      <c r="AV2499" s="168"/>
      <c r="AW2499" s="168"/>
      <c r="AX2499" s="168"/>
      <c r="AY2499" s="168"/>
      <c r="AZ2499" s="168"/>
      <c r="BA2499" s="168"/>
      <c r="BB2499" s="168"/>
      <c r="BC2499" s="168"/>
      <c r="BD2499" s="168"/>
      <c r="BE2499" s="168"/>
      <c r="BF2499" s="168"/>
      <c r="BG2499" s="168"/>
      <c r="BH2499" s="168"/>
      <c r="BI2499" s="168"/>
      <c r="BJ2499" s="168"/>
      <c r="BK2499" s="168"/>
      <c r="BL2499" s="168"/>
      <c r="BM2499" s="168"/>
      <c r="BN2499" s="168"/>
      <c r="BO2499" s="168"/>
      <c r="BP2499" s="168"/>
    </row>
    <row r="2500" spans="4:68" x14ac:dyDescent="0.15">
      <c r="D2500" s="168"/>
      <c r="E2500" s="168"/>
      <c r="F2500" s="168"/>
      <c r="G2500" s="168"/>
      <c r="H2500" s="168"/>
      <c r="I2500" s="168"/>
      <c r="J2500" s="168"/>
      <c r="K2500" s="168"/>
      <c r="L2500" s="168"/>
      <c r="M2500" s="168"/>
      <c r="N2500" s="168"/>
      <c r="O2500" s="168"/>
      <c r="P2500" s="168"/>
      <c r="Q2500" s="168"/>
      <c r="R2500" s="168"/>
      <c r="S2500" s="168"/>
      <c r="T2500" s="168"/>
      <c r="U2500" s="168"/>
      <c r="V2500" s="168"/>
      <c r="W2500" s="168"/>
      <c r="X2500" s="168"/>
      <c r="Y2500" s="168"/>
      <c r="Z2500" s="168"/>
      <c r="AA2500" s="168"/>
      <c r="AB2500" s="168"/>
      <c r="AC2500" s="168"/>
      <c r="AD2500" s="168"/>
      <c r="AE2500" s="168"/>
      <c r="AF2500" s="168"/>
      <c r="AG2500" s="168"/>
      <c r="AH2500" s="168"/>
      <c r="AI2500" s="168"/>
      <c r="AJ2500" s="168"/>
      <c r="AK2500" s="168"/>
      <c r="AL2500" s="168"/>
      <c r="AM2500" s="168"/>
      <c r="AN2500" s="168"/>
      <c r="AO2500" s="168"/>
      <c r="AP2500" s="168"/>
      <c r="AQ2500" s="168"/>
      <c r="AR2500" s="168"/>
      <c r="AS2500" s="168"/>
      <c r="AT2500" s="168"/>
      <c r="AU2500" s="168"/>
      <c r="AV2500" s="168"/>
      <c r="AW2500" s="168"/>
      <c r="AX2500" s="168"/>
      <c r="AY2500" s="168"/>
      <c r="AZ2500" s="168"/>
      <c r="BA2500" s="168"/>
      <c r="BB2500" s="168"/>
      <c r="BC2500" s="168"/>
      <c r="BD2500" s="168"/>
      <c r="BE2500" s="168"/>
      <c r="BF2500" s="168"/>
      <c r="BG2500" s="168"/>
      <c r="BH2500" s="168"/>
      <c r="BI2500" s="168"/>
      <c r="BJ2500" s="168"/>
      <c r="BK2500" s="168"/>
      <c r="BL2500" s="168"/>
      <c r="BM2500" s="168"/>
      <c r="BN2500" s="168"/>
      <c r="BO2500" s="168"/>
      <c r="BP2500" s="168"/>
    </row>
    <row r="2501" spans="4:68" x14ac:dyDescent="0.15">
      <c r="D2501" s="168"/>
      <c r="E2501" s="168"/>
      <c r="F2501" s="168"/>
      <c r="G2501" s="168"/>
      <c r="H2501" s="168"/>
      <c r="I2501" s="168"/>
      <c r="J2501" s="168"/>
      <c r="K2501" s="168"/>
      <c r="L2501" s="168"/>
      <c r="M2501" s="168"/>
      <c r="N2501" s="168"/>
      <c r="O2501" s="168"/>
      <c r="P2501" s="168"/>
      <c r="Q2501" s="168"/>
      <c r="R2501" s="168"/>
      <c r="S2501" s="168"/>
      <c r="T2501" s="168"/>
      <c r="U2501" s="168"/>
      <c r="V2501" s="168"/>
      <c r="W2501" s="168"/>
      <c r="X2501" s="168"/>
      <c r="Y2501" s="168"/>
      <c r="Z2501" s="168"/>
      <c r="AA2501" s="168"/>
      <c r="AB2501" s="168"/>
      <c r="AC2501" s="168"/>
      <c r="AD2501" s="168"/>
      <c r="AE2501" s="168"/>
      <c r="AF2501" s="168"/>
      <c r="AG2501" s="168"/>
      <c r="AH2501" s="168"/>
      <c r="AI2501" s="168"/>
      <c r="AJ2501" s="168"/>
      <c r="AK2501" s="168"/>
      <c r="AL2501" s="168"/>
      <c r="AM2501" s="168"/>
      <c r="AN2501" s="168"/>
      <c r="AO2501" s="168"/>
      <c r="AP2501" s="168"/>
      <c r="AQ2501" s="168"/>
      <c r="AR2501" s="168"/>
      <c r="AS2501" s="168"/>
      <c r="AT2501" s="168"/>
      <c r="AU2501" s="168"/>
      <c r="AV2501" s="168"/>
      <c r="AW2501" s="168"/>
      <c r="AX2501" s="168"/>
      <c r="AY2501" s="168"/>
      <c r="AZ2501" s="168"/>
      <c r="BA2501" s="168"/>
      <c r="BB2501" s="168"/>
      <c r="BC2501" s="168"/>
      <c r="BD2501" s="168"/>
      <c r="BE2501" s="168"/>
      <c r="BF2501" s="168"/>
      <c r="BG2501" s="168"/>
      <c r="BH2501" s="168"/>
      <c r="BI2501" s="168"/>
      <c r="BJ2501" s="168"/>
      <c r="BK2501" s="168"/>
      <c r="BL2501" s="168"/>
      <c r="BM2501" s="168"/>
      <c r="BN2501" s="168"/>
      <c r="BO2501" s="168"/>
      <c r="BP2501" s="168"/>
    </row>
    <row r="2502" spans="4:68" x14ac:dyDescent="0.15">
      <c r="D2502" s="168"/>
      <c r="E2502" s="168"/>
      <c r="F2502" s="168"/>
      <c r="G2502" s="168"/>
      <c r="H2502" s="168"/>
      <c r="I2502" s="168"/>
      <c r="J2502" s="168"/>
      <c r="K2502" s="168"/>
      <c r="L2502" s="168"/>
      <c r="M2502" s="168"/>
      <c r="N2502" s="168"/>
      <c r="O2502" s="168"/>
      <c r="P2502" s="168"/>
      <c r="Q2502" s="168"/>
      <c r="R2502" s="168"/>
      <c r="S2502" s="168"/>
      <c r="T2502" s="168"/>
      <c r="U2502" s="168"/>
      <c r="V2502" s="168"/>
      <c r="W2502" s="168"/>
      <c r="X2502" s="168"/>
      <c r="Y2502" s="168"/>
      <c r="Z2502" s="168"/>
      <c r="AA2502" s="168"/>
      <c r="AB2502" s="168"/>
      <c r="AC2502" s="168"/>
      <c r="AD2502" s="168"/>
      <c r="AE2502" s="168"/>
      <c r="AF2502" s="168"/>
      <c r="AG2502" s="168"/>
      <c r="AH2502" s="168"/>
      <c r="AI2502" s="168"/>
      <c r="AJ2502" s="168"/>
      <c r="AK2502" s="168"/>
      <c r="AL2502" s="168"/>
      <c r="AM2502" s="168"/>
      <c r="AN2502" s="168"/>
      <c r="AO2502" s="168"/>
      <c r="AP2502" s="168"/>
      <c r="AQ2502" s="168"/>
      <c r="AR2502" s="168"/>
      <c r="AS2502" s="168"/>
      <c r="AT2502" s="168"/>
      <c r="AU2502" s="168"/>
      <c r="AV2502" s="168"/>
      <c r="AW2502" s="168"/>
      <c r="AX2502" s="168"/>
      <c r="AY2502" s="168"/>
      <c r="AZ2502" s="168"/>
      <c r="BA2502" s="168"/>
      <c r="BB2502" s="168"/>
      <c r="BC2502" s="168"/>
      <c r="BD2502" s="168"/>
      <c r="BE2502" s="168"/>
      <c r="BF2502" s="168"/>
      <c r="BG2502" s="168"/>
      <c r="BH2502" s="168"/>
      <c r="BI2502" s="168"/>
      <c r="BJ2502" s="168"/>
      <c r="BK2502" s="168"/>
      <c r="BL2502" s="168"/>
      <c r="BM2502" s="168"/>
      <c r="BN2502" s="168"/>
      <c r="BO2502" s="168"/>
      <c r="BP2502" s="168"/>
    </row>
    <row r="2503" spans="4:68" x14ac:dyDescent="0.15">
      <c r="D2503" s="168"/>
      <c r="E2503" s="168"/>
      <c r="F2503" s="168"/>
      <c r="G2503" s="168"/>
      <c r="H2503" s="168"/>
      <c r="I2503" s="168"/>
      <c r="J2503" s="168"/>
      <c r="K2503" s="168"/>
      <c r="L2503" s="168"/>
      <c r="M2503" s="168"/>
      <c r="N2503" s="168"/>
      <c r="O2503" s="168"/>
      <c r="P2503" s="168"/>
      <c r="Q2503" s="168"/>
      <c r="R2503" s="168"/>
      <c r="S2503" s="168"/>
      <c r="T2503" s="168"/>
      <c r="U2503" s="168"/>
      <c r="V2503" s="168"/>
      <c r="W2503" s="168"/>
      <c r="X2503" s="168"/>
      <c r="Y2503" s="168"/>
      <c r="Z2503" s="168"/>
      <c r="AA2503" s="168"/>
      <c r="AB2503" s="168"/>
      <c r="AC2503" s="168"/>
      <c r="AD2503" s="168"/>
      <c r="AE2503" s="168"/>
      <c r="AF2503" s="168"/>
      <c r="AG2503" s="168"/>
      <c r="AH2503" s="168"/>
      <c r="AI2503" s="168"/>
      <c r="AJ2503" s="168"/>
      <c r="AK2503" s="168"/>
      <c r="AL2503" s="168"/>
      <c r="AM2503" s="168"/>
      <c r="AN2503" s="168"/>
      <c r="AO2503" s="168"/>
      <c r="AP2503" s="168"/>
      <c r="AQ2503" s="168"/>
      <c r="AR2503" s="168"/>
      <c r="AS2503" s="168"/>
      <c r="AT2503" s="168"/>
      <c r="AU2503" s="168"/>
      <c r="AV2503" s="168"/>
      <c r="AW2503" s="168"/>
      <c r="AX2503" s="168"/>
      <c r="AY2503" s="168"/>
      <c r="AZ2503" s="168"/>
      <c r="BA2503" s="168"/>
      <c r="BB2503" s="168"/>
      <c r="BC2503" s="168"/>
      <c r="BD2503" s="168"/>
      <c r="BE2503" s="168"/>
      <c r="BF2503" s="168"/>
      <c r="BG2503" s="168"/>
      <c r="BH2503" s="168"/>
      <c r="BI2503" s="168"/>
      <c r="BJ2503" s="168"/>
      <c r="BK2503" s="168"/>
      <c r="BL2503" s="168"/>
      <c r="BM2503" s="168"/>
      <c r="BN2503" s="168"/>
      <c r="BO2503" s="168"/>
      <c r="BP2503" s="168"/>
    </row>
    <row r="2504" spans="4:68" x14ac:dyDescent="0.15">
      <c r="D2504" s="168"/>
      <c r="E2504" s="168"/>
      <c r="F2504" s="168"/>
      <c r="G2504" s="168"/>
      <c r="H2504" s="168"/>
      <c r="I2504" s="168"/>
      <c r="J2504" s="168"/>
      <c r="K2504" s="168"/>
      <c r="L2504" s="168"/>
      <c r="M2504" s="168"/>
      <c r="N2504" s="168"/>
      <c r="O2504" s="168"/>
      <c r="P2504" s="168"/>
      <c r="Q2504" s="168"/>
      <c r="R2504" s="168"/>
      <c r="S2504" s="168"/>
      <c r="T2504" s="168"/>
      <c r="U2504" s="168"/>
      <c r="V2504" s="168"/>
      <c r="W2504" s="168"/>
      <c r="X2504" s="168"/>
      <c r="Y2504" s="168"/>
      <c r="Z2504" s="168"/>
      <c r="AA2504" s="168"/>
      <c r="AB2504" s="168"/>
      <c r="AC2504" s="168"/>
      <c r="AD2504" s="168"/>
      <c r="AE2504" s="168"/>
      <c r="AF2504" s="168"/>
      <c r="AG2504" s="168"/>
      <c r="AH2504" s="168"/>
      <c r="AI2504" s="168"/>
      <c r="AJ2504" s="168"/>
      <c r="AK2504" s="168"/>
      <c r="AL2504" s="168"/>
      <c r="AM2504" s="168"/>
      <c r="AN2504" s="168"/>
      <c r="AO2504" s="168"/>
      <c r="AP2504" s="168"/>
      <c r="AQ2504" s="168"/>
      <c r="AR2504" s="168"/>
      <c r="AS2504" s="168"/>
      <c r="AT2504" s="168"/>
      <c r="AU2504" s="168"/>
      <c r="AV2504" s="168"/>
      <c r="AW2504" s="168"/>
      <c r="AX2504" s="168"/>
      <c r="AY2504" s="168"/>
      <c r="AZ2504" s="168"/>
      <c r="BA2504" s="168"/>
      <c r="BB2504" s="168"/>
      <c r="BC2504" s="168"/>
      <c r="BD2504" s="168"/>
      <c r="BE2504" s="168"/>
      <c r="BF2504" s="168"/>
      <c r="BG2504" s="168"/>
      <c r="BH2504" s="168"/>
      <c r="BI2504" s="168"/>
      <c r="BJ2504" s="168"/>
      <c r="BK2504" s="168"/>
      <c r="BL2504" s="168"/>
      <c r="BM2504" s="168"/>
      <c r="BN2504" s="168"/>
      <c r="BO2504" s="168"/>
      <c r="BP2504" s="168"/>
    </row>
    <row r="2505" spans="4:68" x14ac:dyDescent="0.15">
      <c r="D2505" s="168"/>
      <c r="E2505" s="168"/>
      <c r="F2505" s="168"/>
      <c r="G2505" s="168"/>
      <c r="H2505" s="168"/>
      <c r="I2505" s="168"/>
      <c r="J2505" s="168"/>
      <c r="K2505" s="168"/>
      <c r="L2505" s="168"/>
      <c r="M2505" s="168"/>
      <c r="N2505" s="168"/>
      <c r="O2505" s="168"/>
      <c r="P2505" s="168"/>
      <c r="Q2505" s="168"/>
      <c r="R2505" s="168"/>
      <c r="S2505" s="168"/>
      <c r="T2505" s="168"/>
      <c r="U2505" s="168"/>
      <c r="V2505" s="168"/>
      <c r="W2505" s="168"/>
      <c r="X2505" s="168"/>
      <c r="Y2505" s="168"/>
      <c r="Z2505" s="168"/>
      <c r="AA2505" s="168"/>
      <c r="AB2505" s="168"/>
      <c r="AC2505" s="168"/>
      <c r="AD2505" s="168"/>
      <c r="AE2505" s="168"/>
      <c r="AF2505" s="168"/>
      <c r="AG2505" s="168"/>
      <c r="AH2505" s="168"/>
      <c r="AI2505" s="168"/>
      <c r="AJ2505" s="168"/>
      <c r="AK2505" s="168"/>
      <c r="AL2505" s="168"/>
      <c r="AM2505" s="168"/>
      <c r="AN2505" s="168"/>
      <c r="AO2505" s="168"/>
      <c r="AP2505" s="168"/>
      <c r="AQ2505" s="168"/>
      <c r="AR2505" s="168"/>
      <c r="AS2505" s="168"/>
      <c r="AT2505" s="168"/>
      <c r="AU2505" s="168"/>
      <c r="AV2505" s="168"/>
      <c r="AW2505" s="168"/>
      <c r="AX2505" s="168"/>
      <c r="AY2505" s="168"/>
      <c r="AZ2505" s="168"/>
      <c r="BA2505" s="168"/>
      <c r="BB2505" s="168"/>
      <c r="BC2505" s="168"/>
      <c r="BD2505" s="168"/>
      <c r="BE2505" s="168"/>
      <c r="BF2505" s="168"/>
      <c r="BG2505" s="168"/>
      <c r="BH2505" s="168"/>
      <c r="BI2505" s="168"/>
      <c r="BJ2505" s="168"/>
      <c r="BK2505" s="168"/>
      <c r="BL2505" s="168"/>
      <c r="BM2505" s="168"/>
      <c r="BN2505" s="168"/>
      <c r="BO2505" s="168"/>
      <c r="BP2505" s="168"/>
    </row>
    <row r="2506" spans="4:68" x14ac:dyDescent="0.15">
      <c r="D2506" s="168"/>
      <c r="E2506" s="168"/>
      <c r="F2506" s="168"/>
      <c r="G2506" s="168"/>
      <c r="H2506" s="168"/>
      <c r="I2506" s="168"/>
      <c r="J2506" s="168"/>
      <c r="K2506" s="168"/>
      <c r="L2506" s="168"/>
      <c r="M2506" s="168"/>
      <c r="N2506" s="168"/>
      <c r="O2506" s="168"/>
      <c r="P2506" s="168"/>
      <c r="Q2506" s="168"/>
      <c r="R2506" s="168"/>
      <c r="S2506" s="168"/>
      <c r="T2506" s="168"/>
      <c r="U2506" s="168"/>
      <c r="V2506" s="168"/>
      <c r="W2506" s="168"/>
      <c r="X2506" s="168"/>
      <c r="Y2506" s="168"/>
      <c r="Z2506" s="168"/>
      <c r="AA2506" s="168"/>
      <c r="AB2506" s="168"/>
      <c r="AC2506" s="168"/>
      <c r="AD2506" s="168"/>
      <c r="AE2506" s="168"/>
      <c r="AF2506" s="168"/>
      <c r="AG2506" s="168"/>
      <c r="AH2506" s="168"/>
      <c r="AI2506" s="168"/>
      <c r="AJ2506" s="168"/>
      <c r="AK2506" s="168"/>
      <c r="AL2506" s="168"/>
      <c r="AM2506" s="168"/>
      <c r="AN2506" s="168"/>
      <c r="AO2506" s="168"/>
      <c r="AP2506" s="168"/>
      <c r="AQ2506" s="168"/>
      <c r="AR2506" s="168"/>
      <c r="AS2506" s="168"/>
      <c r="AT2506" s="168"/>
      <c r="AU2506" s="168"/>
      <c r="AV2506" s="168"/>
      <c r="AW2506" s="168"/>
      <c r="AX2506" s="168"/>
      <c r="AY2506" s="168"/>
      <c r="AZ2506" s="168"/>
      <c r="BA2506" s="168"/>
      <c r="BB2506" s="168"/>
      <c r="BC2506" s="168"/>
      <c r="BD2506" s="168"/>
      <c r="BE2506" s="168"/>
      <c r="BF2506" s="168"/>
      <c r="BG2506" s="168"/>
      <c r="BH2506" s="168"/>
      <c r="BI2506" s="168"/>
      <c r="BJ2506" s="168"/>
      <c r="BK2506" s="168"/>
      <c r="BL2506" s="168"/>
      <c r="BM2506" s="168"/>
      <c r="BN2506" s="168"/>
      <c r="BO2506" s="168"/>
      <c r="BP2506" s="168"/>
    </row>
    <row r="2507" spans="4:68" x14ac:dyDescent="0.15">
      <c r="D2507" s="168"/>
      <c r="E2507" s="168"/>
      <c r="F2507" s="168"/>
      <c r="G2507" s="168"/>
      <c r="H2507" s="168"/>
      <c r="I2507" s="168"/>
      <c r="J2507" s="168"/>
      <c r="K2507" s="168"/>
      <c r="L2507" s="168"/>
      <c r="M2507" s="168"/>
      <c r="N2507" s="168"/>
      <c r="O2507" s="168"/>
      <c r="P2507" s="168"/>
      <c r="Q2507" s="168"/>
      <c r="R2507" s="168"/>
      <c r="S2507" s="168"/>
      <c r="T2507" s="168"/>
      <c r="U2507" s="168"/>
      <c r="V2507" s="168"/>
      <c r="W2507" s="168"/>
      <c r="X2507" s="168"/>
      <c r="Y2507" s="168"/>
      <c r="Z2507" s="168"/>
      <c r="AA2507" s="168"/>
      <c r="AB2507" s="168"/>
      <c r="AC2507" s="168"/>
      <c r="AD2507" s="168"/>
      <c r="AE2507" s="168"/>
      <c r="AF2507" s="168"/>
      <c r="AG2507" s="168"/>
      <c r="AH2507" s="168"/>
      <c r="AI2507" s="168"/>
      <c r="AJ2507" s="168"/>
      <c r="AK2507" s="168"/>
      <c r="AL2507" s="168"/>
      <c r="AM2507" s="168"/>
      <c r="AN2507" s="168"/>
      <c r="AO2507" s="168"/>
      <c r="AP2507" s="168"/>
      <c r="AQ2507" s="168"/>
      <c r="AR2507" s="168"/>
      <c r="AS2507" s="168"/>
      <c r="AT2507" s="168"/>
      <c r="AU2507" s="168"/>
      <c r="AV2507" s="168"/>
      <c r="AW2507" s="168"/>
      <c r="AX2507" s="168"/>
      <c r="AY2507" s="168"/>
      <c r="AZ2507" s="168"/>
      <c r="BA2507" s="168"/>
      <c r="BB2507" s="168"/>
      <c r="BC2507" s="168"/>
      <c r="BD2507" s="168"/>
      <c r="BE2507" s="168"/>
      <c r="BF2507" s="168"/>
      <c r="BG2507" s="168"/>
      <c r="BH2507" s="168"/>
      <c r="BI2507" s="168"/>
      <c r="BJ2507" s="168"/>
      <c r="BK2507" s="168"/>
      <c r="BL2507" s="168"/>
      <c r="BM2507" s="168"/>
      <c r="BN2507" s="168"/>
      <c r="BO2507" s="168"/>
      <c r="BP2507" s="168"/>
    </row>
    <row r="2508" spans="4:68" x14ac:dyDescent="0.15">
      <c r="D2508" s="168"/>
      <c r="E2508" s="168"/>
      <c r="F2508" s="168"/>
      <c r="G2508" s="168"/>
      <c r="H2508" s="168"/>
      <c r="I2508" s="168"/>
      <c r="J2508" s="168"/>
      <c r="K2508" s="168"/>
      <c r="L2508" s="168"/>
      <c r="M2508" s="168"/>
      <c r="N2508" s="168"/>
      <c r="O2508" s="168"/>
      <c r="P2508" s="168"/>
      <c r="Q2508" s="168"/>
      <c r="R2508" s="168"/>
      <c r="S2508" s="168"/>
      <c r="T2508" s="168"/>
      <c r="U2508" s="168"/>
      <c r="V2508" s="168"/>
      <c r="W2508" s="168"/>
      <c r="X2508" s="168"/>
      <c r="Y2508" s="168"/>
      <c r="Z2508" s="168"/>
      <c r="AA2508" s="168"/>
      <c r="AB2508" s="168"/>
      <c r="AC2508" s="168"/>
      <c r="AD2508" s="168"/>
      <c r="AE2508" s="168"/>
      <c r="AF2508" s="168"/>
      <c r="AG2508" s="168"/>
      <c r="AH2508" s="168"/>
      <c r="AI2508" s="168"/>
      <c r="AJ2508" s="168"/>
      <c r="AK2508" s="168"/>
      <c r="AL2508" s="168"/>
      <c r="AM2508" s="168"/>
      <c r="AN2508" s="168"/>
      <c r="AO2508" s="168"/>
      <c r="AP2508" s="168"/>
      <c r="AQ2508" s="168"/>
      <c r="AR2508" s="168"/>
      <c r="AS2508" s="168"/>
      <c r="AT2508" s="168"/>
      <c r="AU2508" s="168"/>
      <c r="AV2508" s="168"/>
      <c r="AW2508" s="168"/>
      <c r="AX2508" s="168"/>
      <c r="AY2508" s="168"/>
      <c r="AZ2508" s="168"/>
      <c r="BA2508" s="168"/>
      <c r="BB2508" s="168"/>
      <c r="BC2508" s="168"/>
      <c r="BD2508" s="168"/>
      <c r="BE2508" s="168"/>
      <c r="BF2508" s="168"/>
      <c r="BG2508" s="168"/>
      <c r="BH2508" s="168"/>
      <c r="BI2508" s="168"/>
      <c r="BJ2508" s="168"/>
      <c r="BK2508" s="168"/>
      <c r="BL2508" s="168"/>
      <c r="BM2508" s="168"/>
      <c r="BN2508" s="168"/>
      <c r="BO2508" s="168"/>
      <c r="BP2508" s="168"/>
    </row>
    <row r="2509" spans="4:68" x14ac:dyDescent="0.15">
      <c r="D2509" s="168"/>
      <c r="E2509" s="168"/>
      <c r="F2509" s="168"/>
      <c r="G2509" s="168"/>
      <c r="H2509" s="168"/>
      <c r="I2509" s="168"/>
      <c r="J2509" s="168"/>
      <c r="K2509" s="168"/>
      <c r="L2509" s="168"/>
      <c r="M2509" s="168"/>
      <c r="N2509" s="168"/>
      <c r="O2509" s="168"/>
      <c r="P2509" s="168"/>
      <c r="Q2509" s="168"/>
      <c r="R2509" s="168"/>
      <c r="S2509" s="168"/>
      <c r="T2509" s="168"/>
      <c r="U2509" s="168"/>
      <c r="V2509" s="168"/>
      <c r="W2509" s="168"/>
      <c r="X2509" s="168"/>
      <c r="Y2509" s="168"/>
      <c r="Z2509" s="168"/>
      <c r="AA2509" s="168"/>
      <c r="AB2509" s="168"/>
      <c r="AC2509" s="168"/>
      <c r="AD2509" s="168"/>
      <c r="AE2509" s="168"/>
      <c r="AF2509" s="168"/>
      <c r="AG2509" s="168"/>
      <c r="AH2509" s="168"/>
      <c r="AI2509" s="168"/>
      <c r="AJ2509" s="168"/>
      <c r="AK2509" s="168"/>
      <c r="AL2509" s="168"/>
      <c r="AM2509" s="168"/>
      <c r="AN2509" s="168"/>
      <c r="AO2509" s="168"/>
      <c r="AP2509" s="168"/>
      <c r="AQ2509" s="168"/>
      <c r="AR2509" s="168"/>
      <c r="AS2509" s="168"/>
      <c r="AT2509" s="168"/>
      <c r="AU2509" s="168"/>
      <c r="AV2509" s="168"/>
      <c r="AW2509" s="168"/>
      <c r="AX2509" s="168"/>
      <c r="AY2509" s="168"/>
      <c r="AZ2509" s="168"/>
      <c r="BA2509" s="168"/>
      <c r="BB2509" s="168"/>
      <c r="BC2509" s="168"/>
      <c r="BD2509" s="168"/>
      <c r="BE2509" s="168"/>
      <c r="BF2509" s="168"/>
      <c r="BG2509" s="168"/>
      <c r="BH2509" s="168"/>
      <c r="BI2509" s="168"/>
      <c r="BJ2509" s="168"/>
      <c r="BK2509" s="168"/>
      <c r="BL2509" s="168"/>
      <c r="BM2509" s="168"/>
      <c r="BN2509" s="168"/>
      <c r="BO2509" s="168"/>
      <c r="BP2509" s="168"/>
    </row>
    <row r="2510" spans="4:68" x14ac:dyDescent="0.15">
      <c r="D2510" s="168"/>
      <c r="E2510" s="168"/>
      <c r="F2510" s="168"/>
      <c r="G2510" s="168"/>
      <c r="H2510" s="168"/>
      <c r="I2510" s="168"/>
      <c r="J2510" s="168"/>
      <c r="K2510" s="168"/>
      <c r="L2510" s="168"/>
      <c r="M2510" s="168"/>
      <c r="N2510" s="168"/>
      <c r="O2510" s="168"/>
      <c r="P2510" s="168"/>
      <c r="Q2510" s="168"/>
      <c r="R2510" s="168"/>
      <c r="S2510" s="168"/>
      <c r="T2510" s="168"/>
      <c r="U2510" s="168"/>
      <c r="V2510" s="168"/>
      <c r="W2510" s="168"/>
      <c r="X2510" s="168"/>
      <c r="Y2510" s="168"/>
      <c r="Z2510" s="168"/>
      <c r="AA2510" s="168"/>
      <c r="AB2510" s="168"/>
      <c r="AC2510" s="168"/>
      <c r="AD2510" s="168"/>
      <c r="AE2510" s="168"/>
      <c r="AF2510" s="168"/>
      <c r="AG2510" s="168"/>
      <c r="AH2510" s="168"/>
      <c r="AI2510" s="168"/>
      <c r="AJ2510" s="168"/>
      <c r="AK2510" s="168"/>
      <c r="AL2510" s="168"/>
      <c r="AM2510" s="168"/>
      <c r="AN2510" s="168"/>
      <c r="AO2510" s="168"/>
      <c r="AP2510" s="168"/>
      <c r="AQ2510" s="168"/>
      <c r="AR2510" s="168"/>
      <c r="AS2510" s="168"/>
      <c r="AT2510" s="168"/>
      <c r="AU2510" s="168"/>
      <c r="AV2510" s="168"/>
      <c r="AW2510" s="168"/>
      <c r="AX2510" s="168"/>
      <c r="AY2510" s="168"/>
      <c r="AZ2510" s="168"/>
      <c r="BA2510" s="168"/>
      <c r="BB2510" s="168"/>
      <c r="BC2510" s="168"/>
      <c r="BD2510" s="168"/>
      <c r="BE2510" s="168"/>
      <c r="BF2510" s="168"/>
      <c r="BG2510" s="168"/>
      <c r="BH2510" s="168"/>
      <c r="BI2510" s="168"/>
      <c r="BJ2510" s="168"/>
      <c r="BK2510" s="168"/>
      <c r="BL2510" s="168"/>
      <c r="BM2510" s="168"/>
      <c r="BN2510" s="168"/>
      <c r="BO2510" s="168"/>
      <c r="BP2510" s="168"/>
    </row>
    <row r="2511" spans="4:68" x14ac:dyDescent="0.15">
      <c r="D2511" s="168"/>
      <c r="E2511" s="168"/>
      <c r="F2511" s="168"/>
      <c r="G2511" s="168"/>
      <c r="H2511" s="168"/>
      <c r="I2511" s="168"/>
      <c r="J2511" s="168"/>
      <c r="K2511" s="168"/>
      <c r="L2511" s="168"/>
      <c r="M2511" s="168"/>
      <c r="N2511" s="168"/>
      <c r="O2511" s="168"/>
      <c r="P2511" s="168"/>
      <c r="Q2511" s="168"/>
      <c r="R2511" s="168"/>
      <c r="S2511" s="168"/>
      <c r="T2511" s="168"/>
      <c r="U2511" s="168"/>
      <c r="V2511" s="168"/>
      <c r="W2511" s="168"/>
      <c r="X2511" s="168"/>
      <c r="Y2511" s="168"/>
      <c r="Z2511" s="168"/>
      <c r="AA2511" s="168"/>
      <c r="AB2511" s="168"/>
      <c r="AC2511" s="168"/>
      <c r="AD2511" s="168"/>
      <c r="AE2511" s="168"/>
      <c r="AF2511" s="168"/>
      <c r="AG2511" s="168"/>
      <c r="AH2511" s="168"/>
      <c r="AI2511" s="168"/>
      <c r="AJ2511" s="168"/>
      <c r="AK2511" s="168"/>
      <c r="AL2511" s="168"/>
      <c r="AM2511" s="168"/>
      <c r="AN2511" s="168"/>
      <c r="AO2511" s="168"/>
      <c r="AP2511" s="168"/>
      <c r="AQ2511" s="168"/>
      <c r="AR2511" s="168"/>
      <c r="AS2511" s="168"/>
      <c r="AT2511" s="168"/>
      <c r="AU2511" s="168"/>
      <c r="AV2511" s="168"/>
      <c r="AW2511" s="168"/>
      <c r="AX2511" s="168"/>
      <c r="AY2511" s="168"/>
      <c r="AZ2511" s="168"/>
      <c r="BA2511" s="168"/>
      <c r="BB2511" s="168"/>
      <c r="BC2511" s="168"/>
      <c r="BD2511" s="168"/>
      <c r="BE2511" s="168"/>
      <c r="BF2511" s="168"/>
      <c r="BG2511" s="168"/>
      <c r="BH2511" s="168"/>
      <c r="BI2511" s="168"/>
      <c r="BJ2511" s="168"/>
      <c r="BK2511" s="168"/>
      <c r="BL2511" s="168"/>
      <c r="BM2511" s="168"/>
      <c r="BN2511" s="168"/>
      <c r="BO2511" s="168"/>
      <c r="BP2511" s="168"/>
    </row>
    <row r="2512" spans="4:68" x14ac:dyDescent="0.15">
      <c r="D2512" s="168"/>
      <c r="E2512" s="168"/>
      <c r="F2512" s="168"/>
      <c r="G2512" s="168"/>
      <c r="H2512" s="168"/>
      <c r="I2512" s="168"/>
      <c r="J2512" s="168"/>
      <c r="K2512" s="168"/>
      <c r="L2512" s="168"/>
      <c r="M2512" s="168"/>
      <c r="N2512" s="168"/>
      <c r="O2512" s="168"/>
      <c r="P2512" s="168"/>
      <c r="Q2512" s="168"/>
      <c r="R2512" s="168"/>
      <c r="S2512" s="168"/>
      <c r="T2512" s="168"/>
      <c r="U2512" s="168"/>
      <c r="V2512" s="168"/>
      <c r="W2512" s="168"/>
      <c r="X2512" s="168"/>
      <c r="Y2512" s="168"/>
      <c r="Z2512" s="168"/>
      <c r="AA2512" s="168"/>
      <c r="AB2512" s="168"/>
      <c r="AC2512" s="168"/>
      <c r="AD2512" s="168"/>
      <c r="AE2512" s="168"/>
      <c r="AF2512" s="168"/>
      <c r="AG2512" s="168"/>
      <c r="AH2512" s="168"/>
      <c r="AI2512" s="168"/>
      <c r="AJ2512" s="168"/>
      <c r="AK2512" s="168"/>
      <c r="AL2512" s="168"/>
      <c r="AM2512" s="168"/>
      <c r="AN2512" s="168"/>
      <c r="AO2512" s="168"/>
      <c r="AP2512" s="168"/>
      <c r="AQ2512" s="168"/>
      <c r="AR2512" s="168"/>
      <c r="AS2512" s="168"/>
      <c r="AT2512" s="168"/>
      <c r="AU2512" s="168"/>
      <c r="AV2512" s="168"/>
      <c r="AW2512" s="168"/>
      <c r="AX2512" s="168"/>
      <c r="AY2512" s="168"/>
      <c r="AZ2512" s="168"/>
      <c r="BA2512" s="168"/>
      <c r="BB2512" s="168"/>
      <c r="BC2512" s="168"/>
      <c r="BD2512" s="168"/>
      <c r="BE2512" s="168"/>
      <c r="BF2512" s="168"/>
      <c r="BG2512" s="168"/>
      <c r="BH2512" s="168"/>
      <c r="BI2512" s="168"/>
      <c r="BJ2512" s="168"/>
      <c r="BK2512" s="168"/>
      <c r="BL2512" s="168"/>
      <c r="BM2512" s="168"/>
      <c r="BN2512" s="168"/>
      <c r="BO2512" s="168"/>
      <c r="BP2512" s="168"/>
    </row>
    <row r="2513" spans="4:68" x14ac:dyDescent="0.15">
      <c r="D2513" s="168"/>
      <c r="E2513" s="168"/>
      <c r="F2513" s="168"/>
      <c r="G2513" s="168"/>
      <c r="H2513" s="168"/>
      <c r="I2513" s="168"/>
      <c r="J2513" s="168"/>
      <c r="K2513" s="168"/>
      <c r="L2513" s="168"/>
      <c r="M2513" s="168"/>
      <c r="N2513" s="168"/>
      <c r="O2513" s="168"/>
      <c r="P2513" s="168"/>
      <c r="Q2513" s="168"/>
      <c r="R2513" s="168"/>
      <c r="S2513" s="168"/>
      <c r="T2513" s="168"/>
      <c r="U2513" s="168"/>
      <c r="V2513" s="168"/>
      <c r="W2513" s="168"/>
      <c r="X2513" s="168"/>
      <c r="Y2513" s="168"/>
      <c r="Z2513" s="168"/>
      <c r="AA2513" s="168"/>
      <c r="AB2513" s="168"/>
      <c r="AC2513" s="168"/>
      <c r="AD2513" s="168"/>
      <c r="AE2513" s="168"/>
      <c r="AF2513" s="168"/>
      <c r="AG2513" s="168"/>
      <c r="AH2513" s="168"/>
      <c r="AI2513" s="168"/>
      <c r="AJ2513" s="168"/>
      <c r="AK2513" s="168"/>
      <c r="AL2513" s="168"/>
      <c r="AM2513" s="168"/>
      <c r="AN2513" s="168"/>
      <c r="AO2513" s="168"/>
      <c r="AP2513" s="168"/>
      <c r="AQ2513" s="168"/>
      <c r="AR2513" s="168"/>
      <c r="AS2513" s="168"/>
      <c r="AT2513" s="168"/>
      <c r="AU2513" s="168"/>
      <c r="AV2513" s="168"/>
      <c r="AW2513" s="168"/>
      <c r="AX2513" s="168"/>
      <c r="AY2513" s="168"/>
      <c r="AZ2513" s="168"/>
      <c r="BA2513" s="168"/>
      <c r="BB2513" s="168"/>
      <c r="BC2513" s="168"/>
      <c r="BD2513" s="168"/>
      <c r="BE2513" s="168"/>
      <c r="BF2513" s="168"/>
      <c r="BG2513" s="168"/>
      <c r="BH2513" s="168"/>
      <c r="BI2513" s="168"/>
      <c r="BJ2513" s="168"/>
      <c r="BK2513" s="168"/>
      <c r="BL2513" s="168"/>
      <c r="BM2513" s="168"/>
      <c r="BN2513" s="168"/>
      <c r="BO2513" s="168"/>
      <c r="BP2513" s="168"/>
    </row>
    <row r="2514" spans="4:68" x14ac:dyDescent="0.15">
      <c r="D2514" s="168"/>
      <c r="E2514" s="168"/>
      <c r="F2514" s="168"/>
      <c r="G2514" s="168"/>
      <c r="H2514" s="168"/>
      <c r="I2514" s="168"/>
      <c r="J2514" s="168"/>
      <c r="K2514" s="168"/>
      <c r="L2514" s="168"/>
      <c r="M2514" s="168"/>
      <c r="N2514" s="168"/>
      <c r="O2514" s="168"/>
      <c r="P2514" s="168"/>
      <c r="Q2514" s="168"/>
      <c r="R2514" s="168"/>
      <c r="S2514" s="168"/>
      <c r="T2514" s="168"/>
      <c r="U2514" s="168"/>
      <c r="V2514" s="168"/>
      <c r="W2514" s="168"/>
      <c r="X2514" s="168"/>
      <c r="Y2514" s="168"/>
      <c r="Z2514" s="168"/>
      <c r="AA2514" s="168"/>
      <c r="AB2514" s="168"/>
      <c r="AC2514" s="168"/>
      <c r="AD2514" s="168"/>
      <c r="AE2514" s="168"/>
      <c r="AF2514" s="168"/>
      <c r="AG2514" s="168"/>
      <c r="AH2514" s="168"/>
      <c r="AI2514" s="168"/>
      <c r="AJ2514" s="168"/>
      <c r="AK2514" s="168"/>
      <c r="AL2514" s="168"/>
      <c r="AM2514" s="168"/>
      <c r="AN2514" s="168"/>
      <c r="AO2514" s="168"/>
      <c r="AP2514" s="168"/>
      <c r="AQ2514" s="168"/>
      <c r="AR2514" s="168"/>
      <c r="AS2514" s="168"/>
      <c r="AT2514" s="168"/>
      <c r="AU2514" s="168"/>
      <c r="AV2514" s="168"/>
      <c r="AW2514" s="168"/>
      <c r="AX2514" s="168"/>
      <c r="AY2514" s="168"/>
      <c r="AZ2514" s="168"/>
      <c r="BA2514" s="168"/>
      <c r="BB2514" s="168"/>
      <c r="BC2514" s="168"/>
      <c r="BD2514" s="168"/>
      <c r="BE2514" s="168"/>
      <c r="BF2514" s="168"/>
      <c r="BG2514" s="168"/>
      <c r="BH2514" s="168"/>
      <c r="BI2514" s="168"/>
      <c r="BJ2514" s="168"/>
      <c r="BK2514" s="168"/>
      <c r="BL2514" s="168"/>
      <c r="BM2514" s="168"/>
      <c r="BN2514" s="168"/>
      <c r="BO2514" s="168"/>
      <c r="BP2514" s="168"/>
    </row>
    <row r="2515" spans="4:68" x14ac:dyDescent="0.15">
      <c r="D2515" s="168"/>
      <c r="E2515" s="168"/>
      <c r="F2515" s="168"/>
      <c r="G2515" s="168"/>
      <c r="H2515" s="168"/>
      <c r="I2515" s="168"/>
      <c r="J2515" s="168"/>
      <c r="K2515" s="168"/>
      <c r="L2515" s="168"/>
      <c r="M2515" s="168"/>
      <c r="N2515" s="168"/>
      <c r="O2515" s="168"/>
      <c r="P2515" s="168"/>
      <c r="Q2515" s="168"/>
      <c r="R2515" s="168"/>
      <c r="S2515" s="168"/>
      <c r="T2515" s="168"/>
      <c r="U2515" s="168"/>
      <c r="V2515" s="168"/>
      <c r="W2515" s="168"/>
      <c r="X2515" s="168"/>
      <c r="Y2515" s="168"/>
      <c r="Z2515" s="168"/>
      <c r="AA2515" s="168"/>
      <c r="AB2515" s="168"/>
      <c r="AC2515" s="168"/>
      <c r="AD2515" s="168"/>
      <c r="AE2515" s="168"/>
      <c r="AF2515" s="168"/>
      <c r="AG2515" s="168"/>
      <c r="AH2515" s="168"/>
      <c r="AI2515" s="168"/>
      <c r="AJ2515" s="168"/>
      <c r="AK2515" s="168"/>
      <c r="AL2515" s="168"/>
      <c r="AM2515" s="168"/>
      <c r="AN2515" s="168"/>
      <c r="AO2515" s="168"/>
      <c r="AP2515" s="168"/>
      <c r="AQ2515" s="168"/>
      <c r="AR2515" s="168"/>
      <c r="AS2515" s="168"/>
      <c r="AT2515" s="168"/>
      <c r="AU2515" s="168"/>
      <c r="AV2515" s="168"/>
      <c r="AW2515" s="168"/>
      <c r="AX2515" s="168"/>
      <c r="AY2515" s="168"/>
      <c r="AZ2515" s="168"/>
      <c r="BA2515" s="168"/>
      <c r="BB2515" s="168"/>
      <c r="BC2515" s="168"/>
      <c r="BD2515" s="168"/>
      <c r="BE2515" s="168"/>
      <c r="BF2515" s="168"/>
      <c r="BG2515" s="168"/>
      <c r="BH2515" s="168"/>
      <c r="BI2515" s="168"/>
      <c r="BJ2515" s="168"/>
      <c r="BK2515" s="168"/>
      <c r="BL2515" s="168"/>
      <c r="BM2515" s="168"/>
      <c r="BN2515" s="168"/>
      <c r="BO2515" s="168"/>
      <c r="BP2515" s="168"/>
    </row>
    <row r="2516" spans="4:68" x14ac:dyDescent="0.15">
      <c r="D2516" s="168"/>
      <c r="E2516" s="168"/>
      <c r="F2516" s="168"/>
      <c r="G2516" s="168"/>
      <c r="H2516" s="168"/>
      <c r="I2516" s="168"/>
      <c r="J2516" s="168"/>
      <c r="K2516" s="168"/>
      <c r="L2516" s="168"/>
      <c r="M2516" s="168"/>
      <c r="N2516" s="168"/>
      <c r="O2516" s="168"/>
      <c r="P2516" s="168"/>
      <c r="Q2516" s="168"/>
      <c r="R2516" s="168"/>
      <c r="S2516" s="168"/>
      <c r="T2516" s="168"/>
      <c r="U2516" s="168"/>
      <c r="V2516" s="168"/>
      <c r="W2516" s="168"/>
      <c r="X2516" s="168"/>
      <c r="Y2516" s="168"/>
      <c r="Z2516" s="168"/>
      <c r="AA2516" s="168"/>
      <c r="AB2516" s="168"/>
      <c r="AC2516" s="168"/>
      <c r="AD2516" s="168"/>
      <c r="AE2516" s="168"/>
      <c r="AF2516" s="168"/>
      <c r="AG2516" s="168"/>
      <c r="AH2516" s="168"/>
      <c r="AI2516" s="168"/>
      <c r="AJ2516" s="168"/>
      <c r="AK2516" s="168"/>
      <c r="AL2516" s="168"/>
      <c r="AM2516" s="168"/>
      <c r="AN2516" s="168"/>
      <c r="AO2516" s="168"/>
      <c r="AP2516" s="168"/>
      <c r="AQ2516" s="168"/>
      <c r="AR2516" s="168"/>
      <c r="AS2516" s="168"/>
      <c r="AT2516" s="168"/>
      <c r="AU2516" s="168"/>
      <c r="AV2516" s="168"/>
      <c r="AW2516" s="168"/>
      <c r="AX2516" s="168"/>
      <c r="AY2516" s="168"/>
      <c r="AZ2516" s="168"/>
      <c r="BA2516" s="168"/>
      <c r="BB2516" s="168"/>
      <c r="BC2516" s="168"/>
      <c r="BD2516" s="168"/>
      <c r="BE2516" s="168"/>
      <c r="BF2516" s="168"/>
      <c r="BG2516" s="168"/>
      <c r="BH2516" s="168"/>
      <c r="BI2516" s="168"/>
      <c r="BJ2516" s="168"/>
      <c r="BK2516" s="168"/>
      <c r="BL2516" s="168"/>
      <c r="BM2516" s="168"/>
      <c r="BN2516" s="168"/>
      <c r="BO2516" s="168"/>
      <c r="BP2516" s="168"/>
    </row>
    <row r="2517" spans="4:68" x14ac:dyDescent="0.15">
      <c r="D2517" s="168"/>
      <c r="E2517" s="168"/>
      <c r="F2517" s="168"/>
      <c r="G2517" s="168"/>
      <c r="H2517" s="168"/>
      <c r="I2517" s="168"/>
      <c r="J2517" s="168"/>
      <c r="K2517" s="168"/>
      <c r="L2517" s="168"/>
      <c r="M2517" s="168"/>
      <c r="N2517" s="168"/>
      <c r="O2517" s="168"/>
      <c r="P2517" s="168"/>
      <c r="Q2517" s="168"/>
      <c r="R2517" s="168"/>
      <c r="S2517" s="168"/>
      <c r="T2517" s="168"/>
      <c r="U2517" s="168"/>
      <c r="V2517" s="168"/>
      <c r="W2517" s="168"/>
      <c r="X2517" s="168"/>
      <c r="Y2517" s="168"/>
      <c r="Z2517" s="168"/>
      <c r="AA2517" s="168"/>
      <c r="AB2517" s="168"/>
      <c r="AC2517" s="168"/>
      <c r="AD2517" s="168"/>
      <c r="AE2517" s="168"/>
      <c r="AF2517" s="168"/>
      <c r="AG2517" s="168"/>
      <c r="AH2517" s="168"/>
      <c r="AI2517" s="168"/>
      <c r="AJ2517" s="168"/>
      <c r="AK2517" s="168"/>
      <c r="AL2517" s="168"/>
      <c r="AM2517" s="168"/>
      <c r="AN2517" s="168"/>
      <c r="AO2517" s="168"/>
      <c r="AP2517" s="168"/>
      <c r="AQ2517" s="168"/>
      <c r="AR2517" s="168"/>
      <c r="AS2517" s="168"/>
      <c r="AT2517" s="168"/>
      <c r="AU2517" s="168"/>
      <c r="AV2517" s="168"/>
      <c r="AW2517" s="168"/>
      <c r="AX2517" s="168"/>
      <c r="AY2517" s="168"/>
      <c r="AZ2517" s="168"/>
      <c r="BA2517" s="168"/>
      <c r="BB2517" s="168"/>
      <c r="BC2517" s="168"/>
      <c r="BD2517" s="168"/>
      <c r="BE2517" s="168"/>
      <c r="BF2517" s="168"/>
      <c r="BG2517" s="168"/>
      <c r="BH2517" s="168"/>
      <c r="BI2517" s="168"/>
      <c r="BJ2517" s="168"/>
      <c r="BK2517" s="168"/>
      <c r="BL2517" s="168"/>
      <c r="BM2517" s="168"/>
      <c r="BN2517" s="168"/>
      <c r="BO2517" s="168"/>
      <c r="BP2517" s="168"/>
    </row>
    <row r="2518" spans="4:68" x14ac:dyDescent="0.15">
      <c r="D2518" s="168"/>
      <c r="E2518" s="168"/>
      <c r="F2518" s="168"/>
      <c r="G2518" s="168"/>
      <c r="H2518" s="168"/>
      <c r="I2518" s="168"/>
      <c r="J2518" s="168"/>
      <c r="K2518" s="168"/>
      <c r="L2518" s="168"/>
      <c r="M2518" s="168"/>
      <c r="N2518" s="168"/>
      <c r="O2518" s="168"/>
      <c r="P2518" s="168"/>
      <c r="Q2518" s="168"/>
      <c r="R2518" s="168"/>
      <c r="S2518" s="168"/>
      <c r="T2518" s="168"/>
      <c r="U2518" s="168"/>
      <c r="V2518" s="168"/>
      <c r="W2518" s="168"/>
      <c r="X2518" s="168"/>
      <c r="Y2518" s="168"/>
      <c r="Z2518" s="168"/>
      <c r="AA2518" s="168"/>
      <c r="AB2518" s="168"/>
      <c r="AC2518" s="168"/>
      <c r="AD2518" s="168"/>
      <c r="AE2518" s="168"/>
      <c r="AF2518" s="168"/>
      <c r="AG2518" s="168"/>
      <c r="AH2518" s="168"/>
      <c r="AI2518" s="168"/>
      <c r="AJ2518" s="168"/>
      <c r="AK2518" s="168"/>
      <c r="AL2518" s="168"/>
      <c r="AM2518" s="168"/>
      <c r="AN2518" s="168"/>
      <c r="AO2518" s="168"/>
      <c r="AP2518" s="168"/>
      <c r="AQ2518" s="168"/>
      <c r="AR2518" s="168"/>
      <c r="AS2518" s="168"/>
      <c r="AT2518" s="168"/>
      <c r="AU2518" s="168"/>
      <c r="AV2518" s="168"/>
      <c r="AW2518" s="168"/>
      <c r="AX2518" s="168"/>
      <c r="AY2518" s="168"/>
      <c r="AZ2518" s="168"/>
      <c r="BA2518" s="168"/>
      <c r="BB2518" s="168"/>
      <c r="BC2518" s="168"/>
      <c r="BD2518" s="168"/>
      <c r="BE2518" s="168"/>
      <c r="BF2518" s="168"/>
      <c r="BG2518" s="168"/>
      <c r="BH2518" s="168"/>
      <c r="BI2518" s="168"/>
      <c r="BJ2518" s="168"/>
      <c r="BK2518" s="168"/>
      <c r="BL2518" s="168"/>
      <c r="BM2518" s="168"/>
      <c r="BN2518" s="168"/>
      <c r="BO2518" s="168"/>
      <c r="BP2518" s="168"/>
    </row>
    <row r="2519" spans="4:68" x14ac:dyDescent="0.15">
      <c r="D2519" s="168"/>
      <c r="E2519" s="168"/>
      <c r="F2519" s="168"/>
      <c r="G2519" s="168"/>
      <c r="H2519" s="168"/>
      <c r="I2519" s="168"/>
      <c r="J2519" s="168"/>
      <c r="K2519" s="168"/>
      <c r="L2519" s="168"/>
      <c r="M2519" s="168"/>
      <c r="N2519" s="168"/>
      <c r="O2519" s="168"/>
      <c r="P2519" s="168"/>
      <c r="Q2519" s="168"/>
      <c r="R2519" s="168"/>
      <c r="S2519" s="168"/>
      <c r="T2519" s="168"/>
      <c r="U2519" s="168"/>
      <c r="V2519" s="168"/>
      <c r="W2519" s="168"/>
      <c r="X2519" s="168"/>
      <c r="Y2519" s="168"/>
      <c r="Z2519" s="168"/>
      <c r="AA2519" s="168"/>
      <c r="AB2519" s="168"/>
      <c r="AC2519" s="168"/>
      <c r="AD2519" s="168"/>
      <c r="AE2519" s="168"/>
      <c r="AF2519" s="168"/>
      <c r="AG2519" s="168"/>
      <c r="AH2519" s="168"/>
      <c r="AI2519" s="168"/>
      <c r="AJ2519" s="168"/>
      <c r="AK2519" s="168"/>
      <c r="AL2519" s="168"/>
      <c r="AM2519" s="168"/>
      <c r="AN2519" s="168"/>
      <c r="AO2519" s="168"/>
      <c r="AP2519" s="168"/>
      <c r="AQ2519" s="168"/>
      <c r="AR2519" s="168"/>
      <c r="AS2519" s="168"/>
      <c r="AT2519" s="168"/>
      <c r="AU2519" s="168"/>
      <c r="AV2519" s="168"/>
      <c r="AW2519" s="168"/>
      <c r="AX2519" s="168"/>
      <c r="AY2519" s="168"/>
      <c r="AZ2519" s="168"/>
      <c r="BA2519" s="168"/>
      <c r="BB2519" s="168"/>
      <c r="BC2519" s="168"/>
      <c r="BD2519" s="168"/>
      <c r="BE2519" s="168"/>
      <c r="BF2519" s="168"/>
      <c r="BG2519" s="168"/>
      <c r="BH2519" s="168"/>
      <c r="BI2519" s="168"/>
      <c r="BJ2519" s="168"/>
      <c r="BK2519" s="168"/>
      <c r="BL2519" s="168"/>
      <c r="BM2519" s="168"/>
      <c r="BN2519" s="168"/>
      <c r="BO2519" s="168"/>
      <c r="BP2519" s="168"/>
    </row>
    <row r="2520" spans="4:68" x14ac:dyDescent="0.15">
      <c r="D2520" s="168"/>
      <c r="E2520" s="168"/>
      <c r="F2520" s="168"/>
      <c r="G2520" s="168"/>
      <c r="H2520" s="168"/>
      <c r="I2520" s="168"/>
      <c r="J2520" s="168"/>
      <c r="K2520" s="168"/>
      <c r="L2520" s="168"/>
      <c r="M2520" s="168"/>
      <c r="N2520" s="168"/>
      <c r="O2520" s="168"/>
      <c r="P2520" s="168"/>
      <c r="Q2520" s="168"/>
      <c r="R2520" s="168"/>
      <c r="S2520" s="168"/>
      <c r="T2520" s="168"/>
      <c r="U2520" s="168"/>
      <c r="V2520" s="168"/>
      <c r="W2520" s="168"/>
      <c r="X2520" s="168"/>
      <c r="Y2520" s="168"/>
      <c r="Z2520" s="168"/>
      <c r="AA2520" s="168"/>
      <c r="AB2520" s="168"/>
      <c r="AC2520" s="168"/>
      <c r="AD2520" s="168"/>
      <c r="AE2520" s="168"/>
      <c r="AF2520" s="168"/>
      <c r="AG2520" s="168"/>
      <c r="AH2520" s="168"/>
      <c r="AI2520" s="168"/>
      <c r="AJ2520" s="168"/>
      <c r="AK2520" s="168"/>
      <c r="AL2520" s="168"/>
      <c r="AM2520" s="168"/>
      <c r="AN2520" s="168"/>
      <c r="AO2520" s="168"/>
      <c r="AP2520" s="168"/>
      <c r="AQ2520" s="168"/>
      <c r="AR2520" s="168"/>
      <c r="AS2520" s="168"/>
      <c r="AT2520" s="168"/>
      <c r="AU2520" s="168"/>
      <c r="AV2520" s="168"/>
      <c r="AW2520" s="168"/>
      <c r="AX2520" s="168"/>
      <c r="AY2520" s="168"/>
      <c r="AZ2520" s="168"/>
      <c r="BA2520" s="168"/>
      <c r="BB2520" s="168"/>
      <c r="BC2520" s="168"/>
      <c r="BD2520" s="168"/>
      <c r="BE2520" s="168"/>
      <c r="BF2520" s="168"/>
      <c r="BG2520" s="168"/>
      <c r="BH2520" s="168"/>
      <c r="BI2520" s="168"/>
      <c r="BJ2520" s="168"/>
      <c r="BK2520" s="168"/>
      <c r="BL2520" s="168"/>
      <c r="BM2520" s="168"/>
      <c r="BN2520" s="168"/>
      <c r="BO2520" s="168"/>
      <c r="BP2520" s="168"/>
    </row>
    <row r="2521" spans="4:68" x14ac:dyDescent="0.15">
      <c r="D2521" s="168"/>
      <c r="E2521" s="168"/>
      <c r="F2521" s="168"/>
      <c r="G2521" s="168"/>
      <c r="H2521" s="168"/>
      <c r="I2521" s="168"/>
      <c r="J2521" s="168"/>
      <c r="K2521" s="168"/>
      <c r="L2521" s="168"/>
      <c r="M2521" s="168"/>
      <c r="N2521" s="168"/>
      <c r="O2521" s="168"/>
      <c r="P2521" s="168"/>
      <c r="Q2521" s="168"/>
      <c r="R2521" s="168"/>
      <c r="S2521" s="168"/>
      <c r="T2521" s="168"/>
      <c r="U2521" s="168"/>
      <c r="V2521" s="168"/>
      <c r="W2521" s="168"/>
      <c r="X2521" s="168"/>
      <c r="Y2521" s="168"/>
      <c r="Z2521" s="168"/>
      <c r="AA2521" s="168"/>
      <c r="AB2521" s="168"/>
      <c r="AC2521" s="168"/>
      <c r="AD2521" s="168"/>
      <c r="AE2521" s="168"/>
      <c r="AF2521" s="168"/>
      <c r="AG2521" s="168"/>
      <c r="AH2521" s="168"/>
      <c r="AI2521" s="168"/>
      <c r="AJ2521" s="168"/>
      <c r="AK2521" s="168"/>
      <c r="AL2521" s="168"/>
      <c r="AM2521" s="168"/>
      <c r="AN2521" s="168"/>
      <c r="AO2521" s="168"/>
      <c r="AP2521" s="168"/>
      <c r="AQ2521" s="168"/>
      <c r="AR2521" s="168"/>
      <c r="AS2521" s="168"/>
      <c r="AT2521" s="168"/>
      <c r="AU2521" s="168"/>
      <c r="AV2521" s="168"/>
      <c r="AW2521" s="168"/>
      <c r="AX2521" s="168"/>
      <c r="AY2521" s="168"/>
      <c r="AZ2521" s="168"/>
      <c r="BA2521" s="168"/>
      <c r="BB2521" s="168"/>
      <c r="BC2521" s="168"/>
      <c r="BD2521" s="168"/>
      <c r="BE2521" s="168"/>
      <c r="BF2521" s="168"/>
      <c r="BG2521" s="168"/>
      <c r="BH2521" s="168"/>
      <c r="BI2521" s="168"/>
      <c r="BJ2521" s="168"/>
      <c r="BK2521" s="168"/>
      <c r="BL2521" s="168"/>
      <c r="BM2521" s="168"/>
      <c r="BN2521" s="168"/>
      <c r="BO2521" s="168"/>
      <c r="BP2521" s="168"/>
    </row>
    <row r="2522" spans="4:68" x14ac:dyDescent="0.15">
      <c r="D2522" s="168"/>
      <c r="E2522" s="168"/>
      <c r="F2522" s="168"/>
      <c r="G2522" s="168"/>
      <c r="H2522" s="168"/>
      <c r="I2522" s="168"/>
      <c r="J2522" s="168"/>
      <c r="K2522" s="168"/>
      <c r="L2522" s="168"/>
      <c r="M2522" s="168"/>
      <c r="N2522" s="168"/>
      <c r="O2522" s="168"/>
      <c r="P2522" s="168"/>
      <c r="Q2522" s="168"/>
      <c r="R2522" s="168"/>
      <c r="S2522" s="168"/>
      <c r="T2522" s="168"/>
      <c r="U2522" s="168"/>
      <c r="V2522" s="168"/>
      <c r="W2522" s="168"/>
      <c r="X2522" s="168"/>
      <c r="Y2522" s="168"/>
      <c r="Z2522" s="168"/>
      <c r="AA2522" s="168"/>
      <c r="AB2522" s="168"/>
      <c r="AC2522" s="168"/>
      <c r="AD2522" s="168"/>
      <c r="AE2522" s="168"/>
      <c r="AF2522" s="168"/>
      <c r="AG2522" s="168"/>
      <c r="AH2522" s="168"/>
      <c r="AI2522" s="168"/>
      <c r="AJ2522" s="168"/>
      <c r="AK2522" s="168"/>
      <c r="AL2522" s="168"/>
      <c r="AM2522" s="168"/>
      <c r="AN2522" s="168"/>
      <c r="AO2522" s="168"/>
      <c r="AP2522" s="168"/>
      <c r="AQ2522" s="168"/>
      <c r="AR2522" s="168"/>
      <c r="AS2522" s="168"/>
      <c r="AT2522" s="168"/>
      <c r="AU2522" s="168"/>
      <c r="AV2522" s="168"/>
      <c r="AW2522" s="168"/>
      <c r="AX2522" s="168"/>
      <c r="AY2522" s="168"/>
      <c r="AZ2522" s="168"/>
      <c r="BA2522" s="168"/>
      <c r="BB2522" s="168"/>
      <c r="BC2522" s="168"/>
      <c r="BD2522" s="168"/>
      <c r="BE2522" s="168"/>
      <c r="BF2522" s="168"/>
      <c r="BG2522" s="168"/>
      <c r="BH2522" s="168"/>
      <c r="BI2522" s="168"/>
      <c r="BJ2522" s="168"/>
      <c r="BK2522" s="168"/>
      <c r="BL2522" s="168"/>
      <c r="BM2522" s="168"/>
      <c r="BN2522" s="168"/>
      <c r="BO2522" s="168"/>
      <c r="BP2522" s="168"/>
    </row>
    <row r="2523" spans="4:68" x14ac:dyDescent="0.15">
      <c r="D2523" s="168"/>
      <c r="E2523" s="168"/>
      <c r="F2523" s="168"/>
      <c r="G2523" s="168"/>
      <c r="H2523" s="168"/>
      <c r="I2523" s="168"/>
      <c r="J2523" s="168"/>
      <c r="K2523" s="168"/>
      <c r="L2523" s="168"/>
      <c r="M2523" s="168"/>
      <c r="N2523" s="168"/>
      <c r="O2523" s="168"/>
      <c r="P2523" s="168"/>
      <c r="Q2523" s="168"/>
      <c r="R2523" s="168"/>
      <c r="S2523" s="168"/>
      <c r="T2523" s="168"/>
      <c r="U2523" s="168"/>
      <c r="V2523" s="168"/>
      <c r="W2523" s="168"/>
      <c r="X2523" s="168"/>
      <c r="Y2523" s="168"/>
      <c r="Z2523" s="168"/>
      <c r="AA2523" s="168"/>
      <c r="AB2523" s="168"/>
      <c r="AC2523" s="168"/>
      <c r="AD2523" s="168"/>
      <c r="AE2523" s="168"/>
      <c r="AF2523" s="168"/>
      <c r="AG2523" s="168"/>
      <c r="AH2523" s="168"/>
      <c r="AI2523" s="168"/>
      <c r="AJ2523" s="168"/>
      <c r="AK2523" s="168"/>
      <c r="AL2523" s="168"/>
      <c r="AM2523" s="168"/>
      <c r="AN2523" s="168"/>
      <c r="AO2523" s="168"/>
      <c r="AP2523" s="168"/>
      <c r="AQ2523" s="168"/>
      <c r="AR2523" s="168"/>
      <c r="AS2523" s="168"/>
      <c r="AT2523" s="168"/>
      <c r="AU2523" s="168"/>
      <c r="AV2523" s="168"/>
      <c r="AW2523" s="168"/>
      <c r="AX2523" s="168"/>
      <c r="AY2523" s="168"/>
      <c r="AZ2523" s="168"/>
      <c r="BA2523" s="168"/>
      <c r="BB2523" s="168"/>
      <c r="BC2523" s="168"/>
      <c r="BD2523" s="168"/>
      <c r="BE2523" s="168"/>
      <c r="BF2523" s="168"/>
      <c r="BG2523" s="168"/>
      <c r="BH2523" s="168"/>
      <c r="BI2523" s="168"/>
      <c r="BJ2523" s="168"/>
      <c r="BK2523" s="168"/>
      <c r="BL2523" s="168"/>
      <c r="BM2523" s="168"/>
      <c r="BN2523" s="168"/>
      <c r="BO2523" s="168"/>
      <c r="BP2523" s="168"/>
    </row>
    <row r="2524" spans="4:68" x14ac:dyDescent="0.15">
      <c r="D2524" s="168"/>
      <c r="E2524" s="168"/>
      <c r="F2524" s="168"/>
      <c r="G2524" s="168"/>
      <c r="H2524" s="168"/>
      <c r="I2524" s="168"/>
      <c r="J2524" s="168"/>
      <c r="K2524" s="168"/>
      <c r="L2524" s="168"/>
      <c r="M2524" s="168"/>
      <c r="N2524" s="168"/>
      <c r="O2524" s="168"/>
      <c r="P2524" s="168"/>
      <c r="Q2524" s="168"/>
      <c r="R2524" s="168"/>
      <c r="S2524" s="168"/>
      <c r="T2524" s="168"/>
      <c r="U2524" s="168"/>
      <c r="V2524" s="168"/>
      <c r="W2524" s="168"/>
      <c r="X2524" s="168"/>
      <c r="Y2524" s="168"/>
      <c r="Z2524" s="168"/>
      <c r="AA2524" s="168"/>
      <c r="AB2524" s="168"/>
      <c r="AC2524" s="168"/>
      <c r="AD2524" s="168"/>
      <c r="AE2524" s="168"/>
      <c r="AF2524" s="168"/>
      <c r="AG2524" s="168"/>
      <c r="AH2524" s="168"/>
      <c r="AI2524" s="168"/>
      <c r="AJ2524" s="168"/>
      <c r="AK2524" s="168"/>
      <c r="AL2524" s="168"/>
      <c r="AM2524" s="168"/>
      <c r="AN2524" s="168"/>
      <c r="AO2524" s="168"/>
      <c r="AP2524" s="168"/>
      <c r="AQ2524" s="168"/>
      <c r="AR2524" s="168"/>
      <c r="AS2524" s="168"/>
      <c r="AT2524" s="168"/>
      <c r="AU2524" s="168"/>
      <c r="AV2524" s="168"/>
      <c r="AW2524" s="168"/>
      <c r="AX2524" s="168"/>
      <c r="AY2524" s="168"/>
      <c r="AZ2524" s="168"/>
      <c r="BA2524" s="168"/>
      <c r="BB2524" s="168"/>
      <c r="BC2524" s="168"/>
      <c r="BD2524" s="168"/>
      <c r="BE2524" s="168"/>
      <c r="BF2524" s="168"/>
      <c r="BG2524" s="168"/>
      <c r="BH2524" s="168"/>
      <c r="BI2524" s="168"/>
      <c r="BJ2524" s="168"/>
      <c r="BK2524" s="168"/>
      <c r="BL2524" s="168"/>
      <c r="BM2524" s="168"/>
      <c r="BN2524" s="168"/>
      <c r="BO2524" s="168"/>
      <c r="BP2524" s="168"/>
    </row>
  </sheetData>
  <phoneticPr fontId="7"/>
  <conditionalFormatting sqref="A4:BQ6">
    <cfRule type="cellIs" dxfId="1" priority="1" stopIfTrue="1" operator="equal">
      <formula>0</formula>
    </cfRule>
  </conditionalFormatting>
  <conditionalFormatting sqref="BQ1">
    <cfRule type="cellIs" dxfId="0" priority="2" stopIfTrue="1" operator="equal">
      <formula>0</formula>
    </cfRule>
  </conditionalFormatting>
  <pageMargins left="0.78740157480314965" right="0.78740157480314965" top="0.98425196850393704" bottom="0.82677165354330717" header="0.51181102362204722" footer="0.19685039370078741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"/>
  <sheetViews>
    <sheetView view="pageBreakPreview" zoomScaleNormal="100" zoomScaleSheetLayoutView="100" workbookViewId="0">
      <selection activeCell="G1" sqref="G1"/>
    </sheetView>
  </sheetViews>
  <sheetFormatPr defaultColWidth="9" defaultRowHeight="18.75" x14ac:dyDescent="0.15"/>
  <cols>
    <col min="1" max="1" width="10.375" style="2" customWidth="1"/>
    <col min="2" max="4" width="13.75" style="2" customWidth="1"/>
    <col min="5" max="16384" width="9" style="2"/>
  </cols>
  <sheetData>
    <row r="1" spans="1:13" ht="33.75" thickBot="1" x14ac:dyDescent="0.2">
      <c r="A1" s="127" t="s">
        <v>113</v>
      </c>
      <c r="E1" s="139"/>
      <c r="F1" s="139"/>
      <c r="G1" s="139"/>
      <c r="H1" s="323">
        <f>IF(H2&gt;H3,H3,H2)</f>
        <v>6</v>
      </c>
      <c r="I1" s="132" t="s">
        <v>300</v>
      </c>
      <c r="J1" s="133"/>
      <c r="K1" s="134"/>
    </row>
    <row r="2" spans="1:13" ht="31.5" customHeight="1" thickBot="1" x14ac:dyDescent="0.55000000000000004">
      <c r="A2" s="135" t="s">
        <v>302</v>
      </c>
      <c r="B2" s="136" t="s">
        <v>413</v>
      </c>
      <c r="C2" s="144" t="s">
        <v>303</v>
      </c>
      <c r="D2" s="137">
        <f ca="1">OFFSET(D6,H1,0)</f>
        <v>0.63890979164670436</v>
      </c>
      <c r="E2" s="588" t="str">
        <f ca="1">IF(H2&gt;H3,"← "&amp;OFFSET(A6,H3,0)&amp;"値を適用","")</f>
        <v/>
      </c>
      <c r="F2" s="589"/>
      <c r="G2" s="589"/>
      <c r="H2" s="324">
        <f>MATCH(B2,M7:M12,0)</f>
        <v>6</v>
      </c>
      <c r="I2" s="138" t="s">
        <v>304</v>
      </c>
      <c r="J2" s="139"/>
      <c r="K2" s="140"/>
    </row>
    <row r="3" spans="1:13" ht="33" x14ac:dyDescent="0.15">
      <c r="A3" s="127"/>
      <c r="E3" s="139"/>
      <c r="F3" s="139"/>
      <c r="G3" s="139"/>
      <c r="H3" s="325">
        <f>COUNT(C:C)</f>
        <v>6</v>
      </c>
      <c r="I3" s="141" t="s">
        <v>305</v>
      </c>
      <c r="J3" s="142"/>
      <c r="K3" s="143"/>
    </row>
    <row r="4" spans="1:13" ht="25.5" thickBot="1" x14ac:dyDescent="0.2">
      <c r="A4" s="1"/>
      <c r="D4" s="7" t="s">
        <v>114</v>
      </c>
    </row>
    <row r="5" spans="1:13" ht="20.25" thickTop="1" thickBot="1" x14ac:dyDescent="0.2">
      <c r="A5" s="3"/>
      <c r="B5" s="4" t="s">
        <v>111</v>
      </c>
      <c r="C5" s="4" t="s">
        <v>112</v>
      </c>
      <c r="D5" s="4" t="s">
        <v>110</v>
      </c>
    </row>
    <row r="6" spans="1:13" ht="20.25" thickTop="1" thickBot="1" x14ac:dyDescent="0.2">
      <c r="A6" s="3"/>
      <c r="B6" s="4" t="s">
        <v>88</v>
      </c>
      <c r="C6" s="4" t="s">
        <v>89</v>
      </c>
      <c r="D6" s="4" t="s">
        <v>116</v>
      </c>
      <c r="M6" s="2" t="s">
        <v>301</v>
      </c>
    </row>
    <row r="7" spans="1:13" ht="20.25" thickTop="1" thickBot="1" x14ac:dyDescent="0.2">
      <c r="A7" s="311" t="s">
        <v>509</v>
      </c>
      <c r="B7" s="5">
        <v>296321</v>
      </c>
      <c r="C7" s="312">
        <v>474267</v>
      </c>
      <c r="D7" s="6">
        <f t="shared" ref="D7:D9" si="0">B7/C7</f>
        <v>0.62479784593910181</v>
      </c>
      <c r="M7" s="2" t="s">
        <v>509</v>
      </c>
    </row>
    <row r="8" spans="1:13" ht="20.25" thickTop="1" thickBot="1" x14ac:dyDescent="0.2">
      <c r="A8" s="145" t="s">
        <v>597</v>
      </c>
      <c r="B8" s="130">
        <v>277611</v>
      </c>
      <c r="C8" s="130">
        <v>450485</v>
      </c>
      <c r="D8" s="146">
        <f t="shared" si="0"/>
        <v>0.61624915368991195</v>
      </c>
      <c r="M8" s="2" t="s">
        <v>598</v>
      </c>
    </row>
    <row r="9" spans="1:13" ht="20.25" thickTop="1" thickBot="1" x14ac:dyDescent="0.2">
      <c r="A9" s="3" t="s">
        <v>599</v>
      </c>
      <c r="B9" s="316">
        <v>317849</v>
      </c>
      <c r="C9" s="316">
        <v>472608</v>
      </c>
      <c r="D9" s="6">
        <f t="shared" si="0"/>
        <v>0.67254257227977521</v>
      </c>
      <c r="M9" s="2" t="s">
        <v>600</v>
      </c>
    </row>
    <row r="10" spans="1:13" ht="20.25" thickTop="1" thickBot="1" x14ac:dyDescent="0.2">
      <c r="A10" s="145" t="s">
        <v>677</v>
      </c>
      <c r="B10" s="130">
        <v>302629</v>
      </c>
      <c r="C10" s="130">
        <v>464782</v>
      </c>
      <c r="D10" s="146">
        <f>B10/C10</f>
        <v>0.65112031016691696</v>
      </c>
      <c r="M10" s="2" t="s">
        <v>678</v>
      </c>
    </row>
    <row r="11" spans="1:13" ht="20.25" thickTop="1" thickBot="1" x14ac:dyDescent="0.2">
      <c r="A11" s="3" t="s">
        <v>692</v>
      </c>
      <c r="B11" s="316">
        <v>305862</v>
      </c>
      <c r="C11" s="316">
        <v>486033</v>
      </c>
      <c r="D11" s="6">
        <f t="shared" ref="D11" si="1">B11/C11</f>
        <v>0.62930294856522084</v>
      </c>
      <c r="M11" s="2" t="s">
        <v>691</v>
      </c>
    </row>
    <row r="12" spans="1:13" ht="20.25" thickTop="1" thickBot="1" x14ac:dyDescent="0.2">
      <c r="A12" s="2" t="s">
        <v>412</v>
      </c>
      <c r="B12" s="130">
        <f>SUM(B7:B11)</f>
        <v>1500272</v>
      </c>
      <c r="C12" s="130">
        <f>SUM(C7:C11)</f>
        <v>2348175</v>
      </c>
      <c r="D12" s="310">
        <f>B12/C12</f>
        <v>0.63890979164670436</v>
      </c>
      <c r="M12" s="2" t="s">
        <v>413</v>
      </c>
    </row>
    <row r="13" spans="1:13" ht="19.5" thickTop="1" x14ac:dyDescent="0.15">
      <c r="A13" s="129"/>
      <c r="B13" s="130"/>
      <c r="C13" s="130"/>
      <c r="D13" s="131"/>
    </row>
    <row r="14" spans="1:13" x14ac:dyDescent="0.15">
      <c r="A14" s="2" t="s">
        <v>505</v>
      </c>
    </row>
    <row r="15" spans="1:13" x14ac:dyDescent="0.15">
      <c r="A15" s="2" t="s">
        <v>115</v>
      </c>
    </row>
  </sheetData>
  <mergeCells count="1">
    <mergeCell ref="E2:G2"/>
  </mergeCells>
  <phoneticPr fontId="4"/>
  <dataValidations count="1">
    <dataValidation type="list" allowBlank="1" showInputMessage="1" showErrorMessage="1" sqref="B2" xr:uid="{00000000-0002-0000-0600-000000000000}">
      <formula1>$M$7:$M$14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70"/>
  <sheetViews>
    <sheetView view="pageBreakPreview" zoomScaleNormal="100" zoomScaleSheetLayoutView="100" workbookViewId="0"/>
  </sheetViews>
  <sheetFormatPr defaultColWidth="9" defaultRowHeight="13.5" x14ac:dyDescent="0.15"/>
  <cols>
    <col min="1" max="1" width="3.875" style="10" customWidth="1"/>
    <col min="2" max="2" width="16.625" style="9" customWidth="1"/>
    <col min="3" max="4" width="15.625" style="9" customWidth="1"/>
    <col min="5" max="5" width="11.875" style="9" customWidth="1"/>
    <col min="6" max="7" width="11.75" style="9" customWidth="1"/>
    <col min="8" max="8" width="4.375" style="9" customWidth="1"/>
    <col min="9" max="16384" width="9" style="9"/>
  </cols>
  <sheetData>
    <row r="1" spans="1:5" ht="24" x14ac:dyDescent="0.15">
      <c r="A1" s="351" t="s">
        <v>167</v>
      </c>
      <c r="C1" s="51"/>
    </row>
    <row r="3" spans="1:5" ht="16.5" customHeight="1" x14ac:dyDescent="0.15">
      <c r="A3" s="590"/>
      <c r="B3" s="590" t="s">
        <v>0</v>
      </c>
      <c r="C3" s="128" t="s">
        <v>168</v>
      </c>
      <c r="D3" s="56" t="s">
        <v>168</v>
      </c>
      <c r="E3" s="590" t="s">
        <v>152</v>
      </c>
    </row>
    <row r="4" spans="1:5" ht="16.5" customHeight="1" x14ac:dyDescent="0.15">
      <c r="A4" s="591"/>
      <c r="B4" s="591"/>
      <c r="C4" s="206" t="s">
        <v>687</v>
      </c>
      <c r="D4" s="206" t="s">
        <v>679</v>
      </c>
      <c r="E4" s="591"/>
    </row>
    <row r="5" spans="1:5" ht="16.5" customHeight="1" x14ac:dyDescent="0.15">
      <c r="A5" s="352" t="s">
        <v>703</v>
      </c>
      <c r="B5" s="23" t="s">
        <v>443</v>
      </c>
      <c r="C5" s="53">
        <v>81434</v>
      </c>
      <c r="D5" s="212">
        <f>'11取引基本表'!CJ7</f>
        <v>517831</v>
      </c>
      <c r="E5" s="54">
        <f>C5/D5</f>
        <v>0.157259800977539</v>
      </c>
    </row>
    <row r="6" spans="1:5" ht="16.5" customHeight="1" x14ac:dyDescent="0.15">
      <c r="A6" s="353" t="s">
        <v>704</v>
      </c>
      <c r="B6" s="23" t="s">
        <v>444</v>
      </c>
      <c r="C6" s="53">
        <v>7668</v>
      </c>
      <c r="D6" s="213">
        <f>'11取引基本表'!CJ8</f>
        <v>163957</v>
      </c>
      <c r="E6" s="54">
        <f t="shared" ref="E6:E68" si="0">C6/D6</f>
        <v>4.6768359996828435E-2</v>
      </c>
    </row>
    <row r="7" spans="1:5" ht="16.5" customHeight="1" x14ac:dyDescent="0.15">
      <c r="A7" s="353" t="s">
        <v>705</v>
      </c>
      <c r="B7" s="23" t="s">
        <v>445</v>
      </c>
      <c r="C7" s="53">
        <v>49554</v>
      </c>
      <c r="D7" s="213">
        <f>'11取引基本表'!CJ9</f>
        <v>753015</v>
      </c>
      <c r="E7" s="54">
        <f t="shared" si="0"/>
        <v>6.580745403478018E-2</v>
      </c>
    </row>
    <row r="8" spans="1:5" ht="16.5" customHeight="1" x14ac:dyDescent="0.15">
      <c r="A8" s="353" t="s">
        <v>706</v>
      </c>
      <c r="B8" s="23" t="s">
        <v>446</v>
      </c>
      <c r="C8" s="53">
        <v>22345</v>
      </c>
      <c r="D8" s="213">
        <f>'11取引基本表'!CJ10</f>
        <v>64205</v>
      </c>
      <c r="E8" s="54">
        <f t="shared" si="0"/>
        <v>0.34802585468421465</v>
      </c>
    </row>
    <row r="9" spans="1:5" ht="16.5" customHeight="1" x14ac:dyDescent="0.15">
      <c r="A9" s="353" t="s">
        <v>707</v>
      </c>
      <c r="B9" s="23" t="s">
        <v>447</v>
      </c>
      <c r="C9" s="53">
        <v>8359</v>
      </c>
      <c r="D9" s="213">
        <f>'11取引基本表'!CJ11</f>
        <v>105593</v>
      </c>
      <c r="E9" s="54">
        <f t="shared" si="0"/>
        <v>7.9162444480221222E-2</v>
      </c>
    </row>
    <row r="10" spans="1:5" ht="16.5" customHeight="1" x14ac:dyDescent="0.15">
      <c r="A10" s="353" t="s">
        <v>708</v>
      </c>
      <c r="B10" s="23" t="s">
        <v>448</v>
      </c>
      <c r="C10" s="53">
        <v>28922</v>
      </c>
      <c r="D10" s="213">
        <f>'11取引基本表'!CJ12</f>
        <v>213770</v>
      </c>
      <c r="E10" s="54">
        <f t="shared" si="0"/>
        <v>0.13529494316321281</v>
      </c>
    </row>
    <row r="11" spans="1:5" ht="16.5" customHeight="1" x14ac:dyDescent="0.15">
      <c r="A11" s="353" t="s">
        <v>709</v>
      </c>
      <c r="B11" s="23" t="s">
        <v>449</v>
      </c>
      <c r="C11" s="53">
        <v>758</v>
      </c>
      <c r="D11" s="213">
        <f>'11取引基本表'!CJ13</f>
        <v>22581</v>
      </c>
      <c r="E11" s="54">
        <f t="shared" si="0"/>
        <v>3.3568043930738228E-2</v>
      </c>
    </row>
    <row r="12" spans="1:5" ht="16.5" customHeight="1" x14ac:dyDescent="0.15">
      <c r="A12" s="353" t="s">
        <v>710</v>
      </c>
      <c r="B12" s="23" t="s">
        <v>450</v>
      </c>
      <c r="C12" s="53">
        <v>1927</v>
      </c>
      <c r="D12" s="213">
        <f>'11取引基本表'!CJ14</f>
        <v>20280</v>
      </c>
      <c r="E12" s="54">
        <f t="shared" si="0"/>
        <v>9.5019723865877717E-2</v>
      </c>
    </row>
    <row r="13" spans="1:5" ht="16.5" customHeight="1" x14ac:dyDescent="0.15">
      <c r="A13" s="353" t="s">
        <v>711</v>
      </c>
      <c r="B13" s="23" t="s">
        <v>451</v>
      </c>
      <c r="C13" s="53">
        <v>13858</v>
      </c>
      <c r="D13" s="213">
        <f>'11取引基本表'!CJ15</f>
        <v>828203</v>
      </c>
      <c r="E13" s="54">
        <f t="shared" si="0"/>
        <v>1.6732612656558839E-2</v>
      </c>
    </row>
    <row r="14" spans="1:5" ht="16.5" customHeight="1" x14ac:dyDescent="0.15">
      <c r="A14" s="353">
        <v>10</v>
      </c>
      <c r="B14" s="23" t="s">
        <v>452</v>
      </c>
      <c r="C14" s="53">
        <v>25322</v>
      </c>
      <c r="D14" s="213">
        <f>'11取引基本表'!CJ16</f>
        <v>500939</v>
      </c>
      <c r="E14" s="54">
        <f t="shared" si="0"/>
        <v>5.0549068848702139E-2</v>
      </c>
    </row>
    <row r="15" spans="1:5" ht="16.5" customHeight="1" x14ac:dyDescent="0.15">
      <c r="A15" s="353">
        <v>11</v>
      </c>
      <c r="B15" s="23" t="s">
        <v>453</v>
      </c>
      <c r="C15" s="53">
        <v>1107</v>
      </c>
      <c r="D15" s="213">
        <f>'11取引基本表'!CJ17</f>
        <v>186883</v>
      </c>
      <c r="E15" s="54">
        <f t="shared" si="0"/>
        <v>5.9234922384593571E-3</v>
      </c>
    </row>
    <row r="16" spans="1:5" ht="16.5" customHeight="1" x14ac:dyDescent="0.15">
      <c r="A16" s="353">
        <v>12</v>
      </c>
      <c r="B16" s="23" t="s">
        <v>454</v>
      </c>
      <c r="C16" s="53">
        <v>41548</v>
      </c>
      <c r="D16" s="214">
        <f>'11取引基本表'!CJ18</f>
        <v>684366</v>
      </c>
      <c r="E16" s="54">
        <f t="shared" si="0"/>
        <v>6.0710204773469167E-2</v>
      </c>
    </row>
    <row r="17" spans="1:5" ht="16.5" customHeight="1" x14ac:dyDescent="0.15">
      <c r="A17" s="353">
        <v>13</v>
      </c>
      <c r="B17" s="285" t="s">
        <v>455</v>
      </c>
      <c r="C17" s="53">
        <v>3512</v>
      </c>
      <c r="D17" s="288">
        <f>'11取引基本表'!CJ19</f>
        <v>112679</v>
      </c>
      <c r="E17" s="54">
        <f t="shared" si="0"/>
        <v>3.1168185731147775E-2</v>
      </c>
    </row>
    <row r="18" spans="1:5" ht="16.5" customHeight="1" x14ac:dyDescent="0.15">
      <c r="A18" s="353">
        <v>14</v>
      </c>
      <c r="B18" s="285" t="s">
        <v>315</v>
      </c>
      <c r="C18" s="53">
        <v>1429</v>
      </c>
      <c r="D18" s="288">
        <f>'11取引基本表'!CJ20</f>
        <v>145306</v>
      </c>
      <c r="E18" s="54">
        <f t="shared" si="0"/>
        <v>9.8344183997907866E-3</v>
      </c>
    </row>
    <row r="19" spans="1:5" ht="16.5" customHeight="1" x14ac:dyDescent="0.15">
      <c r="A19" s="353">
        <v>15</v>
      </c>
      <c r="B19" s="285" t="s">
        <v>456</v>
      </c>
      <c r="C19" s="53">
        <v>373</v>
      </c>
      <c r="D19" s="288">
        <f>'11取引基本表'!CJ21</f>
        <v>3774</v>
      </c>
      <c r="E19" s="54">
        <f t="shared" si="0"/>
        <v>9.8834128245892952E-2</v>
      </c>
    </row>
    <row r="20" spans="1:5" ht="16.5" customHeight="1" x14ac:dyDescent="0.15">
      <c r="A20" s="353">
        <v>16</v>
      </c>
      <c r="B20" s="285" t="s">
        <v>457</v>
      </c>
      <c r="C20" s="53">
        <v>2935</v>
      </c>
      <c r="D20" s="288">
        <f>'11取引基本表'!CJ22</f>
        <v>26470</v>
      </c>
      <c r="E20" s="54">
        <f t="shared" si="0"/>
        <v>0.11088024178315074</v>
      </c>
    </row>
    <row r="21" spans="1:5" ht="16.5" customHeight="1" x14ac:dyDescent="0.15">
      <c r="A21" s="353">
        <v>17</v>
      </c>
      <c r="B21" s="285" t="s">
        <v>458</v>
      </c>
      <c r="C21" s="53">
        <v>8062</v>
      </c>
      <c r="D21" s="288">
        <f>'11取引基本表'!CJ23</f>
        <v>127880</v>
      </c>
      <c r="E21" s="54">
        <f t="shared" si="0"/>
        <v>6.3043478260869562E-2</v>
      </c>
    </row>
    <row r="22" spans="1:5" ht="16.5" customHeight="1" x14ac:dyDescent="0.15">
      <c r="A22" s="353">
        <v>18</v>
      </c>
      <c r="B22" s="285" t="s">
        <v>459</v>
      </c>
      <c r="C22" s="53">
        <v>4104</v>
      </c>
      <c r="D22" s="288">
        <f>'11取引基本表'!CJ24</f>
        <v>39750</v>
      </c>
      <c r="E22" s="54">
        <f t="shared" si="0"/>
        <v>0.10324528301886793</v>
      </c>
    </row>
    <row r="23" spans="1:5" ht="16.5" customHeight="1" x14ac:dyDescent="0.15">
      <c r="A23" s="353">
        <v>19</v>
      </c>
      <c r="B23" s="285" t="s">
        <v>460</v>
      </c>
      <c r="C23" s="53">
        <v>2801</v>
      </c>
      <c r="D23" s="288">
        <f>'11取引基本表'!CJ25</f>
        <v>290373</v>
      </c>
      <c r="E23" s="54">
        <f t="shared" si="0"/>
        <v>9.646213663116061E-3</v>
      </c>
    </row>
    <row r="24" spans="1:5" ht="16.5" customHeight="1" x14ac:dyDescent="0.15">
      <c r="A24" s="353">
        <v>20</v>
      </c>
      <c r="B24" s="285" t="s">
        <v>461</v>
      </c>
      <c r="C24" s="53">
        <v>3085</v>
      </c>
      <c r="D24" s="288">
        <f>'11取引基本表'!CJ26</f>
        <v>63493</v>
      </c>
      <c r="E24" s="54">
        <f t="shared" si="0"/>
        <v>4.8588033326508434E-2</v>
      </c>
    </row>
    <row r="25" spans="1:5" ht="16.5" customHeight="1" x14ac:dyDescent="0.15">
      <c r="A25" s="353">
        <v>21</v>
      </c>
      <c r="B25" s="285" t="s">
        <v>462</v>
      </c>
      <c r="C25" s="53">
        <v>8338</v>
      </c>
      <c r="D25" s="288">
        <f>'11取引基本表'!CJ27</f>
        <v>97632</v>
      </c>
      <c r="E25" s="54">
        <f t="shared" si="0"/>
        <v>8.5402327105866926E-2</v>
      </c>
    </row>
    <row r="26" spans="1:5" ht="16.5" customHeight="1" x14ac:dyDescent="0.15">
      <c r="A26" s="353">
        <v>22</v>
      </c>
      <c r="B26" s="285" t="s">
        <v>463</v>
      </c>
      <c r="C26" s="53">
        <v>317</v>
      </c>
      <c r="D26" s="288">
        <f>'11取引基本表'!CJ28</f>
        <v>45677</v>
      </c>
      <c r="E26" s="54">
        <f t="shared" si="0"/>
        <v>6.9400354664273045E-3</v>
      </c>
    </row>
    <row r="27" spans="1:5" ht="16.5" customHeight="1" x14ac:dyDescent="0.15">
      <c r="A27" s="353">
        <v>23</v>
      </c>
      <c r="B27" s="285" t="s">
        <v>464</v>
      </c>
      <c r="C27" s="53">
        <v>1014</v>
      </c>
      <c r="D27" s="288">
        <f>'11取引基本表'!CJ29</f>
        <v>27658</v>
      </c>
      <c r="E27" s="54">
        <f t="shared" si="0"/>
        <v>3.6662086918793836E-2</v>
      </c>
    </row>
    <row r="28" spans="1:5" ht="16.5" customHeight="1" x14ac:dyDescent="0.15">
      <c r="A28" s="353">
        <v>24</v>
      </c>
      <c r="B28" s="285" t="s">
        <v>465</v>
      </c>
      <c r="C28" s="53">
        <v>2512</v>
      </c>
      <c r="D28" s="288">
        <f>'11取引基本表'!CJ30</f>
        <v>126657</v>
      </c>
      <c r="E28" s="54">
        <f t="shared" si="0"/>
        <v>1.9833092525482206E-2</v>
      </c>
    </row>
    <row r="29" spans="1:5" ht="16.5" customHeight="1" x14ac:dyDescent="0.15">
      <c r="A29" s="353">
        <v>25</v>
      </c>
      <c r="B29" s="285" t="s">
        <v>466</v>
      </c>
      <c r="C29" s="53">
        <v>919</v>
      </c>
      <c r="D29" s="288">
        <f>'11取引基本表'!CJ31</f>
        <v>656584</v>
      </c>
      <c r="E29" s="54">
        <f t="shared" si="0"/>
        <v>1.3996685877206876E-3</v>
      </c>
    </row>
    <row r="30" spans="1:5" ht="16.5" customHeight="1" x14ac:dyDescent="0.15">
      <c r="A30" s="353">
        <v>26</v>
      </c>
      <c r="B30" s="285" t="s">
        <v>467</v>
      </c>
      <c r="C30" s="53">
        <v>4780</v>
      </c>
      <c r="D30" s="288">
        <f>'11取引基本表'!CJ32</f>
        <v>83204</v>
      </c>
      <c r="E30" s="54">
        <f t="shared" si="0"/>
        <v>5.7449161098024136E-2</v>
      </c>
    </row>
    <row r="31" spans="1:5" ht="16.5" customHeight="1" x14ac:dyDescent="0.15">
      <c r="A31" s="353">
        <v>27</v>
      </c>
      <c r="B31" s="285" t="s">
        <v>468</v>
      </c>
      <c r="C31" s="53">
        <v>744</v>
      </c>
      <c r="D31" s="288">
        <f>'11取引基本表'!CJ33</f>
        <v>9709</v>
      </c>
      <c r="E31" s="54">
        <f t="shared" si="0"/>
        <v>7.6629930991863215E-2</v>
      </c>
    </row>
    <row r="32" spans="1:5" ht="16.5" customHeight="1" x14ac:dyDescent="0.15">
      <c r="A32" s="353">
        <v>28</v>
      </c>
      <c r="B32" s="285" t="s">
        <v>469</v>
      </c>
      <c r="C32" s="53">
        <v>568</v>
      </c>
      <c r="D32" s="288">
        <f>'11取引基本表'!CJ34</f>
        <v>3808</v>
      </c>
      <c r="E32" s="54">
        <f t="shared" si="0"/>
        <v>0.14915966386554622</v>
      </c>
    </row>
    <row r="33" spans="1:5" ht="16.5" customHeight="1" x14ac:dyDescent="0.15">
      <c r="A33" s="353">
        <v>29</v>
      </c>
      <c r="B33" s="285" t="s">
        <v>470</v>
      </c>
      <c r="C33" s="53">
        <v>6220</v>
      </c>
      <c r="D33" s="288">
        <f>'11取引基本表'!CJ35</f>
        <v>187849</v>
      </c>
      <c r="E33" s="54">
        <f t="shared" si="0"/>
        <v>3.3111701419757361E-2</v>
      </c>
    </row>
    <row r="34" spans="1:5" ht="16.5" customHeight="1" x14ac:dyDescent="0.15">
      <c r="A34" s="353">
        <v>30</v>
      </c>
      <c r="B34" s="285" t="s">
        <v>471</v>
      </c>
      <c r="C34" s="53">
        <v>1475</v>
      </c>
      <c r="D34" s="288">
        <f>'11取引基本表'!CJ36</f>
        <v>274346</v>
      </c>
      <c r="E34" s="54">
        <f t="shared" si="0"/>
        <v>5.3764224738104436E-3</v>
      </c>
    </row>
    <row r="35" spans="1:5" x14ac:dyDescent="0.15">
      <c r="A35" s="353">
        <v>31</v>
      </c>
      <c r="B35" s="285" t="s">
        <v>472</v>
      </c>
      <c r="C35" s="53">
        <v>4044</v>
      </c>
      <c r="D35" s="288">
        <f>'11取引基本表'!CJ37</f>
        <v>291640</v>
      </c>
      <c r="E35" s="54">
        <f t="shared" si="0"/>
        <v>1.3866410643258812E-2</v>
      </c>
    </row>
    <row r="36" spans="1:5" x14ac:dyDescent="0.15">
      <c r="A36" s="353">
        <v>32</v>
      </c>
      <c r="B36" s="285" t="s">
        <v>473</v>
      </c>
      <c r="C36" s="53">
        <v>569</v>
      </c>
      <c r="D36" s="288">
        <f>'11取引基本表'!CJ38</f>
        <v>29674</v>
      </c>
      <c r="E36" s="54">
        <f t="shared" si="0"/>
        <v>1.9175035384511693E-2</v>
      </c>
    </row>
    <row r="37" spans="1:5" x14ac:dyDescent="0.15">
      <c r="A37" s="353">
        <v>33</v>
      </c>
      <c r="B37" s="285" t="s">
        <v>474</v>
      </c>
      <c r="C37" s="53">
        <v>13096</v>
      </c>
      <c r="D37" s="288">
        <f>'11取引基本表'!CJ39</f>
        <v>248407</v>
      </c>
      <c r="E37" s="54">
        <f t="shared" si="0"/>
        <v>5.2719931402899274E-2</v>
      </c>
    </row>
    <row r="38" spans="1:5" x14ac:dyDescent="0.15">
      <c r="A38" s="353">
        <v>34</v>
      </c>
      <c r="B38" s="285" t="s">
        <v>475</v>
      </c>
      <c r="C38" s="53">
        <v>15771</v>
      </c>
      <c r="D38" s="288">
        <f>'11取引基本表'!CJ40</f>
        <v>369794</v>
      </c>
      <c r="E38" s="54">
        <f t="shared" si="0"/>
        <v>4.2648068924860866E-2</v>
      </c>
    </row>
    <row r="39" spans="1:5" x14ac:dyDescent="0.15">
      <c r="A39" s="353">
        <v>35</v>
      </c>
      <c r="B39" s="285" t="s">
        <v>476</v>
      </c>
      <c r="C39" s="53">
        <v>2570</v>
      </c>
      <c r="D39" s="288">
        <f>'11取引基本表'!CJ41</f>
        <v>69207</v>
      </c>
      <c r="E39" s="54">
        <f t="shared" si="0"/>
        <v>3.7134971895906484E-2</v>
      </c>
    </row>
    <row r="40" spans="1:5" x14ac:dyDescent="0.15">
      <c r="A40" s="353">
        <v>36</v>
      </c>
      <c r="B40" s="285" t="s">
        <v>477</v>
      </c>
      <c r="C40" s="53">
        <v>10121</v>
      </c>
      <c r="D40" s="288">
        <f>'11取引基本表'!CJ42</f>
        <v>493329</v>
      </c>
      <c r="E40" s="54">
        <f t="shared" si="0"/>
        <v>2.0515720746195745E-2</v>
      </c>
    </row>
    <row r="41" spans="1:5" x14ac:dyDescent="0.15">
      <c r="A41" s="353">
        <v>37</v>
      </c>
      <c r="B41" s="285" t="s">
        <v>478</v>
      </c>
      <c r="C41" s="53">
        <v>3072</v>
      </c>
      <c r="D41" s="288">
        <f>'11取引基本表'!CJ43</f>
        <v>39696</v>
      </c>
      <c r="E41" s="54">
        <f t="shared" si="0"/>
        <v>7.7388149939540504E-2</v>
      </c>
    </row>
    <row r="42" spans="1:5" x14ac:dyDescent="0.15">
      <c r="A42" s="353">
        <v>38</v>
      </c>
      <c r="B42" s="285" t="s">
        <v>479</v>
      </c>
      <c r="C42" s="53">
        <v>3646</v>
      </c>
      <c r="D42" s="288">
        <f>'11取引基本表'!CJ44</f>
        <v>27223</v>
      </c>
      <c r="E42" s="54">
        <f t="shared" si="0"/>
        <v>0.13393086728134299</v>
      </c>
    </row>
    <row r="43" spans="1:5" x14ac:dyDescent="0.15">
      <c r="A43" s="353">
        <v>39</v>
      </c>
      <c r="B43" s="285" t="s">
        <v>480</v>
      </c>
      <c r="C43" s="53">
        <v>64929</v>
      </c>
      <c r="D43" s="288">
        <f>'11取引基本表'!CJ45</f>
        <v>1315171</v>
      </c>
      <c r="E43" s="54">
        <f t="shared" si="0"/>
        <v>4.93692455201643E-2</v>
      </c>
    </row>
    <row r="44" spans="1:5" x14ac:dyDescent="0.15">
      <c r="A44" s="353">
        <v>40</v>
      </c>
      <c r="B44" s="285" t="s">
        <v>481</v>
      </c>
      <c r="C44" s="53">
        <v>30988</v>
      </c>
      <c r="D44" s="288">
        <f>'11取引基本表'!CJ46</f>
        <v>581429</v>
      </c>
      <c r="E44" s="54">
        <f t="shared" si="0"/>
        <v>5.3296275211590756E-2</v>
      </c>
    </row>
    <row r="45" spans="1:5" x14ac:dyDescent="0.15">
      <c r="A45" s="353">
        <v>41</v>
      </c>
      <c r="B45" s="285" t="s">
        <v>482</v>
      </c>
      <c r="C45" s="53">
        <v>69989</v>
      </c>
      <c r="D45" s="288">
        <f>'11取引基本表'!CJ47</f>
        <v>1298129</v>
      </c>
      <c r="E45" s="54">
        <f t="shared" si="0"/>
        <v>5.3915288850337681E-2</v>
      </c>
    </row>
    <row r="46" spans="1:5" x14ac:dyDescent="0.15">
      <c r="A46" s="353">
        <v>42</v>
      </c>
      <c r="B46" s="285" t="s">
        <v>483</v>
      </c>
      <c r="C46" s="53">
        <v>31906</v>
      </c>
      <c r="D46" s="288">
        <f>'11取引基本表'!CJ48</f>
        <v>521546</v>
      </c>
      <c r="E46" s="54">
        <f t="shared" si="0"/>
        <v>6.1175811913043145E-2</v>
      </c>
    </row>
    <row r="47" spans="1:5" x14ac:dyDescent="0.15">
      <c r="A47" s="353">
        <v>43</v>
      </c>
      <c r="B47" s="285" t="s">
        <v>680</v>
      </c>
      <c r="C47" s="53">
        <v>8365</v>
      </c>
      <c r="D47" s="288">
        <f>'11取引基本表'!CJ49</f>
        <v>718419</v>
      </c>
      <c r="E47" s="54">
        <f t="shared" si="0"/>
        <v>1.1643623011084061E-2</v>
      </c>
    </row>
    <row r="48" spans="1:5" x14ac:dyDescent="0.15">
      <c r="A48" s="353">
        <v>44</v>
      </c>
      <c r="B48" s="285" t="s">
        <v>484</v>
      </c>
      <c r="C48" s="53">
        <v>7399</v>
      </c>
      <c r="D48" s="288">
        <f>'11取引基本表'!CJ50</f>
        <v>349149</v>
      </c>
      <c r="E48" s="54">
        <f t="shared" si="0"/>
        <v>2.1191525681012978E-2</v>
      </c>
    </row>
    <row r="49" spans="1:5" x14ac:dyDescent="0.15">
      <c r="A49" s="353">
        <v>45</v>
      </c>
      <c r="B49" s="285" t="s">
        <v>485</v>
      </c>
      <c r="C49" s="53">
        <v>15280</v>
      </c>
      <c r="D49" s="288">
        <f>'11取引基本表'!CJ51</f>
        <v>292304</v>
      </c>
      <c r="E49" s="54">
        <f t="shared" si="0"/>
        <v>5.2274344518036017E-2</v>
      </c>
    </row>
    <row r="50" spans="1:5" x14ac:dyDescent="0.15">
      <c r="A50" s="353">
        <v>46</v>
      </c>
      <c r="B50" s="285" t="s">
        <v>486</v>
      </c>
      <c r="C50" s="53">
        <v>428321</v>
      </c>
      <c r="D50" s="288">
        <f>'11取引基本表'!CJ52</f>
        <v>3464926</v>
      </c>
      <c r="E50" s="54">
        <f t="shared" si="0"/>
        <v>0.12361620421330788</v>
      </c>
    </row>
    <row r="51" spans="1:5" x14ac:dyDescent="0.15">
      <c r="A51" s="353">
        <v>47</v>
      </c>
      <c r="B51" s="285" t="s">
        <v>487</v>
      </c>
      <c r="C51" s="53">
        <v>61320</v>
      </c>
      <c r="D51" s="288">
        <f>'11取引基本表'!CJ53</f>
        <v>956276</v>
      </c>
      <c r="E51" s="54">
        <f t="shared" si="0"/>
        <v>6.4123746700743306E-2</v>
      </c>
    </row>
    <row r="52" spans="1:5" x14ac:dyDescent="0.15">
      <c r="A52" s="353">
        <v>48</v>
      </c>
      <c r="B52" s="285" t="s">
        <v>488</v>
      </c>
      <c r="C52" s="53">
        <v>47731</v>
      </c>
      <c r="D52" s="288">
        <f>'11取引基本表'!CJ54</f>
        <v>3339590</v>
      </c>
      <c r="E52" s="54">
        <f t="shared" si="0"/>
        <v>1.4292473028126208E-2</v>
      </c>
    </row>
    <row r="53" spans="1:5" x14ac:dyDescent="0.15">
      <c r="A53" s="353">
        <v>49</v>
      </c>
      <c r="B53" s="285" t="s">
        <v>489</v>
      </c>
      <c r="C53" s="53">
        <v>153721</v>
      </c>
      <c r="D53" s="288">
        <f>'11取引基本表'!CJ55</f>
        <v>1687508</v>
      </c>
      <c r="E53" s="54">
        <f t="shared" si="0"/>
        <v>9.1093494075287343E-2</v>
      </c>
    </row>
    <row r="54" spans="1:5" x14ac:dyDescent="0.15">
      <c r="A54" s="353">
        <v>50</v>
      </c>
      <c r="B54" s="285" t="s">
        <v>490</v>
      </c>
      <c r="C54" s="53">
        <v>16411</v>
      </c>
      <c r="D54" s="288">
        <f>'11取引基本表'!CJ56</f>
        <v>79572</v>
      </c>
      <c r="E54" s="54">
        <f t="shared" si="0"/>
        <v>0.2062408887548384</v>
      </c>
    </row>
    <row r="55" spans="1:5" x14ac:dyDescent="0.15">
      <c r="A55" s="353">
        <v>51</v>
      </c>
      <c r="B55" s="285" t="s">
        <v>491</v>
      </c>
      <c r="C55" s="53">
        <v>6966</v>
      </c>
      <c r="D55" s="288">
        <f>'11取引基本表'!CJ57</f>
        <v>784021</v>
      </c>
      <c r="E55" s="54">
        <f t="shared" si="0"/>
        <v>8.8849660914694893E-3</v>
      </c>
    </row>
    <row r="56" spans="1:5" x14ac:dyDescent="0.15">
      <c r="A56" s="353">
        <v>52</v>
      </c>
      <c r="B56" s="285" t="s">
        <v>492</v>
      </c>
      <c r="C56" s="53">
        <v>47248</v>
      </c>
      <c r="D56" s="288">
        <f>'11取引基本表'!CJ58</f>
        <v>807722</v>
      </c>
      <c r="E56" s="54">
        <f t="shared" si="0"/>
        <v>5.8495373408177564E-2</v>
      </c>
    </row>
    <row r="57" spans="1:5" x14ac:dyDescent="0.15">
      <c r="A57" s="353">
        <v>53</v>
      </c>
      <c r="B57" s="23" t="s">
        <v>493</v>
      </c>
      <c r="C57" s="53">
        <v>120951</v>
      </c>
      <c r="D57" s="288">
        <f>'11取引基本表'!CJ59</f>
        <v>2654006</v>
      </c>
      <c r="E57" s="54">
        <f t="shared" si="0"/>
        <v>4.5572994183132973E-2</v>
      </c>
    </row>
    <row r="58" spans="1:5" x14ac:dyDescent="0.15">
      <c r="A58" s="353">
        <v>54</v>
      </c>
      <c r="B58" s="285" t="s">
        <v>494</v>
      </c>
      <c r="C58" s="53">
        <v>120842</v>
      </c>
      <c r="D58" s="288">
        <f>'11取引基本表'!CJ60</f>
        <v>1333784</v>
      </c>
      <c r="E58" s="54">
        <f t="shared" si="0"/>
        <v>9.0600876903606575E-2</v>
      </c>
    </row>
    <row r="59" spans="1:5" x14ac:dyDescent="0.15">
      <c r="A59" s="353">
        <v>55</v>
      </c>
      <c r="B59" s="285" t="s">
        <v>507</v>
      </c>
      <c r="C59" s="53">
        <v>317172</v>
      </c>
      <c r="D59" s="288">
        <f>'11取引基本表'!CJ61</f>
        <v>2798927</v>
      </c>
      <c r="E59" s="54">
        <f t="shared" si="0"/>
        <v>0.11331913979893009</v>
      </c>
    </row>
    <row r="60" spans="1:5" x14ac:dyDescent="0.15">
      <c r="A60" s="353">
        <v>56</v>
      </c>
      <c r="B60" s="124" t="s">
        <v>495</v>
      </c>
      <c r="C60" s="53">
        <v>97975</v>
      </c>
      <c r="D60" s="288">
        <f>'11取引基本表'!CJ62</f>
        <v>498687</v>
      </c>
      <c r="E60" s="54">
        <f t="shared" si="0"/>
        <v>0.19646591950461914</v>
      </c>
    </row>
    <row r="61" spans="1:5" x14ac:dyDescent="0.15">
      <c r="A61" s="353">
        <v>57</v>
      </c>
      <c r="B61" s="124" t="s">
        <v>496</v>
      </c>
      <c r="C61" s="53">
        <v>25271</v>
      </c>
      <c r="D61" s="288">
        <f>'11取引基本表'!CJ63</f>
        <v>201770</v>
      </c>
      <c r="E61" s="54">
        <f t="shared" si="0"/>
        <v>0.12524656787431235</v>
      </c>
    </row>
    <row r="62" spans="1:5" x14ac:dyDescent="0.15">
      <c r="A62" s="353">
        <v>58</v>
      </c>
      <c r="B62" s="124" t="s">
        <v>497</v>
      </c>
      <c r="C62" s="53">
        <v>248909</v>
      </c>
      <c r="D62" s="288">
        <f>'11取引基本表'!CJ64</f>
        <v>2699203</v>
      </c>
      <c r="E62" s="54">
        <f t="shared" si="0"/>
        <v>9.2215739238582645E-2</v>
      </c>
    </row>
    <row r="63" spans="1:5" x14ac:dyDescent="0.15">
      <c r="A63" s="353">
        <v>59</v>
      </c>
      <c r="B63" s="124" t="s">
        <v>498</v>
      </c>
      <c r="C63" s="53">
        <v>40750</v>
      </c>
      <c r="D63" s="288">
        <f>'11取引基本表'!CJ65</f>
        <v>190627</v>
      </c>
      <c r="E63" s="54">
        <f t="shared" si="0"/>
        <v>0.21376824898886307</v>
      </c>
    </row>
    <row r="64" spans="1:5" x14ac:dyDescent="0.15">
      <c r="A64" s="353">
        <v>60</v>
      </c>
      <c r="B64" s="124" t="s">
        <v>499</v>
      </c>
      <c r="C64" s="53">
        <v>138737</v>
      </c>
      <c r="D64" s="288">
        <f>'11取引基本表'!CJ66</f>
        <v>580279</v>
      </c>
      <c r="E64" s="54">
        <f t="shared" si="0"/>
        <v>0.23908671518355826</v>
      </c>
    </row>
    <row r="65" spans="1:5" x14ac:dyDescent="0.15">
      <c r="A65" s="353">
        <v>61</v>
      </c>
      <c r="B65" s="124" t="s">
        <v>690</v>
      </c>
      <c r="C65" s="53">
        <v>32127</v>
      </c>
      <c r="D65" s="288">
        <f>'11取引基本表'!CJ67</f>
        <v>343606</v>
      </c>
      <c r="E65" s="54">
        <f t="shared" si="0"/>
        <v>9.3499531440079622E-2</v>
      </c>
    </row>
    <row r="66" spans="1:5" x14ac:dyDescent="0.15">
      <c r="A66" s="353">
        <v>62</v>
      </c>
      <c r="B66" s="124" t="s">
        <v>689</v>
      </c>
      <c r="C66" s="53">
        <v>86155</v>
      </c>
      <c r="D66" s="288">
        <f>'11取引基本表'!CJ68</f>
        <v>372380</v>
      </c>
      <c r="E66" s="54">
        <f t="shared" si="0"/>
        <v>0.23136312369085343</v>
      </c>
    </row>
    <row r="67" spans="1:5" x14ac:dyDescent="0.15">
      <c r="A67" s="353">
        <v>63</v>
      </c>
      <c r="B67" s="124" t="s">
        <v>500</v>
      </c>
      <c r="C67" s="53">
        <v>0</v>
      </c>
      <c r="D67" s="288">
        <f>'11取引基本表'!CJ69</f>
        <v>53187</v>
      </c>
      <c r="E67" s="54">
        <f t="shared" si="0"/>
        <v>0</v>
      </c>
    </row>
    <row r="68" spans="1:5" x14ac:dyDescent="0.15">
      <c r="A68" s="354">
        <v>64</v>
      </c>
      <c r="B68" s="125" t="s">
        <v>501</v>
      </c>
      <c r="C68" s="55">
        <v>534</v>
      </c>
      <c r="D68" s="289">
        <f>'11取引基本表'!CJ70</f>
        <v>299644</v>
      </c>
      <c r="E68" s="54">
        <f t="shared" si="0"/>
        <v>1.7821147762010919E-3</v>
      </c>
    </row>
    <row r="69" spans="1:5" x14ac:dyDescent="0.15">
      <c r="A69" s="333"/>
      <c r="B69" s="326" t="s">
        <v>415</v>
      </c>
      <c r="C69" s="327">
        <f>SUM(C5:C68)</f>
        <v>2608876</v>
      </c>
      <c r="D69" s="327">
        <f>SUM(D5:D68)</f>
        <v>36175304</v>
      </c>
      <c r="E69" s="328">
        <f t="shared" ref="E69" si="1">C69/D69</f>
        <v>7.2117597132010283E-2</v>
      </c>
    </row>
    <row r="70" spans="1:5" x14ac:dyDescent="0.15">
      <c r="B70" s="52"/>
      <c r="C70" s="52"/>
    </row>
  </sheetData>
  <mergeCells count="3">
    <mergeCell ref="E3:E4"/>
    <mergeCell ref="B3:B4"/>
    <mergeCell ref="A3:A4"/>
  </mergeCells>
  <phoneticPr fontId="3"/>
  <pageMargins left="0.70866141732283472" right="0.51181102362204722" top="0.74803149606299213" bottom="0.74803149606299213" header="0.31496062992125984" footer="0.31496062992125984"/>
  <pageSetup paperSize="9" scale="75" orientation="portrait" r:id="rId1"/>
  <rowBreaks count="1" manualBreakCount="1">
    <brk id="69" max="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70"/>
  <sheetViews>
    <sheetView view="pageBreakPreview" zoomScaleNormal="100" zoomScaleSheetLayoutView="100" workbookViewId="0"/>
  </sheetViews>
  <sheetFormatPr defaultColWidth="9" defaultRowHeight="13.5" x14ac:dyDescent="0.15"/>
  <cols>
    <col min="1" max="1" width="3.875" style="10" customWidth="1"/>
    <col min="2" max="2" width="25.625" style="9" customWidth="1"/>
    <col min="3" max="5" width="15.625" style="9" customWidth="1"/>
    <col min="6" max="6" width="12.375" style="9" customWidth="1"/>
    <col min="7" max="8" width="11.75" style="9" customWidth="1"/>
    <col min="9" max="9" width="4.375" style="9" customWidth="1"/>
    <col min="10" max="16384" width="9" style="9"/>
  </cols>
  <sheetData>
    <row r="1" spans="1:5" ht="24" x14ac:dyDescent="0.15">
      <c r="A1" s="351" t="s">
        <v>712</v>
      </c>
      <c r="B1" s="51"/>
      <c r="C1" s="51"/>
    </row>
    <row r="3" spans="1:5" ht="16.5" customHeight="1" x14ac:dyDescent="0.15">
      <c r="A3" s="590"/>
      <c r="B3" s="590" t="s">
        <v>0</v>
      </c>
      <c r="C3" s="287" t="s">
        <v>168</v>
      </c>
      <c r="D3" s="287" t="s">
        <v>168</v>
      </c>
      <c r="E3" s="590" t="s">
        <v>170</v>
      </c>
    </row>
    <row r="4" spans="1:5" ht="16.5" customHeight="1" x14ac:dyDescent="0.15">
      <c r="A4" s="591"/>
      <c r="B4" s="591"/>
      <c r="C4" s="206" t="s">
        <v>688</v>
      </c>
      <c r="D4" s="206" t="s">
        <v>679</v>
      </c>
      <c r="E4" s="591"/>
    </row>
    <row r="5" spans="1:5" ht="16.5" customHeight="1" x14ac:dyDescent="0.15">
      <c r="A5" s="352" t="s">
        <v>703</v>
      </c>
      <c r="B5" s="285" t="s">
        <v>443</v>
      </c>
      <c r="C5" s="53">
        <v>24830</v>
      </c>
      <c r="D5" s="212">
        <f>'11取引基本表'!CJ7</f>
        <v>517831</v>
      </c>
      <c r="E5" s="54">
        <f>C5/D5</f>
        <v>4.79500068555185E-2</v>
      </c>
    </row>
    <row r="6" spans="1:5" ht="16.5" customHeight="1" x14ac:dyDescent="0.15">
      <c r="A6" s="353" t="s">
        <v>704</v>
      </c>
      <c r="B6" s="285" t="s">
        <v>444</v>
      </c>
      <c r="C6" s="53">
        <v>2338</v>
      </c>
      <c r="D6" s="213">
        <f>'11取引基本表'!CJ8</f>
        <v>163957</v>
      </c>
      <c r="E6" s="54">
        <f t="shared" ref="E6:E69" si="0">C6/D6</f>
        <v>1.4259836420524894E-2</v>
      </c>
    </row>
    <row r="7" spans="1:5" ht="16.5" customHeight="1" x14ac:dyDescent="0.15">
      <c r="A7" s="353" t="s">
        <v>705</v>
      </c>
      <c r="B7" s="285" t="s">
        <v>445</v>
      </c>
      <c r="C7" s="53">
        <v>15579</v>
      </c>
      <c r="D7" s="213">
        <f>'11取引基本表'!CJ9</f>
        <v>753015</v>
      </c>
      <c r="E7" s="54">
        <f t="shared" si="0"/>
        <v>2.0688830899782872E-2</v>
      </c>
    </row>
    <row r="8" spans="1:5" ht="16.5" customHeight="1" x14ac:dyDescent="0.15">
      <c r="A8" s="353" t="s">
        <v>706</v>
      </c>
      <c r="B8" s="285" t="s">
        <v>446</v>
      </c>
      <c r="C8" s="53">
        <v>19215</v>
      </c>
      <c r="D8" s="213">
        <f>'11取引基本表'!CJ10</f>
        <v>64205</v>
      </c>
      <c r="E8" s="54">
        <f t="shared" si="0"/>
        <v>0.29927575733977102</v>
      </c>
    </row>
    <row r="9" spans="1:5" ht="16.5" customHeight="1" x14ac:dyDescent="0.15">
      <c r="A9" s="353" t="s">
        <v>707</v>
      </c>
      <c r="B9" s="285" t="s">
        <v>447</v>
      </c>
      <c r="C9" s="53">
        <v>7881</v>
      </c>
      <c r="D9" s="213">
        <f>'11取引基本表'!CJ11</f>
        <v>105593</v>
      </c>
      <c r="E9" s="54">
        <f t="shared" si="0"/>
        <v>7.4635629255727184E-2</v>
      </c>
    </row>
    <row r="10" spans="1:5" ht="16.5" customHeight="1" x14ac:dyDescent="0.15">
      <c r="A10" s="353" t="s">
        <v>708</v>
      </c>
      <c r="B10" s="285" t="s">
        <v>448</v>
      </c>
      <c r="C10" s="53">
        <v>8896</v>
      </c>
      <c r="D10" s="213">
        <f>'11取引基本表'!CJ12</f>
        <v>213770</v>
      </c>
      <c r="E10" s="54">
        <f t="shared" si="0"/>
        <v>4.1614819665996165E-2</v>
      </c>
    </row>
    <row r="11" spans="1:5" ht="16.5" customHeight="1" x14ac:dyDescent="0.15">
      <c r="A11" s="353" t="s">
        <v>709</v>
      </c>
      <c r="B11" s="285" t="s">
        <v>449</v>
      </c>
      <c r="C11" s="53">
        <v>758</v>
      </c>
      <c r="D11" s="213">
        <f>'11取引基本表'!CJ13</f>
        <v>22581</v>
      </c>
      <c r="E11" s="54">
        <f t="shared" si="0"/>
        <v>3.3568043930738228E-2</v>
      </c>
    </row>
    <row r="12" spans="1:5" ht="16.5" customHeight="1" x14ac:dyDescent="0.15">
      <c r="A12" s="353" t="s">
        <v>710</v>
      </c>
      <c r="B12" s="285" t="s">
        <v>450</v>
      </c>
      <c r="C12" s="53">
        <v>1922</v>
      </c>
      <c r="D12" s="213">
        <f>'11取引基本表'!CJ14</f>
        <v>20280</v>
      </c>
      <c r="E12" s="54">
        <f t="shared" si="0"/>
        <v>9.4773175542406315E-2</v>
      </c>
    </row>
    <row r="13" spans="1:5" ht="16.5" customHeight="1" x14ac:dyDescent="0.15">
      <c r="A13" s="353" t="s">
        <v>711</v>
      </c>
      <c r="B13" s="285" t="s">
        <v>451</v>
      </c>
      <c r="C13" s="53">
        <v>13432</v>
      </c>
      <c r="D13" s="213">
        <f>'11取引基本表'!CJ15</f>
        <v>828203</v>
      </c>
      <c r="E13" s="54">
        <f t="shared" si="0"/>
        <v>1.621824600973433E-2</v>
      </c>
    </row>
    <row r="14" spans="1:5" ht="16.5" customHeight="1" x14ac:dyDescent="0.15">
      <c r="A14" s="353">
        <v>10</v>
      </c>
      <c r="B14" s="285" t="s">
        <v>452</v>
      </c>
      <c r="C14" s="53">
        <v>24543</v>
      </c>
      <c r="D14" s="213">
        <f>'11取引基本表'!CJ16</f>
        <v>500939</v>
      </c>
      <c r="E14" s="54">
        <f t="shared" si="0"/>
        <v>4.8993989288116914E-2</v>
      </c>
    </row>
    <row r="15" spans="1:5" ht="16.5" customHeight="1" x14ac:dyDescent="0.15">
      <c r="A15" s="353">
        <v>11</v>
      </c>
      <c r="B15" s="285" t="s">
        <v>453</v>
      </c>
      <c r="C15" s="53">
        <v>1073</v>
      </c>
      <c r="D15" s="213">
        <f>'11取引基本表'!CJ17</f>
        <v>186883</v>
      </c>
      <c r="E15" s="54">
        <f t="shared" si="0"/>
        <v>5.7415602275220322E-3</v>
      </c>
    </row>
    <row r="16" spans="1:5" ht="16.5" customHeight="1" x14ac:dyDescent="0.15">
      <c r="A16" s="353">
        <v>12</v>
      </c>
      <c r="B16" s="285" t="s">
        <v>454</v>
      </c>
      <c r="C16" s="53">
        <v>40271</v>
      </c>
      <c r="D16" s="214">
        <f>'11取引基本表'!CJ18</f>
        <v>684366</v>
      </c>
      <c r="E16" s="54">
        <f t="shared" si="0"/>
        <v>5.8844244161749708E-2</v>
      </c>
    </row>
    <row r="17" spans="1:5" ht="16.5" customHeight="1" x14ac:dyDescent="0.15">
      <c r="A17" s="353">
        <v>13</v>
      </c>
      <c r="B17" s="285" t="s">
        <v>455</v>
      </c>
      <c r="C17" s="53">
        <v>3479</v>
      </c>
      <c r="D17" s="288">
        <f>'11取引基本表'!CJ19</f>
        <v>112679</v>
      </c>
      <c r="E17" s="54">
        <f t="shared" si="0"/>
        <v>3.0875318382307261E-2</v>
      </c>
    </row>
    <row r="18" spans="1:5" ht="16.5" customHeight="1" x14ac:dyDescent="0.15">
      <c r="A18" s="353">
        <v>14</v>
      </c>
      <c r="B18" s="285" t="s">
        <v>315</v>
      </c>
      <c r="C18" s="53">
        <v>1417</v>
      </c>
      <c r="D18" s="288">
        <f>'11取引基本表'!CJ20</f>
        <v>145306</v>
      </c>
      <c r="E18" s="54">
        <f t="shared" si="0"/>
        <v>9.7518340605343215E-3</v>
      </c>
    </row>
    <row r="19" spans="1:5" ht="16.5" customHeight="1" x14ac:dyDescent="0.15">
      <c r="A19" s="353">
        <v>15</v>
      </c>
      <c r="B19" s="285" t="s">
        <v>456</v>
      </c>
      <c r="C19" s="53">
        <v>298</v>
      </c>
      <c r="D19" s="288">
        <f>'11取引基本表'!CJ21</f>
        <v>3774</v>
      </c>
      <c r="E19" s="54">
        <f t="shared" si="0"/>
        <v>7.8961314255431903E-2</v>
      </c>
    </row>
    <row r="20" spans="1:5" ht="16.5" customHeight="1" x14ac:dyDescent="0.15">
      <c r="A20" s="353">
        <v>16</v>
      </c>
      <c r="B20" s="285" t="s">
        <v>457</v>
      </c>
      <c r="C20" s="53">
        <v>2048</v>
      </c>
      <c r="D20" s="288">
        <f>'11取引基本表'!CJ22</f>
        <v>26470</v>
      </c>
      <c r="E20" s="54">
        <f t="shared" si="0"/>
        <v>7.7370608235738575E-2</v>
      </c>
    </row>
    <row r="21" spans="1:5" ht="16.5" customHeight="1" x14ac:dyDescent="0.15">
      <c r="A21" s="353">
        <v>17</v>
      </c>
      <c r="B21" s="285" t="s">
        <v>458</v>
      </c>
      <c r="C21" s="53">
        <v>7449</v>
      </c>
      <c r="D21" s="288">
        <f>'11取引基本表'!CJ23</f>
        <v>127880</v>
      </c>
      <c r="E21" s="54">
        <f t="shared" si="0"/>
        <v>5.8249921801689086E-2</v>
      </c>
    </row>
    <row r="22" spans="1:5" ht="16.5" customHeight="1" x14ac:dyDescent="0.15">
      <c r="A22" s="353">
        <v>18</v>
      </c>
      <c r="B22" s="285" t="s">
        <v>459</v>
      </c>
      <c r="C22" s="53">
        <v>3733</v>
      </c>
      <c r="D22" s="288">
        <f>'11取引基本表'!CJ24</f>
        <v>39750</v>
      </c>
      <c r="E22" s="54">
        <f t="shared" si="0"/>
        <v>9.3911949685534596E-2</v>
      </c>
    </row>
    <row r="23" spans="1:5" ht="16.5" customHeight="1" x14ac:dyDescent="0.15">
      <c r="A23" s="353">
        <v>19</v>
      </c>
      <c r="B23" s="285" t="s">
        <v>460</v>
      </c>
      <c r="C23" s="53">
        <v>2801</v>
      </c>
      <c r="D23" s="288">
        <f>'11取引基本表'!CJ25</f>
        <v>290373</v>
      </c>
      <c r="E23" s="54">
        <f t="shared" si="0"/>
        <v>9.646213663116061E-3</v>
      </c>
    </row>
    <row r="24" spans="1:5" ht="16.5" customHeight="1" x14ac:dyDescent="0.15">
      <c r="A24" s="353">
        <v>20</v>
      </c>
      <c r="B24" s="285" t="s">
        <v>461</v>
      </c>
      <c r="C24" s="53">
        <v>2782</v>
      </c>
      <c r="D24" s="288">
        <f>'11取引基本表'!CJ26</f>
        <v>63493</v>
      </c>
      <c r="E24" s="54">
        <f t="shared" si="0"/>
        <v>4.3815853716157684E-2</v>
      </c>
    </row>
    <row r="25" spans="1:5" ht="16.5" customHeight="1" x14ac:dyDescent="0.15">
      <c r="A25" s="353">
        <v>21</v>
      </c>
      <c r="B25" s="285" t="s">
        <v>462</v>
      </c>
      <c r="C25" s="53">
        <v>8065</v>
      </c>
      <c r="D25" s="288">
        <f>'11取引基本表'!CJ27</f>
        <v>97632</v>
      </c>
      <c r="E25" s="54">
        <f t="shared" si="0"/>
        <v>8.2606112749918054E-2</v>
      </c>
    </row>
    <row r="26" spans="1:5" ht="16.5" customHeight="1" x14ac:dyDescent="0.15">
      <c r="A26" s="353">
        <v>22</v>
      </c>
      <c r="B26" s="285" t="s">
        <v>463</v>
      </c>
      <c r="C26" s="53">
        <v>317</v>
      </c>
      <c r="D26" s="288">
        <f>'11取引基本表'!CJ28</f>
        <v>45677</v>
      </c>
      <c r="E26" s="54">
        <f t="shared" si="0"/>
        <v>6.9400354664273045E-3</v>
      </c>
    </row>
    <row r="27" spans="1:5" ht="16.5" customHeight="1" x14ac:dyDescent="0.15">
      <c r="A27" s="353">
        <v>23</v>
      </c>
      <c r="B27" s="285" t="s">
        <v>464</v>
      </c>
      <c r="C27" s="53">
        <v>949</v>
      </c>
      <c r="D27" s="288">
        <f>'11取引基本表'!CJ29</f>
        <v>27658</v>
      </c>
      <c r="E27" s="54">
        <f t="shared" si="0"/>
        <v>3.4311953141948077E-2</v>
      </c>
    </row>
    <row r="28" spans="1:5" ht="16.5" customHeight="1" x14ac:dyDescent="0.15">
      <c r="A28" s="353">
        <v>24</v>
      </c>
      <c r="B28" s="285" t="s">
        <v>465</v>
      </c>
      <c r="C28" s="53">
        <v>2512</v>
      </c>
      <c r="D28" s="288">
        <f>'11取引基本表'!CJ30</f>
        <v>126657</v>
      </c>
      <c r="E28" s="54">
        <f t="shared" si="0"/>
        <v>1.9833092525482206E-2</v>
      </c>
    </row>
    <row r="29" spans="1:5" ht="16.5" customHeight="1" x14ac:dyDescent="0.15">
      <c r="A29" s="353">
        <v>25</v>
      </c>
      <c r="B29" s="285" t="s">
        <v>466</v>
      </c>
      <c r="C29" s="53">
        <v>899</v>
      </c>
      <c r="D29" s="288">
        <f>'11取引基本表'!CJ31</f>
        <v>656584</v>
      </c>
      <c r="E29" s="54">
        <f t="shared" si="0"/>
        <v>1.3692079002838935E-3</v>
      </c>
    </row>
    <row r="30" spans="1:5" ht="16.5" customHeight="1" x14ac:dyDescent="0.15">
      <c r="A30" s="353">
        <v>26</v>
      </c>
      <c r="B30" s="285" t="s">
        <v>467</v>
      </c>
      <c r="C30" s="53">
        <v>4590</v>
      </c>
      <c r="D30" s="288">
        <f>'11取引基本表'!CJ32</f>
        <v>83204</v>
      </c>
      <c r="E30" s="54">
        <f t="shared" si="0"/>
        <v>5.5165617037642424E-2</v>
      </c>
    </row>
    <row r="31" spans="1:5" ht="16.5" customHeight="1" x14ac:dyDescent="0.15">
      <c r="A31" s="353">
        <v>27</v>
      </c>
      <c r="B31" s="285" t="s">
        <v>468</v>
      </c>
      <c r="C31" s="53">
        <v>732</v>
      </c>
      <c r="D31" s="288">
        <f>'11取引基本表'!CJ33</f>
        <v>9709</v>
      </c>
      <c r="E31" s="54">
        <f t="shared" si="0"/>
        <v>7.5393964362962196E-2</v>
      </c>
    </row>
    <row r="32" spans="1:5" ht="16.5" customHeight="1" x14ac:dyDescent="0.15">
      <c r="A32" s="353">
        <v>28</v>
      </c>
      <c r="B32" s="285" t="s">
        <v>469</v>
      </c>
      <c r="C32" s="53">
        <v>482</v>
      </c>
      <c r="D32" s="288">
        <f>'11取引基本表'!CJ34</f>
        <v>3808</v>
      </c>
      <c r="E32" s="54">
        <f t="shared" si="0"/>
        <v>0.12657563025210083</v>
      </c>
    </row>
    <row r="33" spans="1:5" ht="16.5" customHeight="1" x14ac:dyDescent="0.15">
      <c r="A33" s="353">
        <v>29</v>
      </c>
      <c r="B33" s="285" t="s">
        <v>470</v>
      </c>
      <c r="C33" s="53">
        <v>6025</v>
      </c>
      <c r="D33" s="288">
        <f>'11取引基本表'!CJ35</f>
        <v>187849</v>
      </c>
      <c r="E33" s="54">
        <f t="shared" si="0"/>
        <v>3.2073633609973971E-2</v>
      </c>
    </row>
    <row r="34" spans="1:5" ht="16.5" customHeight="1" x14ac:dyDescent="0.15">
      <c r="A34" s="353">
        <v>30</v>
      </c>
      <c r="B34" s="285" t="s">
        <v>471</v>
      </c>
      <c r="C34" s="53">
        <v>1475</v>
      </c>
      <c r="D34" s="288">
        <f>'11取引基本表'!CJ36</f>
        <v>274346</v>
      </c>
      <c r="E34" s="54">
        <f t="shared" si="0"/>
        <v>5.3764224738104436E-3</v>
      </c>
    </row>
    <row r="35" spans="1:5" x14ac:dyDescent="0.15">
      <c r="A35" s="353">
        <v>31</v>
      </c>
      <c r="B35" s="285" t="s">
        <v>472</v>
      </c>
      <c r="C35" s="53">
        <v>3898</v>
      </c>
      <c r="D35" s="288">
        <f>'11取引基本表'!CJ37</f>
        <v>291640</v>
      </c>
      <c r="E35" s="54">
        <f t="shared" si="0"/>
        <v>1.336579344397202E-2</v>
      </c>
    </row>
    <row r="36" spans="1:5" x14ac:dyDescent="0.15">
      <c r="A36" s="353">
        <v>32</v>
      </c>
      <c r="B36" s="285" t="s">
        <v>473</v>
      </c>
      <c r="C36" s="53">
        <v>567</v>
      </c>
      <c r="D36" s="288">
        <f>'11取引基本表'!CJ38</f>
        <v>29674</v>
      </c>
      <c r="E36" s="54">
        <f t="shared" si="0"/>
        <v>1.910763631461886E-2</v>
      </c>
    </row>
    <row r="37" spans="1:5" x14ac:dyDescent="0.15">
      <c r="A37" s="353">
        <v>33</v>
      </c>
      <c r="B37" s="285" t="s">
        <v>474</v>
      </c>
      <c r="C37" s="53">
        <v>12144</v>
      </c>
      <c r="D37" s="288">
        <f>'11取引基本表'!CJ39</f>
        <v>248407</v>
      </c>
      <c r="E37" s="54">
        <f t="shared" si="0"/>
        <v>4.8887511221503421E-2</v>
      </c>
    </row>
    <row r="38" spans="1:5" x14ac:dyDescent="0.15">
      <c r="A38" s="353">
        <v>34</v>
      </c>
      <c r="B38" s="285" t="s">
        <v>475</v>
      </c>
      <c r="C38" s="53">
        <v>15365</v>
      </c>
      <c r="D38" s="288">
        <f>'11取引基本表'!CJ40</f>
        <v>369794</v>
      </c>
      <c r="E38" s="54">
        <f t="shared" si="0"/>
        <v>4.1550160359551537E-2</v>
      </c>
    </row>
    <row r="39" spans="1:5" x14ac:dyDescent="0.15">
      <c r="A39" s="353">
        <v>35</v>
      </c>
      <c r="B39" s="285" t="s">
        <v>476</v>
      </c>
      <c r="C39" s="53">
        <v>2543</v>
      </c>
      <c r="D39" s="288">
        <f>'11取引基本表'!CJ41</f>
        <v>69207</v>
      </c>
      <c r="E39" s="54">
        <f t="shared" si="0"/>
        <v>3.6744837949918362E-2</v>
      </c>
    </row>
    <row r="40" spans="1:5" x14ac:dyDescent="0.15">
      <c r="A40" s="353">
        <v>36</v>
      </c>
      <c r="B40" s="285" t="s">
        <v>477</v>
      </c>
      <c r="C40" s="53">
        <v>9874</v>
      </c>
      <c r="D40" s="288">
        <f>'11取引基本表'!CJ42</f>
        <v>493329</v>
      </c>
      <c r="E40" s="54">
        <f t="shared" si="0"/>
        <v>2.0015040672654558E-2</v>
      </c>
    </row>
    <row r="41" spans="1:5" x14ac:dyDescent="0.15">
      <c r="A41" s="353">
        <v>37</v>
      </c>
      <c r="B41" s="285" t="s">
        <v>478</v>
      </c>
      <c r="C41" s="53">
        <v>1971</v>
      </c>
      <c r="D41" s="288">
        <f>'11取引基本表'!CJ43</f>
        <v>39696</v>
      </c>
      <c r="E41" s="54">
        <f t="shared" si="0"/>
        <v>4.9652357920193471E-2</v>
      </c>
    </row>
    <row r="42" spans="1:5" x14ac:dyDescent="0.15">
      <c r="A42" s="353">
        <v>38</v>
      </c>
      <c r="B42" s="285" t="s">
        <v>479</v>
      </c>
      <c r="C42" s="53">
        <v>3318</v>
      </c>
      <c r="D42" s="288">
        <f>'11取引基本表'!CJ44</f>
        <v>27223</v>
      </c>
      <c r="E42" s="54">
        <f t="shared" si="0"/>
        <v>0.12188223193623039</v>
      </c>
    </row>
    <row r="43" spans="1:5" x14ac:dyDescent="0.15">
      <c r="A43" s="353">
        <v>39</v>
      </c>
      <c r="B43" s="285" t="s">
        <v>480</v>
      </c>
      <c r="C43" s="53">
        <v>59975</v>
      </c>
      <c r="D43" s="288">
        <f>'11取引基本表'!CJ45</f>
        <v>1315171</v>
      </c>
      <c r="E43" s="54">
        <f t="shared" si="0"/>
        <v>4.5602434968532612E-2</v>
      </c>
    </row>
    <row r="44" spans="1:5" x14ac:dyDescent="0.15">
      <c r="A44" s="353">
        <v>40</v>
      </c>
      <c r="B44" s="285" t="s">
        <v>481</v>
      </c>
      <c r="C44" s="53">
        <v>28624</v>
      </c>
      <c r="D44" s="288">
        <f>'11取引基本表'!CJ46</f>
        <v>581429</v>
      </c>
      <c r="E44" s="54">
        <f t="shared" si="0"/>
        <v>4.9230430542680191E-2</v>
      </c>
    </row>
    <row r="45" spans="1:5" x14ac:dyDescent="0.15">
      <c r="A45" s="353">
        <v>41</v>
      </c>
      <c r="B45" s="285" t="s">
        <v>482</v>
      </c>
      <c r="C45" s="53">
        <v>64649</v>
      </c>
      <c r="D45" s="288">
        <f>'11取引基本表'!CJ47</f>
        <v>1298129</v>
      </c>
      <c r="E45" s="54">
        <f t="shared" si="0"/>
        <v>4.9801676104609019E-2</v>
      </c>
    </row>
    <row r="46" spans="1:5" x14ac:dyDescent="0.15">
      <c r="A46" s="353">
        <v>42</v>
      </c>
      <c r="B46" s="285" t="s">
        <v>483</v>
      </c>
      <c r="C46" s="53">
        <v>29472</v>
      </c>
      <c r="D46" s="288">
        <f>'11取引基本表'!CJ48</f>
        <v>521546</v>
      </c>
      <c r="E46" s="54">
        <f t="shared" si="0"/>
        <v>5.6508917717708503E-2</v>
      </c>
    </row>
    <row r="47" spans="1:5" x14ac:dyDescent="0.15">
      <c r="A47" s="353">
        <v>43</v>
      </c>
      <c r="B47" s="285" t="s">
        <v>680</v>
      </c>
      <c r="C47" s="53">
        <v>8363</v>
      </c>
      <c r="D47" s="288">
        <f>'11取引基本表'!CJ49</f>
        <v>718419</v>
      </c>
      <c r="E47" s="54">
        <f t="shared" si="0"/>
        <v>1.1640839120346205E-2</v>
      </c>
    </row>
    <row r="48" spans="1:5" x14ac:dyDescent="0.15">
      <c r="A48" s="353">
        <v>44</v>
      </c>
      <c r="B48" s="285" t="s">
        <v>484</v>
      </c>
      <c r="C48" s="53">
        <v>7399</v>
      </c>
      <c r="D48" s="288">
        <f>'11取引基本表'!CJ50</f>
        <v>349149</v>
      </c>
      <c r="E48" s="54">
        <f t="shared" si="0"/>
        <v>2.1191525681012978E-2</v>
      </c>
    </row>
    <row r="49" spans="1:5" x14ac:dyDescent="0.15">
      <c r="A49" s="353">
        <v>45</v>
      </c>
      <c r="B49" s="285" t="s">
        <v>485</v>
      </c>
      <c r="C49" s="53">
        <v>15071</v>
      </c>
      <c r="D49" s="288">
        <f>'11取引基本表'!CJ51</f>
        <v>292304</v>
      </c>
      <c r="E49" s="54">
        <f t="shared" si="0"/>
        <v>5.1559335486342985E-2</v>
      </c>
    </row>
    <row r="50" spans="1:5" x14ac:dyDescent="0.15">
      <c r="A50" s="353">
        <v>46</v>
      </c>
      <c r="B50" s="285" t="s">
        <v>486</v>
      </c>
      <c r="C50" s="53">
        <v>410437</v>
      </c>
      <c r="D50" s="288">
        <f>'11取引基本表'!CJ52</f>
        <v>3464926</v>
      </c>
      <c r="E50" s="54">
        <f t="shared" si="0"/>
        <v>0.11845476642214003</v>
      </c>
    </row>
    <row r="51" spans="1:5" x14ac:dyDescent="0.15">
      <c r="A51" s="353">
        <v>47</v>
      </c>
      <c r="B51" s="285" t="s">
        <v>487</v>
      </c>
      <c r="C51" s="53">
        <v>59699</v>
      </c>
      <c r="D51" s="288">
        <f>'11取引基本表'!CJ53</f>
        <v>956276</v>
      </c>
      <c r="E51" s="54">
        <f t="shared" si="0"/>
        <v>6.2428629391514584E-2</v>
      </c>
    </row>
    <row r="52" spans="1:5" x14ac:dyDescent="0.15">
      <c r="A52" s="353">
        <v>48</v>
      </c>
      <c r="B52" s="285" t="s">
        <v>488</v>
      </c>
      <c r="C52" s="53">
        <v>40151</v>
      </c>
      <c r="D52" s="288">
        <f>'11取引基本表'!CJ54</f>
        <v>3339590</v>
      </c>
      <c r="E52" s="54">
        <f t="shared" si="0"/>
        <v>1.2022733329540453E-2</v>
      </c>
    </row>
    <row r="53" spans="1:5" x14ac:dyDescent="0.15">
      <c r="A53" s="353">
        <v>49</v>
      </c>
      <c r="B53" s="285" t="s">
        <v>489</v>
      </c>
      <c r="C53" s="53">
        <v>148256</v>
      </c>
      <c r="D53" s="288">
        <f>'11取引基本表'!CJ55</f>
        <v>1687508</v>
      </c>
      <c r="E53" s="54">
        <f t="shared" si="0"/>
        <v>8.785499090967272E-2</v>
      </c>
    </row>
    <row r="54" spans="1:5" x14ac:dyDescent="0.15">
      <c r="A54" s="353">
        <v>50</v>
      </c>
      <c r="B54" s="285" t="s">
        <v>490</v>
      </c>
      <c r="C54" s="53">
        <v>16213</v>
      </c>
      <c r="D54" s="288">
        <f>'11取引基本表'!CJ56</f>
        <v>79572</v>
      </c>
      <c r="E54" s="54">
        <f t="shared" si="0"/>
        <v>0.20375257628311466</v>
      </c>
    </row>
    <row r="55" spans="1:5" x14ac:dyDescent="0.15">
      <c r="A55" s="353">
        <v>51</v>
      </c>
      <c r="B55" s="285" t="s">
        <v>491</v>
      </c>
      <c r="C55" s="53">
        <v>6910</v>
      </c>
      <c r="D55" s="288">
        <f>'11取引基本表'!CJ57</f>
        <v>784021</v>
      </c>
      <c r="E55" s="54">
        <f t="shared" si="0"/>
        <v>8.8135394332549757E-3</v>
      </c>
    </row>
    <row r="56" spans="1:5" x14ac:dyDescent="0.15">
      <c r="A56" s="353">
        <v>52</v>
      </c>
      <c r="B56" s="285" t="s">
        <v>492</v>
      </c>
      <c r="C56" s="53">
        <v>44423</v>
      </c>
      <c r="D56" s="288">
        <f>'11取引基本表'!CJ58</f>
        <v>807722</v>
      </c>
      <c r="E56" s="54">
        <f t="shared" si="0"/>
        <v>5.4997882934970203E-2</v>
      </c>
    </row>
    <row r="57" spans="1:5" x14ac:dyDescent="0.15">
      <c r="A57" s="353">
        <v>53</v>
      </c>
      <c r="B57" s="285" t="s">
        <v>493</v>
      </c>
      <c r="C57" s="53">
        <v>120951</v>
      </c>
      <c r="D57" s="288">
        <f>'11取引基本表'!CJ59</f>
        <v>2654006</v>
      </c>
      <c r="E57" s="54">
        <f t="shared" si="0"/>
        <v>4.5572994183132973E-2</v>
      </c>
    </row>
    <row r="58" spans="1:5" x14ac:dyDescent="0.15">
      <c r="A58" s="353">
        <v>54</v>
      </c>
      <c r="B58" s="285" t="s">
        <v>494</v>
      </c>
      <c r="C58" s="53">
        <v>120668</v>
      </c>
      <c r="D58" s="288">
        <f>'11取引基本表'!CJ60</f>
        <v>1333784</v>
      </c>
      <c r="E58" s="54">
        <f t="shared" si="0"/>
        <v>9.0470420997702777E-2</v>
      </c>
    </row>
    <row r="59" spans="1:5" x14ac:dyDescent="0.15">
      <c r="A59" s="353">
        <v>55</v>
      </c>
      <c r="B59" s="285" t="s">
        <v>507</v>
      </c>
      <c r="C59" s="53">
        <v>307256</v>
      </c>
      <c r="D59" s="288">
        <f>'11取引基本表'!CJ61</f>
        <v>2798927</v>
      </c>
      <c r="E59" s="54">
        <f t="shared" si="0"/>
        <v>0.10977635358121166</v>
      </c>
    </row>
    <row r="60" spans="1:5" x14ac:dyDescent="0.15">
      <c r="A60" s="353">
        <v>56</v>
      </c>
      <c r="B60" s="124" t="s">
        <v>495</v>
      </c>
      <c r="C60" s="53">
        <v>97975</v>
      </c>
      <c r="D60" s="288">
        <f>'11取引基本表'!CJ62</f>
        <v>498687</v>
      </c>
      <c r="E60" s="54">
        <f t="shared" si="0"/>
        <v>0.19646591950461914</v>
      </c>
    </row>
    <row r="61" spans="1:5" x14ac:dyDescent="0.15">
      <c r="A61" s="353">
        <v>57</v>
      </c>
      <c r="B61" s="124" t="s">
        <v>496</v>
      </c>
      <c r="C61" s="53">
        <v>23826</v>
      </c>
      <c r="D61" s="288">
        <f>'11取引基本表'!CJ63</f>
        <v>201770</v>
      </c>
      <c r="E61" s="54">
        <f t="shared" si="0"/>
        <v>0.11808494820835605</v>
      </c>
    </row>
    <row r="62" spans="1:5" x14ac:dyDescent="0.15">
      <c r="A62" s="353">
        <v>58</v>
      </c>
      <c r="B62" s="124" t="s">
        <v>497</v>
      </c>
      <c r="C62" s="53">
        <v>219907</v>
      </c>
      <c r="D62" s="288">
        <f>'11取引基本表'!CJ64</f>
        <v>2699203</v>
      </c>
      <c r="E62" s="54">
        <f t="shared" si="0"/>
        <v>8.1471086094673129E-2</v>
      </c>
    </row>
    <row r="63" spans="1:5" x14ac:dyDescent="0.15">
      <c r="A63" s="353">
        <v>59</v>
      </c>
      <c r="B63" s="124" t="s">
        <v>498</v>
      </c>
      <c r="C63" s="53">
        <v>38756</v>
      </c>
      <c r="D63" s="288">
        <f>'11取引基本表'!CJ65</f>
        <v>190627</v>
      </c>
      <c r="E63" s="54">
        <f t="shared" si="0"/>
        <v>0.20330803086656141</v>
      </c>
    </row>
    <row r="64" spans="1:5" x14ac:dyDescent="0.15">
      <c r="A64" s="353">
        <v>60</v>
      </c>
      <c r="B64" s="124" t="s">
        <v>499</v>
      </c>
      <c r="C64" s="53">
        <v>118359</v>
      </c>
      <c r="D64" s="288">
        <f>'11取引基本表'!CJ66</f>
        <v>580279</v>
      </c>
      <c r="E64" s="54">
        <f t="shared" si="0"/>
        <v>0.20396912519667262</v>
      </c>
    </row>
    <row r="65" spans="1:5" x14ac:dyDescent="0.15">
      <c r="A65" s="353">
        <v>61</v>
      </c>
      <c r="B65" s="124" t="s">
        <v>586</v>
      </c>
      <c r="C65" s="53">
        <v>30729</v>
      </c>
      <c r="D65" s="288">
        <f>'11取引基本表'!CJ67</f>
        <v>343606</v>
      </c>
      <c r="E65" s="54">
        <f t="shared" si="0"/>
        <v>8.9430917970000523E-2</v>
      </c>
    </row>
    <row r="66" spans="1:5" x14ac:dyDescent="0.15">
      <c r="A66" s="353">
        <v>62</v>
      </c>
      <c r="B66" s="124" t="s">
        <v>587</v>
      </c>
      <c r="C66" s="53">
        <v>57605</v>
      </c>
      <c r="D66" s="288">
        <f>'11取引基本表'!CJ68</f>
        <v>372380</v>
      </c>
      <c r="E66" s="54">
        <f t="shared" si="0"/>
        <v>0.15469412965250551</v>
      </c>
    </row>
    <row r="67" spans="1:5" x14ac:dyDescent="0.15">
      <c r="A67" s="353">
        <v>63</v>
      </c>
      <c r="B67" s="124" t="s">
        <v>500</v>
      </c>
      <c r="C67" s="53">
        <v>0</v>
      </c>
      <c r="D67" s="288">
        <f>'11取引基本表'!CJ69</f>
        <v>53187</v>
      </c>
      <c r="E67" s="54">
        <f t="shared" si="0"/>
        <v>0</v>
      </c>
    </row>
    <row r="68" spans="1:5" x14ac:dyDescent="0.15">
      <c r="A68" s="354">
        <v>64</v>
      </c>
      <c r="B68" s="125" t="s">
        <v>414</v>
      </c>
      <c r="C68" s="55">
        <v>519</v>
      </c>
      <c r="D68" s="289">
        <f>'11取引基本表'!CJ70</f>
        <v>299644</v>
      </c>
      <c r="E68" s="54">
        <f t="shared" si="0"/>
        <v>1.7320553723752187E-3</v>
      </c>
    </row>
    <row r="69" spans="1:5" x14ac:dyDescent="0.15">
      <c r="A69" s="333"/>
      <c r="B69" s="326" t="s">
        <v>415</v>
      </c>
      <c r="C69" s="327">
        <f>SUM(C5:C68)</f>
        <v>2336664</v>
      </c>
      <c r="D69" s="327">
        <f>SUM(D5:D68)</f>
        <v>36175304</v>
      </c>
      <c r="E69" s="328">
        <f t="shared" si="0"/>
        <v>6.4592795128964223E-2</v>
      </c>
    </row>
    <row r="70" spans="1:5" x14ac:dyDescent="0.15">
      <c r="C70" s="52"/>
      <c r="D70" s="52"/>
    </row>
  </sheetData>
  <mergeCells count="3">
    <mergeCell ref="B3:B4"/>
    <mergeCell ref="E3:E4"/>
    <mergeCell ref="A3:A4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01総括</vt:lpstr>
      <vt:lpstr>02フロー図</vt:lpstr>
      <vt:lpstr>10波及計算</vt:lpstr>
      <vt:lpstr>11取引基本表</vt:lpstr>
      <vt:lpstr>12投入係数表</vt:lpstr>
      <vt:lpstr>13逆行列係数表</vt:lpstr>
      <vt:lpstr>14消費性向</vt:lpstr>
      <vt:lpstr>20就業誘発係数</vt:lpstr>
      <vt:lpstr>30雇用誘発係数</vt:lpstr>
      <vt:lpstr>'01総括'!Print_Area</vt:lpstr>
      <vt:lpstr>'02フロー図'!Print_Area</vt:lpstr>
      <vt:lpstr>'10波及計算'!Print_Area</vt:lpstr>
      <vt:lpstr>'13逆行列係数表'!Print_Area</vt:lpstr>
      <vt:lpstr>'14消費性向'!Print_Area</vt:lpstr>
      <vt:lpstr>'20就業誘発係数'!Print_Area</vt:lpstr>
      <vt:lpstr>'30雇用誘発係数'!Print_Area</vt:lpstr>
      <vt:lpstr>'10波及計算'!Print_Titles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2026-03-13T08:32:54Z</dcterms:created>
  <dcterms:modified xsi:type="dcterms:W3CDTF">2026-03-17T00:08:54Z</dcterms:modified>
</cp:coreProperties>
</file>